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alcMode="manual"/>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O36" i="9"/>
  <c r="BE36" i="9"/>
  <c r="AM36" i="9"/>
  <c r="CO35" i="9"/>
  <c r="AM35" i="9"/>
  <c r="CO34" i="9"/>
  <c r="BW34" i="9"/>
  <c r="BW35" i="9" s="1"/>
  <c r="BW36" i="9" s="1"/>
  <c r="BW37" i="9" s="1"/>
  <c r="BW38" i="9" s="1"/>
  <c r="BW39" i="9" s="1"/>
  <c r="BW40" i="9" s="1"/>
  <c r="BW41" i="9" s="1"/>
  <c r="BW42" i="9" s="1"/>
  <c r="BW43" i="9" s="1"/>
  <c r="AM34" i="9"/>
  <c r="C34" i="9"/>
  <c r="C35" i="9" s="1"/>
  <c r="C36" i="9" l="1"/>
  <c r="C37"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<sst xmlns="http://schemas.openxmlformats.org/spreadsheetml/2006/main" count="1096" uniqueCount="571">
  <si>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</si>
  <si>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</si>
  <si>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</si>
  <si>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</si>
  <si>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</si>
  <si>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</si>
  <si>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</si>
  <si>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</si>
  <si>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</si>
  <si>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</si>
  <si>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</si>
  <si>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</si>
  <si>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</si>
  <si>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</si>
  <si>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</si>
  <si>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</si>
  <si>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</si>
  <si>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</si>
  <si>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</si>
  <si>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</si>
  <si>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</si>
  <si>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</si>
  <si>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</si>
  <si>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</si>
  <si>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</si>
  <si>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</si>
  <si>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</si>
  <si>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</si>
  <si>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</si>
  <si>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</si>
  <si>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</si>
  <si>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</si>
  <si>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</si>
  <si>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</si>
  <si>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</si>
  <si>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</si>
  <si>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</si>
  <si>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</si>
  <si>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</si>
  <si>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</si>
  <si>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</si>
  <si>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</si>
  <si>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</si>
  <si>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</si>
  <si>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</si>
  <si>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</si>
  <si>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</si>
  <si>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</si>
  <si>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</si>
  <si>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</si>
  <si>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</si>
  <si>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</si>
  <si>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</si>
  <si>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</si>
  <si>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</si>
  <si>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</si>
  <si>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</si>
  <si>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</si>
  <si>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</si>
  <si>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</si>
  <si>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</si>
  <si>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</si>
  <si>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</si>
  <si>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</si>
  <si>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</si>
  <si>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</si>
  <si>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</si>
  <si>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</si>
  <si>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</si>
  <si>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</si>
  <si>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</si>
  <si>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</si>
  <si>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</si>
  <si>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</si>
  <si>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</si>
  <si>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</si>
  <si>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</si>
  <si>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</si>
  <si>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</si>
  <si>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</si>
  <si>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</si>
  <si>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広川町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</si>
  <si>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</si>
  <si>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</si>
  <si>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</si>
  <si>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</si>
  <si>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</si>
  <si>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</si>
  <si>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</si>
  <si>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</si>
  <si>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</si>
  <si>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</si>
  <si>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</si>
  <si>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</si>
  <si>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</si>
  <si>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</si>
  <si>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</si>
  <si>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</si>
  <si>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</si>
  <si>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</si>
  <si>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</si>
  <si>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</si>
  <si>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</si>
  <si>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</si>
  <si>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</si>
  <si>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</si>
  <si>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</si>
  <si>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</si>
  <si>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</si>
  <si>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</si>
  <si>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</si>
  <si>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</si>
  <si>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</si>
  <si>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</si>
  <si>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</si>
  <si>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</si>
  <si>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</si>
  <si>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</si>
  <si>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</si>
  <si>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</si>
  <si>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</si>
  <si>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</si>
  <si>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</si>
  <si>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</si>
  <si>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</si>
  <si>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</si>
  <si>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</si>
  <si>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</si>
  <si>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</si>
  <si>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</si>
  <si>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</si>
  <si>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</si>
  <si>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18"/>
  </si>
  <si>
    <t>うち日本人(％)</t>
    <phoneticPr fontId="5"/>
  </si>
  <si>
    <t>-2.0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</si>
  <si>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</si>
  <si>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</si>
  <si>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</si>
  <si>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</si>
  <si>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</si>
  <si>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</si>
  <si>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</si>
  <si>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</si>
  <si>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</si>
  <si>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</si>
  <si>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</si>
  <si>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</si>
  <si>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</si>
  <si>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</si>
  <si>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</si>
  <si>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</si>
  <si>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</si>
  <si>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</si>
  <si>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</si>
  <si>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</si>
  <si>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</si>
  <si>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</si>
  <si>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</si>
  <si>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</si>
  <si>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</si>
  <si>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</si>
  <si>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</si>
  <si>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</si>
  <si>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</si>
  <si>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</si>
  <si>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</si>
  <si>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</si>
  <si>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</si>
  <si>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</si>
  <si>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</si>
  <si>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</si>
  <si>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</si>
  <si>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</si>
  <si>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</si>
  <si>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</si>
  <si>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</si>
  <si>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</si>
  <si>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</si>
  <si>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</si>
  <si>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</si>
  <si>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</si>
  <si>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</si>
  <si>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</si>
  <si>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</si>
  <si>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</si>
  <si>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</si>
  <si>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</si>
  <si>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</si>
  <si>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</si>
  <si>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</si>
  <si>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</si>
  <si>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</si>
  <si>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</si>
  <si>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</si>
  <si>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和歌山県広川町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</si>
  <si>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</si>
  <si>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</si>
  <si>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</si>
  <si>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</si>
  <si>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</si>
  <si>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</si>
  <si>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</si>
  <si>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</si>
  <si>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</si>
  <si>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</si>
  <si>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</si>
  <si>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</si>
  <si>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</si>
  <si>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</si>
  <si>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</si>
  <si>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</si>
  <si>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</si>
  <si>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</si>
  <si>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</si>
  <si>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</si>
  <si>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</si>
  <si>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</si>
  <si>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</si>
  <si>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</si>
  <si>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</si>
  <si>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</si>
  <si>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</si>
  <si>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</si>
  <si>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</si>
  <si>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</si>
  <si>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</si>
  <si>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</si>
  <si>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</si>
  <si>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</si>
  <si>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</si>
  <si>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</si>
  <si>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</si>
  <si>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</si>
  <si>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</si>
  <si>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</si>
  <si>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</si>
  <si>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</si>
  <si>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</si>
  <si>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</si>
  <si>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</si>
  <si>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</si>
  <si>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</si>
  <si>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</si>
  <si>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</si>
  <si>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</si>
  <si>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</si>
  <si>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</si>
  <si>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</si>
  <si>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</si>
  <si>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</si>
  <si>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</si>
  <si>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</si>
  <si>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</si>
  <si>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</si>
  <si>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</si>
  <si>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</si>
  <si>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</si>
  <si>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</si>
  <si>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</si>
  <si>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</si>
  <si>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</si>
  <si>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</si>
  <si>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</si>
  <si>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</si>
  <si>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</si>
  <si>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</si>
  <si>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</si>
  <si>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</si>
  <si>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</si>
  <si>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</si>
  <si>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</si>
  <si>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</si>
  <si>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</si>
  <si>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</si>
  <si>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</si>
  <si>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</si>
  <si>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</si>
  <si>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</si>
  <si>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</si>
  <si>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</si>
  <si>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</si>
  <si>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</si>
  <si>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</si>
  <si>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</si>
  <si>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</si>
  <si>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</si>
  <si>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</si>
  <si>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</si>
  <si>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</si>
  <si>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</si>
  <si>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</si>
  <si>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</si>
  <si>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</si>
  <si>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</si>
  <si>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</si>
  <si>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</si>
  <si>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</si>
  <si>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</si>
  <si>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</si>
  <si>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</si>
  <si>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</si>
  <si>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</si>
  <si>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</si>
  <si>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</si>
  <si>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</si>
  <si>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</si>
  <si>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</si>
  <si>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</si>
  <si>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</si>
  <si>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</si>
  <si>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</si>
  <si>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</si>
  <si>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</si>
  <si>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</si>
  <si>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</si>
  <si>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</si>
  <si>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</si>
  <si>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</si>
  <si>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</si>
  <si>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</si>
  <si>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</si>
  <si>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</si>
  <si>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</si>
  <si>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</si>
  <si>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</si>
  <si>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</si>
  <si>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</si>
  <si>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</si>
  <si>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</si>
  <si>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</si>
  <si>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</si>
  <si>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</si>
  <si>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</si>
  <si>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</si>
  <si>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</si>
  <si>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</si>
  <si>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</si>
  <si>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</si>
  <si>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</si>
  <si>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</si>
  <si>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</si>
  <si>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</si>
  <si>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和歌山県広川町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</si>
  <si>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</si>
  <si>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</si>
  <si>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</si>
  <si>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</si>
  <si>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</si>
  <si>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</si>
  <si>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</si>
  <si>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</si>
  <si>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</si>
  <si>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</si>
  <si>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</si>
  <si>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</si>
  <si>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</si>
  <si>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</si>
  <si>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</si>
  <si>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</si>
  <si>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</si>
  <si>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</si>
  <si>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</si>
  <si>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</si>
  <si>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学校給食特別会計</t>
    <phoneticPr fontId="5"/>
  </si>
  <si>
    <t>広川町営浴場運営事業特別会計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</si>
  <si>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</si>
  <si>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</si>
  <si>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</si>
  <si>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</si>
  <si>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</si>
  <si>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</si>
  <si>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</si>
  <si>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</si>
  <si>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</si>
  <si>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</si>
  <si>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</si>
  <si>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</si>
  <si>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</si>
  <si>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</si>
  <si>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</si>
  <si>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介護保険特別会計事業勘定</t>
    <phoneticPr fontId="5"/>
  </si>
  <si>
    <t>後期高齢者医療特別会計</t>
    <phoneticPr fontId="5"/>
  </si>
  <si>
    <t>簡易上水道特別会計</t>
    <phoneticPr fontId="5"/>
  </si>
  <si>
    <t>法非適用企業</t>
    <phoneticPr fontId="5"/>
  </si>
  <si>
    <t>下水道特別会計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</si>
  <si>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</si>
  <si>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</si>
  <si>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</si>
  <si>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</si>
  <si>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</si>
  <si>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</si>
  <si>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</si>
  <si>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</si>
  <si>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</si>
  <si>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</si>
  <si>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</si>
  <si>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</si>
  <si>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</si>
  <si>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</si>
  <si>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</si>
  <si>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</si>
  <si>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</si>
  <si>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</si>
  <si>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</si>
  <si>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</si>
  <si>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</si>
  <si>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</si>
  <si>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</si>
  <si>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</si>
  <si>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</si>
  <si>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</si>
  <si>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</si>
  <si>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</si>
  <si>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</si>
  <si>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</si>
  <si>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</si>
  <si>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</si>
  <si>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</si>
  <si>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</si>
  <si>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</si>
  <si>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</si>
  <si>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</si>
  <si>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</si>
  <si>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</si>
  <si>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</si>
  <si>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</si>
  <si>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</si>
  <si>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</si>
  <si>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</si>
  <si>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</si>
  <si>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</si>
  <si>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</si>
  <si>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</si>
  <si>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</si>
  <si>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</si>
  <si>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</si>
  <si>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</si>
  <si>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</si>
  <si>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簡易上水道特別会計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</si>
  <si>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</si>
  <si>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</si>
  <si>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下水道特別会計</t>
    <phoneticPr fontId="5"/>
  </si>
  <si>
    <t>(Ｆ)</t>
    <phoneticPr fontId="5"/>
  </si>
  <si>
    <t>介護保険特別会計事業勘定</t>
    <phoneticPr fontId="5"/>
  </si>
  <si>
    <t>将来負担比率（(Ｅ)－(Ｆ)）／（(Ｃ)－(Ｄ)）×１００</t>
    <rPh sb="0" eb="2">
      <t>ショウライ</t>
    </rPh>
    <rPh sb="2" eb="4">
      <t>フタン</t>
    </rPh>
    <rPh sb="4" eb="6">
      <t>ヒリツ</t>
    </rPh>
    <phoneticPr fontId="5"/>
  </si>
  <si>
    <t>後期高齢者医療特別会計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</si>
  <si>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</si>
  <si>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</si>
  <si>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</si>
  <si>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</si>
  <si>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</si>
  <si>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</si>
  <si>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</si>
  <si>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</si>
  <si>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</si>
  <si>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</si>
  <si>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</si>
  <si>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</si>
  <si>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</si>
  <si>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</si>
  <si>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</si>
  <si>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</si>
  <si>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</si>
  <si>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</si>
  <si>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</si>
  <si>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</si>
  <si>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</si>
  <si>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</si>
  <si>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</si>
  <si>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</si>
  <si>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</si>
  <si>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</si>
  <si>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</si>
  <si>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</si>
  <si>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</si>
  <si>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</si>
  <si>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</si>
  <si>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</si>
  <si>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</si>
  <si>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</si>
  <si>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</si>
  <si>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</si>
  <si>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</si>
  <si>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</si>
  <si>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</si>
  <si>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</si>
  <si>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</si>
  <si>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</si>
  <si>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</si>
  <si>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</si>
  <si>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</si>
  <si>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</si>
  <si>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</si>
  <si>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</si>
  <si>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</si>
  <si>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</si>
  <si>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</si>
  <si>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</si>
  <si>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</si>
  <si>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</si>
  <si>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</si>
  <si>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</si>
  <si>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</si>
  <si>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</si>
  <si>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</si>
  <si>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</si>
  <si>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</si>
  <si>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</si>
  <si>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</si>
  <si>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</si>
  <si>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</si>
  <si>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</si>
  <si>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</si>
  <si>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</si>
  <si>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</si>
  <si>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</si>
  <si>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</si>
  <si>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</si>
  <si>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</si>
  <si>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</si>
  <si>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</si>
  <si>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</si>
  <si>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</si>
  <si>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</si>
  <si>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</si>
  <si>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</si>
  <si>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</si>
  <si>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</si>
  <si>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</si>
  <si>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3.22</t>
  </si>
  <si>
    <t>▲ 0.96</t>
  </si>
  <si>
    <t>一般会計</t>
  </si>
  <si>
    <t>国民健康保険特別会計事業勘定</t>
  </si>
  <si>
    <t>簡易上水道特別会計</t>
  </si>
  <si>
    <t>介護保険特別会計事業勘定</t>
  </si>
  <si>
    <t>後期高齢者医療特別会計</t>
  </si>
  <si>
    <t>学校給食特別会計</t>
  </si>
  <si>
    <t>広川町営浴場運営事業特別会計</t>
  </si>
  <si>
    <t>土地取得特別会計</t>
  </si>
  <si>
    <t>その他会計（赤字）</t>
  </si>
  <si>
    <t>その他会計（黒字）</t>
  </si>
  <si>
    <t>-</t>
    <phoneticPr fontId="2"/>
  </si>
  <si>
    <t>-</t>
    <phoneticPr fontId="2"/>
  </si>
  <si>
    <t>-</t>
    <phoneticPr fontId="2"/>
  </si>
  <si>
    <t>和歌山県市町村総合事務組合</t>
    <rPh sb="0" eb="4">
      <t>ワカヤマケン</t>
    </rPh>
    <rPh sb="4" eb="7">
      <t>シチョウソン</t>
    </rPh>
    <rPh sb="7" eb="9">
      <t>ソウゴウ</t>
    </rPh>
    <rPh sb="9" eb="11">
      <t>ジム</t>
    </rPh>
    <rPh sb="11" eb="13">
      <t>クミアイ</t>
    </rPh>
    <phoneticPr fontId="2"/>
  </si>
  <si>
    <t>有田衛生施設事務組合</t>
    <rPh sb="0" eb="2">
      <t>アリダ</t>
    </rPh>
    <rPh sb="2" eb="4">
      <t>エイセイ</t>
    </rPh>
    <rPh sb="4" eb="6">
      <t>シセツ</t>
    </rPh>
    <rPh sb="6" eb="8">
      <t>ジム</t>
    </rPh>
    <rPh sb="8" eb="10">
      <t>クミアイ</t>
    </rPh>
    <phoneticPr fontId="2"/>
  </si>
  <si>
    <t>有田聖苑事務組合</t>
    <rPh sb="0" eb="2">
      <t>アリダ</t>
    </rPh>
    <rPh sb="2" eb="4">
      <t>セイエン</t>
    </rPh>
    <rPh sb="4" eb="6">
      <t>ジム</t>
    </rPh>
    <rPh sb="6" eb="8">
      <t>クミアイ</t>
    </rPh>
    <phoneticPr fontId="2"/>
  </si>
  <si>
    <t>有田郡老人福祉施設事務組合</t>
    <rPh sb="0" eb="3">
      <t>アリダグン</t>
    </rPh>
    <rPh sb="3" eb="5">
      <t>ロウジン</t>
    </rPh>
    <rPh sb="5" eb="7">
      <t>フクシ</t>
    </rPh>
    <rPh sb="7" eb="9">
      <t>シセツ</t>
    </rPh>
    <rPh sb="9" eb="11">
      <t>ジム</t>
    </rPh>
    <rPh sb="11" eb="13">
      <t>クミアイ</t>
    </rPh>
    <phoneticPr fontId="2"/>
  </si>
  <si>
    <t>有田周辺広域圏事務組合</t>
    <rPh sb="0" eb="2">
      <t>アリダ</t>
    </rPh>
    <rPh sb="2" eb="4">
      <t>シュウヘン</t>
    </rPh>
    <rPh sb="4" eb="7">
      <t>コウイキケン</t>
    </rPh>
    <rPh sb="7" eb="9">
      <t>ジム</t>
    </rPh>
    <rPh sb="9" eb="11">
      <t>クミアイ</t>
    </rPh>
    <phoneticPr fontId="2"/>
  </si>
  <si>
    <t>有田周辺広域圏事務組合（公営企業会計）</t>
    <rPh sb="0" eb="2">
      <t>アリダ</t>
    </rPh>
    <rPh sb="2" eb="4">
      <t>シュウヘン</t>
    </rPh>
    <rPh sb="4" eb="7">
      <t>コウイキケン</t>
    </rPh>
    <rPh sb="7" eb="9">
      <t>ジム</t>
    </rPh>
    <rPh sb="9" eb="11">
      <t>クミアイ</t>
    </rPh>
    <rPh sb="12" eb="14">
      <t>コウエイ</t>
    </rPh>
    <rPh sb="14" eb="16">
      <t>キギョウ</t>
    </rPh>
    <rPh sb="16" eb="18">
      <t>カイケイ</t>
    </rPh>
    <phoneticPr fontId="2"/>
  </si>
  <si>
    <t>湯浅広川消防組合</t>
    <rPh sb="0" eb="8">
      <t>ユアサヒロガワショウボウクミアイ</t>
    </rPh>
    <phoneticPr fontId="2"/>
  </si>
  <si>
    <t>和歌山地方税回収機構</t>
    <rPh sb="0" eb="3">
      <t>ワカヤマ</t>
    </rPh>
    <rPh sb="3" eb="6">
      <t>チホウゼイ</t>
    </rPh>
    <rPh sb="6" eb="8">
      <t>カイシュウ</t>
    </rPh>
    <rPh sb="8" eb="10">
      <t>キコウ</t>
    </rPh>
    <phoneticPr fontId="2"/>
  </si>
  <si>
    <t>和歌山県後期高齢者医療広域連合</t>
    <rPh sb="0" eb="4">
      <t>ワカヤマケン</t>
    </rPh>
    <rPh sb="4" eb="6">
      <t>コウキ</t>
    </rPh>
    <rPh sb="6" eb="9">
      <t>コウレイシャ</t>
    </rPh>
    <rPh sb="9" eb="11">
      <t>イリョウ</t>
    </rPh>
    <rPh sb="11" eb="13">
      <t>コウイキ</t>
    </rPh>
    <rPh sb="13" eb="15">
      <t>レンゴウ</t>
    </rPh>
    <phoneticPr fontId="2"/>
  </si>
  <si>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2"/>
  </si>
  <si>
    <t>和歌山県住宅新築資金等貸付金回収管理組合</t>
    <rPh sb="0" eb="4">
      <t>ワカヤマケン</t>
    </rPh>
    <rPh sb="4" eb="6">
      <t>ジュウタク</t>
    </rPh>
    <rPh sb="6" eb="8">
      <t>シンチク</t>
    </rPh>
    <rPh sb="8" eb="10">
      <t>シキン</t>
    </rPh>
    <rPh sb="10" eb="11">
      <t>トウ</t>
    </rPh>
    <rPh sb="11" eb="13">
      <t>カシツケ</t>
    </rPh>
    <rPh sb="13" eb="14">
      <t>キン</t>
    </rPh>
    <rPh sb="14" eb="16">
      <t>カイシュウ</t>
    </rPh>
    <rPh sb="16" eb="18">
      <t>カンリ</t>
    </rPh>
    <rPh sb="18" eb="20">
      <t>クミアイ</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</si>
  <si>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</si>
  <si>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</si>
  <si>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</si>
  <si>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</si>
  <si>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</si>
  <si>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</si>
  <si>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</si>
  <si>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</si>
  <si>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</si>
  <si>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</si>
  <si>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</si>
  <si>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</si>
  <si>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</si>
  <si>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</si>
  <si>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</si>
  <si>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将来負担比率については、充当可能財源が将来負担額を超えている状況となっている。
実質公債費比率は類似団体と比較して低い水準にあり、減少傾向となっている。今後も交付税措置が有利なものに限定した借り入れを行うなど、適正な財政運営に努める。</t>
    <rPh sb="0" eb="2">
      <t>ショウライ</t>
    </rPh>
    <rPh sb="2" eb="4">
      <t>フタン</t>
    </rPh>
    <rPh sb="4" eb="6">
      <t>ヒリツ</t>
    </rPh>
    <rPh sb="12" eb="14">
      <t>ジュウトウ</t>
    </rPh>
    <rPh sb="14" eb="16">
      <t>カノウ</t>
    </rPh>
    <rPh sb="16" eb="18">
      <t>ザイゲン</t>
    </rPh>
    <rPh sb="19" eb="21">
      <t>ショウライ</t>
    </rPh>
    <rPh sb="21" eb="23">
      <t>フタン</t>
    </rPh>
    <rPh sb="23" eb="24">
      <t>ガク</t>
    </rPh>
    <rPh sb="25" eb="26">
      <t>コ</t>
    </rPh>
    <rPh sb="30" eb="32">
      <t>ジョウキョウ</t>
    </rPh>
    <rPh sb="40" eb="42">
      <t>ジッシツ</t>
    </rPh>
    <rPh sb="42" eb="44">
      <t>コウサイ</t>
    </rPh>
    <rPh sb="44" eb="45">
      <t>ヒ</t>
    </rPh>
    <rPh sb="45" eb="47">
      <t>ヒリツ</t>
    </rPh>
    <rPh sb="48" eb="50">
      <t>ルイジ</t>
    </rPh>
    <rPh sb="50" eb="52">
      <t>ダンタイ</t>
    </rPh>
    <rPh sb="53" eb="55">
      <t>ヒカク</t>
    </rPh>
    <rPh sb="57" eb="58">
      <t>ヒク</t>
    </rPh>
    <rPh sb="59" eb="61">
      <t>スイジュン</t>
    </rPh>
    <rPh sb="65" eb="67">
      <t>ゲンショウ</t>
    </rPh>
    <rPh sb="67" eb="69">
      <t>ケイコウ</t>
    </rPh>
    <rPh sb="76" eb="78">
      <t>コンゴ</t>
    </rPh>
    <rPh sb="79" eb="82">
      <t>コウフゼイ</t>
    </rPh>
    <rPh sb="82" eb="84">
      <t>ソチ</t>
    </rPh>
    <rPh sb="85" eb="87">
      <t>ユウリ</t>
    </rPh>
    <rPh sb="91" eb="93">
      <t>ゲンテイ</t>
    </rPh>
    <rPh sb="95" eb="96">
      <t>カ</t>
    </rPh>
    <rPh sb="97" eb="98">
      <t>イ</t>
    </rPh>
    <rPh sb="100" eb="101">
      <t>オコナ</t>
    </rPh>
    <rPh sb="105" eb="107">
      <t>テキセイ</t>
    </rPh>
    <rPh sb="108" eb="110">
      <t>ザイセイ</t>
    </rPh>
    <rPh sb="110" eb="112">
      <t>ウンエイ</t>
    </rPh>
    <rPh sb="113" eb="114">
      <t>ツト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</si>
</sst>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146140</c:v>
                </c:pt>
                <c:pt idx="1">
                  <c:v>146641</c:v>
                </c:pt>
                <c:pt idx="2">
                  <c:v>174587</c:v>
                </c:pt>
                <c:pt idx="3">
                  <c:v>175675</c:v>
                </c:pt>
                <c:pt idx="4">
                  <c:v>162193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119461</c:v>
                </c:pt>
                <c:pt idx="1">
                  <c:v>140990</c:v>
                </c:pt>
                <c:pt idx="2">
                  <c:v>179207</c:v>
                </c:pt>
                <c:pt idx="3">
                  <c:v>97808</c:v>
                </c:pt>
                <c:pt idx="4">
                  <c:v>81952</c:v>
                </c:pt>
              </c:numCache>
            </c:numRef>
          </c:val>
          <c:smooth val="0"/>
        </c:ser>
        <c:dLbls>
          <c:showLegendKey val="0"/>
          <c:showVal val="0"/>
          <c:showCatName val="0"/>
          <c:showSerName val="0"/>
          <c:showPercent val="0"/>
          <c:showBubbleSize val="0"/>
        </c:dLbls>
        <c:marker val="1"/>
        <c:smooth val="0"/>
        <c:axId val="89245952"/>
        <c:axId val="89788800"/>
      </c:lineChart>
      <c:catAx>
        <c:axId val="8924595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788800"/>
        <c:crosses val="autoZero"/>
        <c:auto val="1"/>
        <c:lblAlgn val="ctr"/>
        <c:lblOffset val="100"/>
        <c:tickLblSkip val="1"/>
        <c:tickMarkSkip val="1"/>
        <c:noMultiLvlLbl val="0"/>
      </c:catAx>
      <c:valAx>
        <c:axId val="8978880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2459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1.4</c:v>
                </c:pt>
                <c:pt idx="1">
                  <c:v>4.4400000000000004</c:v>
                </c:pt>
                <c:pt idx="2">
                  <c:v>5.86</c:v>
                </c:pt>
                <c:pt idx="3">
                  <c:v>3.9</c:v>
                </c:pt>
                <c:pt idx="4">
                  <c:v>5.96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29.84</c:v>
                </c:pt>
                <c:pt idx="1">
                  <c:v>30.14</c:v>
                </c:pt>
                <c:pt idx="2">
                  <c:v>29.79</c:v>
                </c:pt>
                <c:pt idx="3">
                  <c:v>30.12</c:v>
                </c:pt>
                <c:pt idx="4">
                  <c:v>25.51</c:v>
                </c:pt>
              </c:numCache>
            </c:numRef>
          </c:val>
        </c:ser>
        <c:dLbls>
          <c:showLegendKey val="0"/>
          <c:showVal val="0"/>
          <c:showCatName val="0"/>
          <c:showSerName val="0"/>
          <c:showPercent val="0"/>
          <c:showBubbleSize val="0"/>
        </c:dLbls>
        <c:gapWidth val="250"/>
        <c:overlap val="100"/>
        <c:axId val="95742592"/>
        <c:axId val="957447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-3.22</c:v>
                </c:pt>
                <c:pt idx="1">
                  <c:v>3.03</c:v>
                </c:pt>
                <c:pt idx="2">
                  <c:v>1.47</c:v>
                </c:pt>
                <c:pt idx="3">
                  <c:v>0.18</c:v>
                </c:pt>
                <c:pt idx="4">
                  <c:v>-0.96</c:v>
                </c:pt>
              </c:numCache>
            </c:numRef>
          </c:val>
          <c:smooth val="0"/>
        </c:ser>
        <c:dLbls>
          <c:showLegendKey val="0"/>
          <c:showVal val="0"/>
          <c:showCatName val="0"/>
          <c:showSerName val="0"/>
          <c:showPercent val="0"/>
          <c:showBubbleSize val="0"/>
        </c:dLbls>
        <c:marker val="1"/>
        <c:smooth val="0"/>
        <c:axId val="95742592"/>
        <c:axId val="95744768"/>
      </c:lineChart>
      <c:catAx>
        <c:axId val="95742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44768"/>
        <c:crosses val="autoZero"/>
        <c:auto val="1"/>
        <c:lblAlgn val="ctr"/>
        <c:lblOffset val="100"/>
        <c:tickLblSkip val="1"/>
        <c:tickMarkSkip val="1"/>
        <c:noMultiLvlLbl val="0"/>
      </c:catAx>
      <c:valAx>
        <c:axId val="95744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42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0.04</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広川町営浴場運営事業特別会計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学校給食特別会計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0.02</c:v>
                </c:pt>
                <c:pt idx="2">
                  <c:v>#N/A</c:v>
                </c:pt>
                <c:pt idx="3">
                  <c:v>0.03</c:v>
                </c:pt>
                <c:pt idx="4">
                  <c:v>#N/A</c:v>
                </c:pt>
                <c:pt idx="5">
                  <c:v>0.03</c:v>
                </c:pt>
                <c:pt idx="6">
                  <c:v>#N/A</c:v>
                </c:pt>
                <c:pt idx="7">
                  <c:v>0.05</c:v>
                </c:pt>
                <c:pt idx="8">
                  <c:v>#N/A</c:v>
                </c:pt>
                <c:pt idx="9">
                  <c:v>0.03</c:v>
                </c:pt>
              </c:numCache>
            </c:numRef>
          </c:val>
        </c:ser>
        <c:ser>
          <c:idx val="6"/>
          <c:order val="6"/>
          <c:tx>
            <c:strRef>
              <c:f>データシート!$A$33</c:f>
              <c:strCache>
                <c:ptCount val="1"/>
                <c:pt idx="0">
                  <c:v>介護保険特別会計事業勘定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0.35</c:v>
                </c:pt>
              </c:numCache>
            </c:numRef>
          </c:val>
        </c:ser>
        <c:ser>
          <c:idx val="7"/>
          <c:order val="7"/>
          <c:tx>
            <c:strRef>
              <c:f>データシート!$A$34</c:f>
              <c:strCache>
                <c:ptCount val="1"/>
                <c:pt idx="0">
                  <c:v>簡易上水道特別会計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0.65</c:v>
                </c:pt>
                <c:pt idx="2">
                  <c:v>#N/A</c:v>
                </c:pt>
                <c:pt idx="3">
                  <c:v>0</c:v>
                </c:pt>
                <c:pt idx="4">
                  <c:v>#N/A</c:v>
                </c:pt>
                <c:pt idx="5">
                  <c:v>0</c:v>
                </c:pt>
                <c:pt idx="6">
                  <c:v>#N/A</c:v>
                </c:pt>
                <c:pt idx="7">
                  <c:v>0.3</c:v>
                </c:pt>
                <c:pt idx="8">
                  <c:v>#N/A</c:v>
                </c:pt>
                <c:pt idx="9">
                  <c:v>0.36</c:v>
                </c:pt>
              </c:numCache>
            </c:numRef>
          </c:val>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0.46</c:v>
                </c:pt>
                <c:pt idx="2">
                  <c:v>#N/A</c:v>
                </c:pt>
                <c:pt idx="3">
                  <c:v>0.28999999999999998</c:v>
                </c:pt>
                <c:pt idx="4">
                  <c:v>#N/A</c:v>
                </c:pt>
                <c:pt idx="5">
                  <c:v>1.02</c:v>
                </c:pt>
                <c:pt idx="6">
                  <c:v>#N/A</c:v>
                </c:pt>
                <c:pt idx="7">
                  <c:v>0.04</c:v>
                </c:pt>
                <c:pt idx="8">
                  <c:v>#N/A</c:v>
                </c:pt>
                <c:pt idx="9">
                  <c:v>0.91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1.4</c:v>
                </c:pt>
                <c:pt idx="2">
                  <c:v>#N/A</c:v>
                </c:pt>
                <c:pt idx="3">
                  <c:v>4.4400000000000004</c:v>
                </c:pt>
                <c:pt idx="4">
                  <c:v>#N/A</c:v>
                </c:pt>
                <c:pt idx="5">
                  <c:v>5.86</c:v>
                </c:pt>
                <c:pt idx="6">
                  <c:v>#N/A</c:v>
                </c:pt>
                <c:pt idx="7">
                  <c:v>3.89</c:v>
                </c:pt>
                <c:pt idx="8">
                  <c:v>#N/A</c:v>
                </c:pt>
                <c:pt idx="9">
                  <c:v>5.96</c:v>
                </c:pt>
              </c:numCache>
            </c:numRef>
          </c:val>
        </c:ser>
        <c:dLbls>
          <c:showLegendKey val="0"/>
          <c:showVal val="0"/>
          <c:showCatName val="0"/>
          <c:showSerName val="0"/>
          <c:showPercent val="0"/>
          <c:showBubbleSize val="0"/>
        </c:dLbls>
        <c:gapWidth val="150"/>
        <c:overlap val="100"/>
        <c:axId val="95818112"/>
        <c:axId val="95819648"/>
      </c:barChart>
      <c:catAx>
        <c:axId val="95818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819648"/>
        <c:crosses val="autoZero"/>
        <c:auto val="1"/>
        <c:lblAlgn val="ctr"/>
        <c:lblOffset val="100"/>
        <c:tickLblSkip val="1"/>
        <c:tickMarkSkip val="1"/>
        <c:noMultiLvlLbl val="0"/>
      </c:catAx>
      <c:valAx>
        <c:axId val="95819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8181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452</c:v>
                </c:pt>
                <c:pt idx="5">
                  <c:v>473</c:v>
                </c:pt>
                <c:pt idx="8">
                  <c:v>483</c:v>
                </c:pt>
                <c:pt idx="11">
                  <c:v>482</c:v>
                </c:pt>
                <c:pt idx="14">
                  <c:v>458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128</c:v>
                </c:pt>
                <c:pt idx="3">
                  <c:v>128</c:v>
                </c:pt>
                <c:pt idx="6">
                  <c:v>127</c:v>
                </c:pt>
                <c:pt idx="9">
                  <c:v>134</c:v>
                </c:pt>
                <c:pt idx="12">
                  <c:v>141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10</c:v>
                </c:pt>
                <c:pt idx="3">
                  <c:v>10</c:v>
                </c:pt>
                <c:pt idx="6">
                  <c:v>11</c:v>
                </c:pt>
                <c:pt idx="9">
                  <c:v>11</c:v>
                </c:pt>
                <c:pt idx="12">
                  <c:v>11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469</c:v>
                </c:pt>
                <c:pt idx="3">
                  <c:v>482</c:v>
                </c:pt>
                <c:pt idx="6">
                  <c:v>477</c:v>
                </c:pt>
                <c:pt idx="9">
                  <c:v>449</c:v>
                </c:pt>
                <c:pt idx="12">
                  <c:v>428</c:v>
                </c:pt>
              </c:numCache>
            </c:numRef>
          </c:val>
        </c:ser>
        <c:dLbls>
          <c:showLegendKey val="0"/>
          <c:showVal val="0"/>
          <c:showCatName val="0"/>
          <c:showSerName val="0"/>
          <c:showPercent val="0"/>
          <c:showBubbleSize val="0"/>
        </c:dLbls>
        <c:gapWidth val="100"/>
        <c:overlap val="100"/>
        <c:axId val="96124928"/>
        <c:axId val="961268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155</c:v>
                </c:pt>
                <c:pt idx="2">
                  <c:v>#N/A</c:v>
                </c:pt>
                <c:pt idx="3">
                  <c:v>#N/A</c:v>
                </c:pt>
                <c:pt idx="4">
                  <c:v>147</c:v>
                </c:pt>
                <c:pt idx="5">
                  <c:v>#N/A</c:v>
                </c:pt>
                <c:pt idx="6">
                  <c:v>#N/A</c:v>
                </c:pt>
                <c:pt idx="7">
                  <c:v>132</c:v>
                </c:pt>
                <c:pt idx="8">
                  <c:v>#N/A</c:v>
                </c:pt>
                <c:pt idx="9">
                  <c:v>#N/A</c:v>
                </c:pt>
                <c:pt idx="10">
                  <c:v>112</c:v>
                </c:pt>
                <c:pt idx="11">
                  <c:v>#N/A</c:v>
                </c:pt>
                <c:pt idx="12">
                  <c:v>#N/A</c:v>
                </c:pt>
                <c:pt idx="13">
                  <c:v>122</c:v>
                </c:pt>
                <c:pt idx="14">
                  <c:v>#N/A</c:v>
                </c:pt>
              </c:numCache>
            </c:numRef>
          </c:val>
          <c:smooth val="0"/>
        </c:ser>
        <c:dLbls>
          <c:showLegendKey val="0"/>
          <c:showVal val="0"/>
          <c:showCatName val="0"/>
          <c:showSerName val="0"/>
          <c:showPercent val="0"/>
          <c:showBubbleSize val="0"/>
        </c:dLbls>
        <c:marker val="1"/>
        <c:smooth val="0"/>
        <c:axId val="96124928"/>
        <c:axId val="96126848"/>
      </c:lineChart>
      <c:catAx>
        <c:axId val="96124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26848"/>
        <c:crosses val="autoZero"/>
        <c:auto val="1"/>
        <c:lblAlgn val="ctr"/>
        <c:lblOffset val="100"/>
        <c:tickLblSkip val="1"/>
        <c:tickMarkSkip val="1"/>
        <c:noMultiLvlLbl val="0"/>
      </c:catAx>
      <c:valAx>
        <c:axId val="96126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24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3816</c:v>
                </c:pt>
                <c:pt idx="5">
                  <c:v>3911</c:v>
                </c:pt>
                <c:pt idx="8">
                  <c:v>3882</c:v>
                </c:pt>
                <c:pt idx="11">
                  <c:v>3784</c:v>
                </c:pt>
                <c:pt idx="14">
                  <c:v>3608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52</c:v>
                </c:pt>
                <c:pt idx="5">
                  <c:v>43</c:v>
                </c:pt>
                <c:pt idx="8">
                  <c:v>33</c:v>
                </c:pt>
                <c:pt idx="11">
                  <c:v>10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3470</c:v>
                </c:pt>
                <c:pt idx="5">
                  <c:v>3338</c:v>
                </c:pt>
                <c:pt idx="8">
                  <c:v>3583</c:v>
                </c:pt>
                <c:pt idx="11">
                  <c:v>3608</c:v>
                </c:pt>
                <c:pt idx="14">
                  <c:v>3884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891</c:v>
                </c:pt>
                <c:pt idx="3">
                  <c:v>895</c:v>
                </c:pt>
                <c:pt idx="6">
                  <c:v>839</c:v>
                </c:pt>
                <c:pt idx="9">
                  <c:v>804</c:v>
                </c:pt>
                <c:pt idx="12">
                  <c:v>740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722</c:v>
                </c:pt>
                <c:pt idx="3">
                  <c:v>606</c:v>
                </c:pt>
                <c:pt idx="6">
                  <c:v>620</c:v>
                </c:pt>
                <c:pt idx="9">
                  <c:v>736</c:v>
                </c:pt>
                <c:pt idx="12">
                  <c:v>637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81</c:v>
                </c:pt>
                <c:pt idx="3">
                  <c:v>102</c:v>
                </c:pt>
                <c:pt idx="6">
                  <c:v>98</c:v>
                </c:pt>
                <c:pt idx="9">
                  <c:v>108</c:v>
                </c:pt>
                <c:pt idx="12">
                  <c:v>121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4103</c:v>
                </c:pt>
                <c:pt idx="3">
                  <c:v>3981</c:v>
                </c:pt>
                <c:pt idx="6">
                  <c:v>4095</c:v>
                </c:pt>
                <c:pt idx="9">
                  <c:v>3996</c:v>
                </c:pt>
                <c:pt idx="12">
                  <c:v>3872</c:v>
                </c:pt>
              </c:numCache>
            </c:numRef>
          </c:val>
        </c:ser>
        <c:dLbls>
          <c:showLegendKey val="0"/>
          <c:showVal val="0"/>
          <c:showCatName val="0"/>
          <c:showSerName val="0"/>
          <c:showPercent val="0"/>
          <c:showBubbleSize val="0"/>
        </c:dLbls>
        <c:gapWidth val="100"/>
        <c:overlap val="100"/>
        <c:axId val="95756672"/>
        <c:axId val="957582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5756672"/>
        <c:axId val="95758208"/>
      </c:lineChart>
      <c:catAx>
        <c:axId val="95756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5758208"/>
        <c:crosses val="autoZero"/>
        <c:auto val="1"/>
        <c:lblAlgn val="ctr"/>
        <c:lblOffset val="100"/>
        <c:tickLblSkip val="1"/>
        <c:tickMarkSkip val="1"/>
        <c:noMultiLvlLbl val="0"/>
      </c:catAx>
      <c:valAx>
        <c:axId val="95758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6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96194560"/>
        <c:axId val="96196480"/>
      </c:scatterChart>
      <c:valAx>
        <c:axId val="9619456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6196480"/>
        <c:crosses val="autoZero"/>
        <c:crossBetween val="midCat"/>
      </c:valAx>
      <c:valAx>
        <c:axId val="9619648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61945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6.8</c:v>
                </c:pt>
                <c:pt idx="1">
                  <c:v>7</c:v>
                </c:pt>
                <c:pt idx="2">
                  <c:v>6.8</c:v>
                </c:pt>
                <c:pt idx="3">
                  <c:v>6.1</c:v>
                </c:pt>
                <c:pt idx="4">
                  <c:v>5.6</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12.2</c:v>
                </c:pt>
                <c:pt idx="1">
                  <c:v>10.8</c:v>
                </c:pt>
                <c:pt idx="2">
                  <c:v>9.8000000000000007</c:v>
                </c:pt>
                <c:pt idx="3">
                  <c:v>9.1</c:v>
                </c:pt>
                <c:pt idx="4">
                  <c:v>8.6</c:v>
                </c:pt>
              </c:numCache>
            </c:numRef>
          </c:xVal>
          <c:yVal>
            <c:numRef>
              <c:f>公会計指標分析・財政指標組合せ分析表!$K$77:$O$77</c:f>
              <c:numCache>
                <c:formatCode>#,##0.0;"▲ "#,##0.0</c:formatCode>
                <c:ptCount val="5"/>
                <c:pt idx="0">
                  <c:v>20.3</c:v>
                </c:pt>
                <c:pt idx="1">
                  <c:v>5.7</c:v>
                </c:pt>
                <c:pt idx="2">
                  <c:v>0</c:v>
                </c:pt>
                <c:pt idx="3">
                  <c:v>0</c:v>
                </c:pt>
                <c:pt idx="4">
                  <c:v>0</c:v>
                </c:pt>
              </c:numCache>
            </c:numRef>
          </c:yVal>
          <c:smooth val="0"/>
        </c:ser>
        <c:dLbls>
          <c:showLegendKey val="0"/>
          <c:showVal val="0"/>
          <c:showCatName val="0"/>
          <c:showSerName val="0"/>
          <c:showPercent val="0"/>
          <c:showBubbleSize val="0"/>
        </c:dLbls>
        <c:axId val="96613504"/>
        <c:axId val="96615424"/>
      </c:scatterChart>
      <c:valAx>
        <c:axId val="96613504"/>
        <c:scaling>
          <c:orientation val="minMax"/>
          <c:max val="12.5"/>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6615424"/>
        <c:crosses val="autoZero"/>
        <c:crossBetween val="midCat"/>
      </c:valAx>
      <c:valAx>
        <c:axId val="96615424"/>
        <c:scaling>
          <c:orientation val="minMax"/>
          <c:max val="24"/>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6613504"/>
        <c:crosses val="autoZero"/>
        <c:crossBetween val="midCat"/>
        <c:majorUnit val="3"/>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和歌山県広川町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元利償還金が減少しているのは、県住宅新築資金貸付金及び県宅地取得資金貸付金をＨ</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で繰上償還したことが要因となっている。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一方、湯浅広川消防組合や有田郡老人福祉施設事務組合の緊急防災減災事業債の借入に伴い、Ｈ</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年度より組合等が起こした地方債の元利償還金に対する負担金等が増加している。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今後も交付税措置が有利なものに限定した借り入れを行うとともに、借入と返済のバランスを考慮しながら適正な財政運営に努める。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和歌山県広川町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充当基金残高と基準財政需要額算入見込額が多いため、充当可能財源が将来負担額を超えている状況となっている。</a:t>
          </a:r>
          <a:endParaRPr kumimoji="1" lang="en-US" altLang="ja-JP" sz="1300">
            <a:solidFill>
              <a:schemeClr val="dk1"/>
            </a:solidFill>
            <a:effectLst/>
            <a:latin typeface="+mn-lt"/>
            <a:ea typeface="+mn-ea"/>
            <a:cs typeface="+mn-cs"/>
          </a:endParaRPr>
        </a:p>
        <a:p>
          <a:r>
            <a:rPr lang="ja-JP" altLang="en-US" sz="1300">
              <a:effectLst/>
            </a:rPr>
            <a:t>将来負担比率の分子が増加しているのは、国債等による基金運用収入により、充当可能基金が増加したためである。</a:t>
          </a:r>
          <a:endParaRPr lang="ja-JP" altLang="ja-JP" sz="1300">
            <a:effectLst/>
          </a:endParaRPr>
        </a:p>
        <a:p>
          <a:r>
            <a:rPr kumimoji="1" lang="ja-JP" altLang="ja-JP" sz="1300">
              <a:solidFill>
                <a:schemeClr val="dk1"/>
              </a:solidFill>
              <a:effectLst/>
              <a:latin typeface="+mn-lt"/>
              <a:ea typeface="+mn-ea"/>
              <a:cs typeface="+mn-cs"/>
            </a:rPr>
            <a:t>　ただし、基金については多すぎるのも問題であるため、活用方法を十分検討し、計画的に取り崩していくなどの方策が必要と考えられる。</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和歌山県広川町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7,423
7,400
65.33
4,993,482
4,766,793
159,411
2,674,608
3,872,383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和歌山県広川町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7,423
7,400
65.33
4,993,482
4,766,793
159,411
2,674,608
3,872,383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和歌山県広川町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7,423
7,400
65.33
4,993,482
4,766,793
159,411
2,674,608
3,872,383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和歌山県広川町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7,423
7,400
65.33
4,993,482
4,766,793
159,411
2,674,608
3,872,383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15/107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標準的な行政運営に対して、収入は３割程度しか見込まれず、典型的な地方交付税依存体質の脆弱な財政基盤と言える。</a:t>
          </a:r>
          <a:r>
            <a:rPr kumimoji="1" lang="en-US" altLang="ja-JP" sz="1300">
              <a:latin typeface="ＭＳ Ｐゴシック"/>
            </a:rPr>
            <a:t>H27</a:t>
          </a:r>
          <a:r>
            <a:rPr kumimoji="1" lang="ja-JP" altLang="en-US" sz="1300">
              <a:latin typeface="ＭＳ Ｐゴシック"/>
            </a:rPr>
            <a:t>では基準財政収入額は前年度</a:t>
          </a:r>
          <a:r>
            <a:rPr kumimoji="1" lang="en-US" altLang="ja-JP" sz="1300">
              <a:latin typeface="ＭＳ Ｐゴシック"/>
            </a:rPr>
            <a:t>35,499</a:t>
          </a:r>
          <a:r>
            <a:rPr kumimoji="1" lang="ja-JP" altLang="en-US" sz="1300">
              <a:latin typeface="ＭＳ Ｐゴシック"/>
            </a:rPr>
            <a:t>千円（</a:t>
          </a:r>
          <a:r>
            <a:rPr kumimoji="1" lang="en-US" altLang="ja-JP" sz="1300">
              <a:latin typeface="ＭＳ Ｐゴシック"/>
            </a:rPr>
            <a:t>5.33</a:t>
          </a:r>
          <a:r>
            <a:rPr kumimoji="1" lang="ja-JP" altLang="en-US" sz="1300">
              <a:latin typeface="ＭＳ Ｐゴシック"/>
            </a:rPr>
            <a:t>％）の増となったが、基準財政需要額も前年度</a:t>
          </a:r>
          <a:r>
            <a:rPr kumimoji="1" lang="en-US" altLang="ja-JP" sz="1300">
              <a:latin typeface="ＭＳ Ｐゴシック"/>
            </a:rPr>
            <a:t>102,177</a:t>
          </a:r>
          <a:r>
            <a:rPr kumimoji="1" lang="ja-JP" altLang="en-US" sz="1300">
              <a:latin typeface="ＭＳ Ｐゴシック"/>
            </a:rPr>
            <a:t>千円（</a:t>
          </a:r>
          <a:r>
            <a:rPr kumimoji="1" lang="en-US" altLang="ja-JP" sz="1300">
              <a:latin typeface="ＭＳ Ｐゴシック"/>
            </a:rPr>
            <a:t>4.61</a:t>
          </a:r>
          <a:r>
            <a:rPr kumimoji="1" lang="ja-JP" altLang="en-US" sz="1300">
              <a:latin typeface="ＭＳ Ｐゴシック"/>
            </a:rPr>
            <a:t>％）の増となり、財政力指数は横ばいとなった。</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36286</xdr:rowOff>
    </xdr:from>
    <xdr:to>
      <xdr:col>7</xdr:col>
      <xdr:colOff>152400</xdr:colOff>
      <xdr:row>44</xdr:row>
      <xdr:rowOff>113393</xdr:rowOff>
    </xdr:to>
    <xdr:cxnSp macro="">
      <xdr:nvCxnSpPr>
        <xdr:cNvPr id="64" name="直線コネクタ 63"/>
        <xdr:cNvCxnSpPr/>
      </xdr:nvCxnSpPr>
      <xdr:spPr>
        <a:xfrm flipV="1">
          <a:off x="4953000" y="60370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122663</xdr:rowOff>
    </xdr:from>
    <xdr:ext cx="762000" cy="259045"/>
    <xdr:sp macro="" textlink="">
      <xdr:nvSpPr>
        <xdr:cNvPr id="67" name="財政力最大値テキスト"/>
        <xdr:cNvSpPr txBox="1"/>
      </xdr:nvSpPr>
      <xdr:spPr>
        <a:xfrm>
          <a:off x="5041900" y="578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36286</xdr:rowOff>
    </xdr:from>
    <xdr:to>
      <xdr:col>7</xdr:col>
      <xdr:colOff>241300</xdr:colOff>
      <xdr:row>35</xdr:row>
      <xdr:rowOff>36286</xdr:rowOff>
    </xdr:to>
    <xdr:cxnSp macro="">
      <xdr:nvCxnSpPr>
        <xdr:cNvPr id="68" name="直線コネクタ 67"/>
        <xdr:cNvCxnSpPr/>
      </xdr:nvCxnSpPr>
      <xdr:spPr>
        <a:xfrm>
          <a:off x="4864100" y="603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128815</xdr:rowOff>
    </xdr:from>
    <xdr:to>
      <xdr:col>7</xdr:col>
      <xdr:colOff>152400</xdr:colOff>
      <xdr:row>42</xdr:row>
      <xdr:rowOff>128815</xdr:rowOff>
    </xdr:to>
    <xdr:cxnSp macro="">
      <xdr:nvCxnSpPr>
        <xdr:cNvPr id="69" name="直線コネクタ 68"/>
        <xdr:cNvCxnSpPr/>
      </xdr:nvCxnSpPr>
      <xdr:spPr>
        <a:xfrm>
          <a:off x="4114800" y="73297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136270</xdr:rowOff>
    </xdr:from>
    <xdr:ext cx="762000" cy="259045"/>
    <xdr:sp macro="" textlink="">
      <xdr:nvSpPr>
        <xdr:cNvPr id="70" name="財政力平均値テキスト"/>
        <xdr:cNvSpPr txBox="1"/>
      </xdr:nvSpPr>
      <xdr:spPr>
        <a:xfrm>
          <a:off x="5041900" y="7337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1" name="フローチャート : 判断 70"/>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128815</xdr:rowOff>
    </xdr:from>
    <xdr:to>
      <xdr:col>6</xdr:col>
      <xdr:colOff>0</xdr:colOff>
      <xdr:row>42</xdr:row>
      <xdr:rowOff>128815</xdr:rowOff>
    </xdr:to>
    <xdr:cxnSp macro="">
      <xdr:nvCxnSpPr>
        <xdr:cNvPr id="72" name="直線コネクタ 71"/>
        <xdr:cNvCxnSpPr/>
      </xdr:nvCxnSpPr>
      <xdr:spPr>
        <a:xfrm>
          <a:off x="3225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27215</xdr:rowOff>
    </xdr:from>
    <xdr:to>
      <xdr:col>6</xdr:col>
      <xdr:colOff>50800</xdr:colOff>
      <xdr:row>43</xdr:row>
      <xdr:rowOff>128815</xdr:rowOff>
    </xdr:to>
    <xdr:sp macro="" textlink="">
      <xdr:nvSpPr>
        <xdr:cNvPr id="73" name="フローチャート : 判断 72"/>
        <xdr:cNvSpPr/>
      </xdr:nvSpPr>
      <xdr:spPr>
        <a:xfrm>
          <a:off x="4064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113592</xdr:rowOff>
    </xdr:from>
    <xdr:ext cx="736600" cy="259045"/>
    <xdr:sp macro="" textlink="">
      <xdr:nvSpPr>
        <xdr:cNvPr id="74" name="テキスト ボックス 73"/>
        <xdr:cNvSpPr txBox="1"/>
      </xdr:nvSpPr>
      <xdr:spPr>
        <a:xfrm>
          <a:off x="3733800" y="748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128815</xdr:rowOff>
    </xdr:from>
    <xdr:to>
      <xdr:col>4</xdr:col>
      <xdr:colOff>482600</xdr:colOff>
      <xdr:row>42</xdr:row>
      <xdr:rowOff>128815</xdr:rowOff>
    </xdr:to>
    <xdr:cxnSp macro="">
      <xdr:nvCxnSpPr>
        <xdr:cNvPr id="75" name="直線コネクタ 74"/>
        <xdr:cNvCxnSpPr/>
      </xdr:nvCxnSpPr>
      <xdr:spPr>
        <a:xfrm>
          <a:off x="2336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96355</xdr:rowOff>
    </xdr:from>
    <xdr:ext cx="762000" cy="259045"/>
    <xdr:sp macro="" textlink="">
      <xdr:nvSpPr>
        <xdr:cNvPr id="77" name="テキスト ボックス 76"/>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111578</xdr:rowOff>
    </xdr:from>
    <xdr:to>
      <xdr:col>3</xdr:col>
      <xdr:colOff>279400</xdr:colOff>
      <xdr:row>42</xdr:row>
      <xdr:rowOff>128815</xdr:rowOff>
    </xdr:to>
    <xdr:cxnSp macro="">
      <xdr:nvCxnSpPr>
        <xdr:cNvPr id="78" name="直線コネクタ 77"/>
        <xdr:cNvCxnSpPr/>
      </xdr:nvCxnSpPr>
      <xdr:spPr>
        <a:xfrm>
          <a:off x="1447800" y="73124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80" name="テキスト ボックス 79"/>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81" name="フローチャート : 判断 80"/>
        <xdr:cNvSpPr/>
      </xdr:nvSpPr>
      <xdr:spPr>
        <a:xfrm>
          <a:off x="1397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79120</xdr:rowOff>
    </xdr:from>
    <xdr:ext cx="762000" cy="259045"/>
    <xdr:sp macro="" textlink="">
      <xdr:nvSpPr>
        <xdr:cNvPr id="82" name="テキスト ボックス 81"/>
        <xdr:cNvSpPr txBox="1"/>
      </xdr:nvSpPr>
      <xdr:spPr>
        <a:xfrm>
          <a:off x="1066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88" name="円/楕円 87"/>
        <xdr:cNvSpPr/>
      </xdr:nvSpPr>
      <xdr:spPr>
        <a:xfrm>
          <a:off x="4902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94542</xdr:rowOff>
    </xdr:from>
    <xdr:ext cx="762000" cy="259045"/>
    <xdr:sp macro="" textlink="">
      <xdr:nvSpPr>
        <xdr:cNvPr id="89" name="財政力該当値テキスト"/>
        <xdr:cNvSpPr txBox="1"/>
      </xdr:nvSpPr>
      <xdr:spPr>
        <a:xfrm>
          <a:off x="50419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78015</xdr:rowOff>
    </xdr:from>
    <xdr:to>
      <xdr:col>6</xdr:col>
      <xdr:colOff>50800</xdr:colOff>
      <xdr:row>43</xdr:row>
      <xdr:rowOff>8165</xdr:rowOff>
    </xdr:to>
    <xdr:sp macro="" textlink="">
      <xdr:nvSpPr>
        <xdr:cNvPr id="90" name="円/楕円 89"/>
        <xdr:cNvSpPr/>
      </xdr:nvSpPr>
      <xdr:spPr>
        <a:xfrm>
          <a:off x="4064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18342</xdr:rowOff>
    </xdr:from>
    <xdr:ext cx="736600" cy="259045"/>
    <xdr:sp macro="" textlink="">
      <xdr:nvSpPr>
        <xdr:cNvPr id="91" name="テキスト ボックス 90"/>
        <xdr:cNvSpPr txBox="1"/>
      </xdr:nvSpPr>
      <xdr:spPr>
        <a:xfrm>
          <a:off x="3733800" y="70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78015</xdr:rowOff>
    </xdr:from>
    <xdr:to>
      <xdr:col>4</xdr:col>
      <xdr:colOff>533400</xdr:colOff>
      <xdr:row>43</xdr:row>
      <xdr:rowOff>8165</xdr:rowOff>
    </xdr:to>
    <xdr:sp macro="" textlink="">
      <xdr:nvSpPr>
        <xdr:cNvPr id="92" name="円/楕円 91"/>
        <xdr:cNvSpPr/>
      </xdr:nvSpPr>
      <xdr:spPr>
        <a:xfrm>
          <a:off x="3175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18342</xdr:rowOff>
    </xdr:from>
    <xdr:ext cx="762000" cy="259045"/>
    <xdr:sp macro="" textlink="">
      <xdr:nvSpPr>
        <xdr:cNvPr id="93" name="テキスト ボックス 92"/>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78015</xdr:rowOff>
    </xdr:from>
    <xdr:to>
      <xdr:col>3</xdr:col>
      <xdr:colOff>330200</xdr:colOff>
      <xdr:row>43</xdr:row>
      <xdr:rowOff>8165</xdr:rowOff>
    </xdr:to>
    <xdr:sp macro="" textlink="">
      <xdr:nvSpPr>
        <xdr:cNvPr id="94" name="円/楕円 93"/>
        <xdr:cNvSpPr/>
      </xdr:nvSpPr>
      <xdr:spPr>
        <a:xfrm>
          <a:off x="2286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18342</xdr:rowOff>
    </xdr:from>
    <xdr:ext cx="762000" cy="259045"/>
    <xdr:sp macro="" textlink="">
      <xdr:nvSpPr>
        <xdr:cNvPr id="95" name="テキスト ボックス 94"/>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60778</xdr:rowOff>
    </xdr:from>
    <xdr:to>
      <xdr:col>2</xdr:col>
      <xdr:colOff>127000</xdr:colOff>
      <xdr:row>42</xdr:row>
      <xdr:rowOff>162378</xdr:rowOff>
    </xdr:to>
    <xdr:sp macro="" textlink="">
      <xdr:nvSpPr>
        <xdr:cNvPr id="96" name="円/楕円 95"/>
        <xdr:cNvSpPr/>
      </xdr:nvSpPr>
      <xdr:spPr>
        <a:xfrm>
          <a:off x="1397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1105</xdr:rowOff>
    </xdr:from>
    <xdr:ext cx="762000" cy="259045"/>
    <xdr:sp macro="" textlink="">
      <xdr:nvSpPr>
        <xdr:cNvPr id="97" name="テキスト ボックス 96"/>
        <xdr:cNvSpPr txBox="1"/>
      </xdr:nvSpPr>
      <xdr:spPr>
        <a:xfrm>
          <a:off x="1066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88/107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経常一般財源の</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により経常収支比率が</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した。普通交付税</a:t>
          </a:r>
          <a:r>
            <a:rPr kumimoji="1" lang="ja-JP" altLang="en-US" sz="1300">
              <a:solidFill>
                <a:schemeClr val="dk1"/>
              </a:solidFill>
              <a:effectLst/>
              <a:latin typeface="+mn-lt"/>
              <a:ea typeface="+mn-ea"/>
              <a:cs typeface="+mn-cs"/>
            </a:rPr>
            <a:t>の増</a:t>
          </a:r>
          <a:r>
            <a:rPr kumimoji="1" lang="ja-JP" altLang="ja-JP" sz="1300">
              <a:solidFill>
                <a:schemeClr val="dk1"/>
              </a:solidFill>
              <a:effectLst/>
              <a:latin typeface="+mn-lt"/>
              <a:ea typeface="+mn-ea"/>
              <a:cs typeface="+mn-cs"/>
            </a:rPr>
            <a:t>が要因である。</a:t>
          </a:r>
          <a:r>
            <a:rPr kumimoji="1" lang="ja-JP" altLang="en-US" sz="1300">
              <a:solidFill>
                <a:schemeClr val="dk1"/>
              </a:solidFill>
              <a:effectLst/>
              <a:latin typeface="+mn-lt"/>
              <a:ea typeface="+mn-ea"/>
              <a:cs typeface="+mn-cs"/>
            </a:rPr>
            <a:t>経常収支比率が類似団体平均より低いのは、扶助費の経常収支比率が類似団体平均を大きく上回っていることが要因である。</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　近年上昇傾向であるため、</a:t>
          </a:r>
          <a:r>
            <a:rPr lang="ja-JP" altLang="ja-JP" sz="1300">
              <a:solidFill>
                <a:schemeClr val="dk1"/>
              </a:solidFill>
              <a:effectLst/>
              <a:latin typeface="+mn-lt"/>
              <a:ea typeface="+mn-ea"/>
              <a:cs typeface="+mn-cs"/>
            </a:rPr>
            <a:t>積極的に推進してきた事業等も見直しを行い、今後も</a:t>
          </a:r>
          <a:r>
            <a:rPr kumimoji="1" lang="ja-JP" altLang="ja-JP" sz="1300">
              <a:solidFill>
                <a:schemeClr val="dk1"/>
              </a:solidFill>
              <a:effectLst/>
              <a:latin typeface="+mn-lt"/>
              <a:ea typeface="+mn-ea"/>
              <a:cs typeface="+mn-cs"/>
            </a:rPr>
            <a:t>持続可能な行財政運営に努めていきたい。</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65</xdr:row>
      <xdr:rowOff>167132</xdr:rowOff>
    </xdr:to>
    <xdr:cxnSp macro="">
      <xdr:nvCxnSpPr>
        <xdr:cNvPr id="125" name="直線コネクタ 124"/>
        <xdr:cNvCxnSpPr/>
      </xdr:nvCxnSpPr>
      <xdr:spPr>
        <a:xfrm flipV="1">
          <a:off x="4953000" y="10022840"/>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139209</xdr:rowOff>
    </xdr:from>
    <xdr:ext cx="762000" cy="259045"/>
    <xdr:sp macro="" textlink="">
      <xdr:nvSpPr>
        <xdr:cNvPr id="126" name="財政構造の弾力性最小値テキスト"/>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65</xdr:row>
      <xdr:rowOff>167132</xdr:rowOff>
    </xdr:from>
    <xdr:to>
      <xdr:col>7</xdr:col>
      <xdr:colOff>241300</xdr:colOff>
      <xdr:row>65</xdr:row>
      <xdr:rowOff>167132</xdr:rowOff>
    </xdr:to>
    <xdr:cxnSp macro="">
      <xdr:nvCxnSpPr>
        <xdr:cNvPr id="127" name="直線コネクタ 126"/>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8"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9" name="直線コネクタ 128"/>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104648</xdr:rowOff>
    </xdr:from>
    <xdr:to>
      <xdr:col>7</xdr:col>
      <xdr:colOff>152400</xdr:colOff>
      <xdr:row>64</xdr:row>
      <xdr:rowOff>10414</xdr:rowOff>
    </xdr:to>
    <xdr:cxnSp macro="">
      <xdr:nvCxnSpPr>
        <xdr:cNvPr id="130" name="直線コネクタ 129"/>
        <xdr:cNvCxnSpPr/>
      </xdr:nvCxnSpPr>
      <xdr:spPr>
        <a:xfrm flipV="1">
          <a:off x="4114800" y="10905998"/>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525</xdr:rowOff>
    </xdr:from>
    <xdr:ext cx="762000" cy="259045"/>
    <xdr:sp macro="" textlink="">
      <xdr:nvSpPr>
        <xdr:cNvPr id="131" name="財政構造の弾力性平均値テキスト"/>
        <xdr:cNvSpPr txBox="1"/>
      </xdr:nvSpPr>
      <xdr:spPr>
        <a:xfrm>
          <a:off x="5041900" y="10458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155448</xdr:rowOff>
    </xdr:from>
    <xdr:to>
      <xdr:col>7</xdr:col>
      <xdr:colOff>203200</xdr:colOff>
      <xdr:row>62</xdr:row>
      <xdr:rowOff>85598</xdr:rowOff>
    </xdr:to>
    <xdr:sp macro="" textlink="">
      <xdr:nvSpPr>
        <xdr:cNvPr id="132" name="フローチャート : 判断 131"/>
        <xdr:cNvSpPr/>
      </xdr:nvSpPr>
      <xdr:spPr>
        <a:xfrm>
          <a:off x="49022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119126</xdr:rowOff>
    </xdr:from>
    <xdr:to>
      <xdr:col>6</xdr:col>
      <xdr:colOff>0</xdr:colOff>
      <xdr:row>64</xdr:row>
      <xdr:rowOff>10414</xdr:rowOff>
    </xdr:to>
    <xdr:cxnSp macro="">
      <xdr:nvCxnSpPr>
        <xdr:cNvPr id="133" name="直線コネクタ 132"/>
        <xdr:cNvCxnSpPr/>
      </xdr:nvCxnSpPr>
      <xdr:spPr>
        <a:xfrm>
          <a:off x="3225800" y="1092047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46736</xdr:rowOff>
    </xdr:from>
    <xdr:to>
      <xdr:col>6</xdr:col>
      <xdr:colOff>50800</xdr:colOff>
      <xdr:row>62</xdr:row>
      <xdr:rowOff>148336</xdr:rowOff>
    </xdr:to>
    <xdr:sp macro="" textlink="">
      <xdr:nvSpPr>
        <xdr:cNvPr id="134" name="フローチャート :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158513</xdr:rowOff>
    </xdr:from>
    <xdr:ext cx="736600" cy="259045"/>
    <xdr:sp macro="" textlink="">
      <xdr:nvSpPr>
        <xdr:cNvPr id="135" name="テキスト ボックス 134"/>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119126</xdr:rowOff>
    </xdr:from>
    <xdr:to>
      <xdr:col>4</xdr:col>
      <xdr:colOff>482600</xdr:colOff>
      <xdr:row>63</xdr:row>
      <xdr:rowOff>119126</xdr:rowOff>
    </xdr:to>
    <xdr:cxnSp macro="">
      <xdr:nvCxnSpPr>
        <xdr:cNvPr id="136" name="直線コネクタ 135"/>
        <xdr:cNvCxnSpPr/>
      </xdr:nvCxnSpPr>
      <xdr:spPr>
        <a:xfrm>
          <a:off x="2336800" y="10920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92710</xdr:rowOff>
    </xdr:from>
    <xdr:to>
      <xdr:col>4</xdr:col>
      <xdr:colOff>533400</xdr:colOff>
      <xdr:row>62</xdr:row>
      <xdr:rowOff>22860</xdr:rowOff>
    </xdr:to>
    <xdr:sp macro="" textlink="">
      <xdr:nvSpPr>
        <xdr:cNvPr id="137" name="フローチャート : 判断 136"/>
        <xdr:cNvSpPr/>
      </xdr:nvSpPr>
      <xdr:spPr>
        <a:xfrm>
          <a:off x="3175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33037</xdr:rowOff>
    </xdr:from>
    <xdr:ext cx="762000" cy="259045"/>
    <xdr:sp macro="" textlink="">
      <xdr:nvSpPr>
        <xdr:cNvPr id="138" name="テキスト ボックス 137"/>
        <xdr:cNvSpPr txBox="1"/>
      </xdr:nvSpPr>
      <xdr:spPr>
        <a:xfrm>
          <a:off x="2844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12954</xdr:rowOff>
    </xdr:from>
    <xdr:to>
      <xdr:col>3</xdr:col>
      <xdr:colOff>279400</xdr:colOff>
      <xdr:row>63</xdr:row>
      <xdr:rowOff>119126</xdr:rowOff>
    </xdr:to>
    <xdr:cxnSp macro="">
      <xdr:nvCxnSpPr>
        <xdr:cNvPr id="139" name="直線コネクタ 138"/>
        <xdr:cNvCxnSpPr/>
      </xdr:nvCxnSpPr>
      <xdr:spPr>
        <a:xfrm>
          <a:off x="1447800" y="1081430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87884</xdr:rowOff>
    </xdr:from>
    <xdr:to>
      <xdr:col>3</xdr:col>
      <xdr:colOff>330200</xdr:colOff>
      <xdr:row>62</xdr:row>
      <xdr:rowOff>18034</xdr:rowOff>
    </xdr:to>
    <xdr:sp macro="" textlink="">
      <xdr:nvSpPr>
        <xdr:cNvPr id="140" name="フローチャート :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28211</xdr:rowOff>
    </xdr:from>
    <xdr:ext cx="762000" cy="259045"/>
    <xdr:sp macro="" textlink="">
      <xdr:nvSpPr>
        <xdr:cNvPr id="141" name="テキスト ボックス 140"/>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27432</xdr:rowOff>
    </xdr:from>
    <xdr:to>
      <xdr:col>2</xdr:col>
      <xdr:colOff>127000</xdr:colOff>
      <xdr:row>62</xdr:row>
      <xdr:rowOff>129032</xdr:rowOff>
    </xdr:to>
    <xdr:sp macro="" textlink="">
      <xdr:nvSpPr>
        <xdr:cNvPr id="142" name="フローチャート : 判断 141"/>
        <xdr:cNvSpPr/>
      </xdr:nvSpPr>
      <xdr:spPr>
        <a:xfrm>
          <a:off x="1397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139209</xdr:rowOff>
    </xdr:from>
    <xdr:ext cx="762000" cy="259045"/>
    <xdr:sp macro="" textlink="">
      <xdr:nvSpPr>
        <xdr:cNvPr id="143" name="テキスト ボックス 142"/>
        <xdr:cNvSpPr txBox="1"/>
      </xdr:nvSpPr>
      <xdr:spPr>
        <a:xfrm>
          <a:off x="1066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53848</xdr:rowOff>
    </xdr:from>
    <xdr:to>
      <xdr:col>7</xdr:col>
      <xdr:colOff>203200</xdr:colOff>
      <xdr:row>63</xdr:row>
      <xdr:rowOff>155448</xdr:rowOff>
    </xdr:to>
    <xdr:sp macro="" textlink="">
      <xdr:nvSpPr>
        <xdr:cNvPr id="149" name="円/楕円 148"/>
        <xdr:cNvSpPr/>
      </xdr:nvSpPr>
      <xdr:spPr>
        <a:xfrm>
          <a:off x="49022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25925</xdr:rowOff>
    </xdr:from>
    <xdr:ext cx="762000" cy="259045"/>
    <xdr:sp macro="" textlink="">
      <xdr:nvSpPr>
        <xdr:cNvPr id="150" name="財政構造の弾力性該当値テキスト"/>
        <xdr:cNvSpPr txBox="1"/>
      </xdr:nvSpPr>
      <xdr:spPr>
        <a:xfrm>
          <a:off x="5041900" y="10827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131064</xdr:rowOff>
    </xdr:from>
    <xdr:to>
      <xdr:col>6</xdr:col>
      <xdr:colOff>50800</xdr:colOff>
      <xdr:row>64</xdr:row>
      <xdr:rowOff>61214</xdr:rowOff>
    </xdr:to>
    <xdr:sp macro="" textlink="">
      <xdr:nvSpPr>
        <xdr:cNvPr id="151" name="円/楕円 150"/>
        <xdr:cNvSpPr/>
      </xdr:nvSpPr>
      <xdr:spPr>
        <a:xfrm>
          <a:off x="4064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45991</xdr:rowOff>
    </xdr:from>
    <xdr:ext cx="736600" cy="259045"/>
    <xdr:sp macro="" textlink="">
      <xdr:nvSpPr>
        <xdr:cNvPr id="152" name="テキスト ボックス 151"/>
        <xdr:cNvSpPr txBox="1"/>
      </xdr:nvSpPr>
      <xdr:spPr>
        <a:xfrm>
          <a:off x="3733800" y="11018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68326</xdr:rowOff>
    </xdr:from>
    <xdr:to>
      <xdr:col>4</xdr:col>
      <xdr:colOff>533400</xdr:colOff>
      <xdr:row>63</xdr:row>
      <xdr:rowOff>169926</xdr:rowOff>
    </xdr:to>
    <xdr:sp macro="" textlink="">
      <xdr:nvSpPr>
        <xdr:cNvPr id="153" name="円/楕円 152"/>
        <xdr:cNvSpPr/>
      </xdr:nvSpPr>
      <xdr:spPr>
        <a:xfrm>
          <a:off x="3175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154703</xdr:rowOff>
    </xdr:from>
    <xdr:ext cx="762000" cy="259045"/>
    <xdr:sp macro="" textlink="">
      <xdr:nvSpPr>
        <xdr:cNvPr id="154" name="テキスト ボックス 153"/>
        <xdr:cNvSpPr txBox="1"/>
      </xdr:nvSpPr>
      <xdr:spPr>
        <a:xfrm>
          <a:off x="2844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68326</xdr:rowOff>
    </xdr:from>
    <xdr:to>
      <xdr:col>3</xdr:col>
      <xdr:colOff>330200</xdr:colOff>
      <xdr:row>63</xdr:row>
      <xdr:rowOff>169926</xdr:rowOff>
    </xdr:to>
    <xdr:sp macro="" textlink="">
      <xdr:nvSpPr>
        <xdr:cNvPr id="155" name="円/楕円 154"/>
        <xdr:cNvSpPr/>
      </xdr:nvSpPr>
      <xdr:spPr>
        <a:xfrm>
          <a:off x="2286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154703</xdr:rowOff>
    </xdr:from>
    <xdr:ext cx="762000" cy="259045"/>
    <xdr:sp macro="" textlink="">
      <xdr:nvSpPr>
        <xdr:cNvPr id="156" name="テキスト ボックス 155"/>
        <xdr:cNvSpPr txBox="1"/>
      </xdr:nvSpPr>
      <xdr:spPr>
        <a:xfrm>
          <a:off x="1955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133604</xdr:rowOff>
    </xdr:from>
    <xdr:to>
      <xdr:col>2</xdr:col>
      <xdr:colOff>127000</xdr:colOff>
      <xdr:row>63</xdr:row>
      <xdr:rowOff>63754</xdr:rowOff>
    </xdr:to>
    <xdr:sp macro="" textlink="">
      <xdr:nvSpPr>
        <xdr:cNvPr id="157" name="円/楕円 156"/>
        <xdr:cNvSpPr/>
      </xdr:nvSpPr>
      <xdr:spPr>
        <a:xfrm>
          <a:off x="13970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48531</xdr:rowOff>
    </xdr:from>
    <xdr:ext cx="762000" cy="259045"/>
    <xdr:sp macro="" textlink="">
      <xdr:nvSpPr>
        <xdr:cNvPr id="158" name="テキスト ボックス 157"/>
        <xdr:cNvSpPr txBox="1"/>
      </xdr:nvSpPr>
      <xdr:spPr>
        <a:xfrm>
          <a:off x="1066800" y="1084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[178,784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136,865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人件費、物件費及び維持補修費の合計額の人口１人当たりの金額は類似団体平均を下回っている</a:t>
          </a:r>
          <a:r>
            <a:rPr kumimoji="1" lang="ja-JP" altLang="en-US" sz="1300">
              <a:solidFill>
                <a:schemeClr val="dk1"/>
              </a:solidFill>
              <a:effectLst/>
              <a:latin typeface="+mn-lt"/>
              <a:ea typeface="+mn-ea"/>
              <a:cs typeface="+mn-cs"/>
            </a:rPr>
            <a:t>が、近年上昇傾向にある。人事院勧告に伴う人件費の上昇が要因となっている。</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　今後、指定管理者制度の活用による人件費の抑制や物件費の抑制に努める。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3484</xdr:rowOff>
    </xdr:from>
    <xdr:to>
      <xdr:col>7</xdr:col>
      <xdr:colOff>152400</xdr:colOff>
      <xdr:row>88</xdr:row>
      <xdr:rowOff>116508</xdr:rowOff>
    </xdr:to>
    <xdr:cxnSp macro="">
      <xdr:nvCxnSpPr>
        <xdr:cNvPr id="188" name="直線コネクタ 187"/>
        <xdr:cNvCxnSpPr/>
      </xdr:nvCxnSpPr>
      <xdr:spPr>
        <a:xfrm flipV="1">
          <a:off x="4953000" y="13890934"/>
          <a:ext cx="0" cy="1313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88585</xdr:rowOff>
    </xdr:from>
    <xdr:ext cx="762000" cy="259045"/>
    <xdr:sp macro="" textlink="">
      <xdr:nvSpPr>
        <xdr:cNvPr id="189" name="人件費・物件費等の状況最小値テキスト"/>
        <xdr:cNvSpPr txBox="1"/>
      </xdr:nvSpPr>
      <xdr:spPr>
        <a:xfrm>
          <a:off x="5041900" y="1517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448,970</a:t>
          </a:r>
          <a:endParaRPr kumimoji="1" lang="ja-JP" altLang="en-US" sz="1000" b="1">
            <a:latin typeface="ＭＳ Ｐゴシック"/>
          </a:endParaRPr>
        </a:p>
      </xdr:txBody>
    </xdr:sp>
    <xdr:clientData/>
  </xdr:oneCellAnchor>
  <xdr:twoCellAnchor>
    <xdr:from>
      <xdr:col>7</xdr:col>
      <xdr:colOff>63500</xdr:colOff>
      <xdr:row>88</xdr:row>
      <xdr:rowOff>116508</xdr:rowOff>
    </xdr:from>
    <xdr:to>
      <xdr:col>7</xdr:col>
      <xdr:colOff>241300</xdr:colOff>
      <xdr:row>88</xdr:row>
      <xdr:rowOff>116508</xdr:rowOff>
    </xdr:to>
    <xdr:cxnSp macro="">
      <xdr:nvCxnSpPr>
        <xdr:cNvPr id="190" name="直線コネクタ 189"/>
        <xdr:cNvCxnSpPr/>
      </xdr:nvCxnSpPr>
      <xdr:spPr>
        <a:xfrm>
          <a:off x="4864100" y="1520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89861</xdr:rowOff>
    </xdr:from>
    <xdr:ext cx="762000" cy="259045"/>
    <xdr:sp macro="" textlink="">
      <xdr:nvSpPr>
        <xdr:cNvPr id="191" name="人件費・物件費等の状況最大値テキスト"/>
        <xdr:cNvSpPr txBox="1"/>
      </xdr:nvSpPr>
      <xdr:spPr>
        <a:xfrm>
          <a:off x="5041900" y="136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122,445</a:t>
          </a:r>
          <a:endParaRPr kumimoji="1" lang="ja-JP" altLang="en-US" sz="1000" b="1">
            <a:latin typeface="ＭＳ Ｐゴシック"/>
          </a:endParaRPr>
        </a:p>
      </xdr:txBody>
    </xdr:sp>
    <xdr:clientData/>
  </xdr:oneCellAnchor>
  <xdr:twoCellAnchor>
    <xdr:from>
      <xdr:col>7</xdr:col>
      <xdr:colOff>63500</xdr:colOff>
      <xdr:row>81</xdr:row>
      <xdr:rowOff>3484</xdr:rowOff>
    </xdr:from>
    <xdr:to>
      <xdr:col>7</xdr:col>
      <xdr:colOff>241300</xdr:colOff>
      <xdr:row>81</xdr:row>
      <xdr:rowOff>3484</xdr:rowOff>
    </xdr:to>
    <xdr:cxnSp macro="">
      <xdr:nvCxnSpPr>
        <xdr:cNvPr id="192" name="直線コネクタ 191"/>
        <xdr:cNvCxnSpPr/>
      </xdr:nvCxnSpPr>
      <xdr:spPr>
        <a:xfrm>
          <a:off x="4864100" y="1389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26629</xdr:rowOff>
    </xdr:from>
    <xdr:to>
      <xdr:col>7</xdr:col>
      <xdr:colOff>152400</xdr:colOff>
      <xdr:row>82</xdr:row>
      <xdr:rowOff>58610</xdr:rowOff>
    </xdr:to>
    <xdr:cxnSp macro="">
      <xdr:nvCxnSpPr>
        <xdr:cNvPr id="193" name="直線コネクタ 192"/>
        <xdr:cNvCxnSpPr/>
      </xdr:nvCxnSpPr>
      <xdr:spPr>
        <a:xfrm>
          <a:off x="4114800" y="14085529"/>
          <a:ext cx="838200" cy="3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136103</xdr:rowOff>
    </xdr:from>
    <xdr:ext cx="762000" cy="259045"/>
    <xdr:sp macro="" textlink="">
      <xdr:nvSpPr>
        <xdr:cNvPr id="194" name="人件費・物件費等の状況平均値テキスト"/>
        <xdr:cNvSpPr txBox="1"/>
      </xdr:nvSpPr>
      <xdr:spPr>
        <a:xfrm>
          <a:off x="5041900" y="14366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164026</xdr:rowOff>
    </xdr:from>
    <xdr:to>
      <xdr:col>7</xdr:col>
      <xdr:colOff>203200</xdr:colOff>
      <xdr:row>84</xdr:row>
      <xdr:rowOff>94176</xdr:rowOff>
    </xdr:to>
    <xdr:sp macro="" textlink="">
      <xdr:nvSpPr>
        <xdr:cNvPr id="195" name="フローチャート : 判断 194"/>
        <xdr:cNvSpPr/>
      </xdr:nvSpPr>
      <xdr:spPr>
        <a:xfrm>
          <a:off x="49022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2640</xdr:rowOff>
    </xdr:from>
    <xdr:to>
      <xdr:col>6</xdr:col>
      <xdr:colOff>0</xdr:colOff>
      <xdr:row>82</xdr:row>
      <xdr:rowOff>26629</xdr:rowOff>
    </xdr:to>
    <xdr:cxnSp macro="">
      <xdr:nvCxnSpPr>
        <xdr:cNvPr id="196" name="直線コネクタ 195"/>
        <xdr:cNvCxnSpPr/>
      </xdr:nvCxnSpPr>
      <xdr:spPr>
        <a:xfrm>
          <a:off x="3225800" y="14061540"/>
          <a:ext cx="889000" cy="2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8654</xdr:rowOff>
    </xdr:from>
    <xdr:to>
      <xdr:col>6</xdr:col>
      <xdr:colOff>50800</xdr:colOff>
      <xdr:row>84</xdr:row>
      <xdr:rowOff>110254</xdr:rowOff>
    </xdr:to>
    <xdr:sp macro="" textlink="">
      <xdr:nvSpPr>
        <xdr:cNvPr id="197" name="フローチャート : 判断 196"/>
        <xdr:cNvSpPr/>
      </xdr:nvSpPr>
      <xdr:spPr>
        <a:xfrm>
          <a:off x="4064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95031</xdr:rowOff>
    </xdr:from>
    <xdr:ext cx="736600" cy="259045"/>
    <xdr:sp macro="" textlink="">
      <xdr:nvSpPr>
        <xdr:cNvPr id="198" name="テキスト ボックス 197"/>
        <xdr:cNvSpPr txBox="1"/>
      </xdr:nvSpPr>
      <xdr:spPr>
        <a:xfrm>
          <a:off x="3733800" y="14496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2640</xdr:rowOff>
    </xdr:from>
    <xdr:to>
      <xdr:col>4</xdr:col>
      <xdr:colOff>482600</xdr:colOff>
      <xdr:row>82</xdr:row>
      <xdr:rowOff>14979</xdr:rowOff>
    </xdr:to>
    <xdr:cxnSp macro="">
      <xdr:nvCxnSpPr>
        <xdr:cNvPr id="199" name="直線コネクタ 198"/>
        <xdr:cNvCxnSpPr/>
      </xdr:nvCxnSpPr>
      <xdr:spPr>
        <a:xfrm flipV="1">
          <a:off x="2336800" y="14061540"/>
          <a:ext cx="889000" cy="1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114494</xdr:rowOff>
    </xdr:from>
    <xdr:to>
      <xdr:col>4</xdr:col>
      <xdr:colOff>533400</xdr:colOff>
      <xdr:row>84</xdr:row>
      <xdr:rowOff>44644</xdr:rowOff>
    </xdr:to>
    <xdr:sp macro="" textlink="">
      <xdr:nvSpPr>
        <xdr:cNvPr id="200" name="フローチャート : 判断 199"/>
        <xdr:cNvSpPr/>
      </xdr:nvSpPr>
      <xdr:spPr>
        <a:xfrm>
          <a:off x="3175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29421</xdr:rowOff>
    </xdr:from>
    <xdr:ext cx="762000" cy="259045"/>
    <xdr:sp macro="" textlink="">
      <xdr:nvSpPr>
        <xdr:cNvPr id="201" name="テキスト ボックス 200"/>
        <xdr:cNvSpPr txBox="1"/>
      </xdr:nvSpPr>
      <xdr:spPr>
        <a:xfrm>
          <a:off x="2844800" y="1443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14979</xdr:rowOff>
    </xdr:from>
    <xdr:to>
      <xdr:col>3</xdr:col>
      <xdr:colOff>279400</xdr:colOff>
      <xdr:row>82</xdr:row>
      <xdr:rowOff>40303</xdr:rowOff>
    </xdr:to>
    <xdr:cxnSp macro="">
      <xdr:nvCxnSpPr>
        <xdr:cNvPr id="202" name="直線コネクタ 201"/>
        <xdr:cNvCxnSpPr/>
      </xdr:nvCxnSpPr>
      <xdr:spPr>
        <a:xfrm flipV="1">
          <a:off x="1447800" y="14073879"/>
          <a:ext cx="889000" cy="2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85719</xdr:rowOff>
    </xdr:from>
    <xdr:to>
      <xdr:col>3</xdr:col>
      <xdr:colOff>330200</xdr:colOff>
      <xdr:row>84</xdr:row>
      <xdr:rowOff>15869</xdr:rowOff>
    </xdr:to>
    <xdr:sp macro="" textlink="">
      <xdr:nvSpPr>
        <xdr:cNvPr id="203" name="フローチャート : 判断 202"/>
        <xdr:cNvSpPr/>
      </xdr:nvSpPr>
      <xdr:spPr>
        <a:xfrm>
          <a:off x="2286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646</xdr:rowOff>
    </xdr:from>
    <xdr:ext cx="762000" cy="259045"/>
    <xdr:sp macro="" textlink="">
      <xdr:nvSpPr>
        <xdr:cNvPr id="204" name="テキスト ボックス 203"/>
        <xdr:cNvSpPr txBox="1"/>
      </xdr:nvSpPr>
      <xdr:spPr>
        <a:xfrm>
          <a:off x="1955800" y="1440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89137</xdr:rowOff>
    </xdr:from>
    <xdr:to>
      <xdr:col>2</xdr:col>
      <xdr:colOff>127000</xdr:colOff>
      <xdr:row>84</xdr:row>
      <xdr:rowOff>19287</xdr:rowOff>
    </xdr:to>
    <xdr:sp macro="" textlink="">
      <xdr:nvSpPr>
        <xdr:cNvPr id="205" name="フローチャート : 判断 204"/>
        <xdr:cNvSpPr/>
      </xdr:nvSpPr>
      <xdr:spPr>
        <a:xfrm>
          <a:off x="1397000" y="1431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4064</xdr:rowOff>
    </xdr:from>
    <xdr:ext cx="762000" cy="259045"/>
    <xdr:sp macro="" textlink="">
      <xdr:nvSpPr>
        <xdr:cNvPr id="206" name="テキスト ボックス 205"/>
        <xdr:cNvSpPr txBox="1"/>
      </xdr:nvSpPr>
      <xdr:spPr>
        <a:xfrm>
          <a:off x="1066800" y="14405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7810</xdr:rowOff>
    </xdr:from>
    <xdr:to>
      <xdr:col>7</xdr:col>
      <xdr:colOff>203200</xdr:colOff>
      <xdr:row>82</xdr:row>
      <xdr:rowOff>109410</xdr:rowOff>
    </xdr:to>
    <xdr:sp macro="" textlink="">
      <xdr:nvSpPr>
        <xdr:cNvPr id="212" name="円/楕円 211"/>
        <xdr:cNvSpPr/>
      </xdr:nvSpPr>
      <xdr:spPr>
        <a:xfrm>
          <a:off x="4902200" y="1406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24337</xdr:rowOff>
    </xdr:from>
    <xdr:ext cx="762000" cy="259045"/>
    <xdr:sp macro="" textlink="">
      <xdr:nvSpPr>
        <xdr:cNvPr id="213" name="人件費・物件費等の状況該当値テキスト"/>
        <xdr:cNvSpPr txBox="1"/>
      </xdr:nvSpPr>
      <xdr:spPr>
        <a:xfrm>
          <a:off x="5041900" y="139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178,784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147279</xdr:rowOff>
    </xdr:from>
    <xdr:to>
      <xdr:col>6</xdr:col>
      <xdr:colOff>50800</xdr:colOff>
      <xdr:row>82</xdr:row>
      <xdr:rowOff>77429</xdr:rowOff>
    </xdr:to>
    <xdr:sp macro="" textlink="">
      <xdr:nvSpPr>
        <xdr:cNvPr id="214" name="円/楕円 213"/>
        <xdr:cNvSpPr/>
      </xdr:nvSpPr>
      <xdr:spPr>
        <a:xfrm>
          <a:off x="4064000" y="1403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87606</xdr:rowOff>
    </xdr:from>
    <xdr:ext cx="736600" cy="259045"/>
    <xdr:sp macro="" textlink="">
      <xdr:nvSpPr>
        <xdr:cNvPr id="215" name="テキスト ボックス 214"/>
        <xdr:cNvSpPr txBox="1"/>
      </xdr:nvSpPr>
      <xdr:spPr>
        <a:xfrm>
          <a:off x="3733800" y="13803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170,832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123290</xdr:rowOff>
    </xdr:from>
    <xdr:to>
      <xdr:col>4</xdr:col>
      <xdr:colOff>533400</xdr:colOff>
      <xdr:row>82</xdr:row>
      <xdr:rowOff>53440</xdr:rowOff>
    </xdr:to>
    <xdr:sp macro="" textlink="">
      <xdr:nvSpPr>
        <xdr:cNvPr id="216" name="円/楕円 215"/>
        <xdr:cNvSpPr/>
      </xdr:nvSpPr>
      <xdr:spPr>
        <a:xfrm>
          <a:off x="3175000" y="1401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63617</xdr:rowOff>
    </xdr:from>
    <xdr:ext cx="762000" cy="259045"/>
    <xdr:sp macro="" textlink="">
      <xdr:nvSpPr>
        <xdr:cNvPr id="217" name="テキスト ボックス 216"/>
        <xdr:cNvSpPr txBox="1"/>
      </xdr:nvSpPr>
      <xdr:spPr>
        <a:xfrm>
          <a:off x="2844800" y="1377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164,867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135629</xdr:rowOff>
    </xdr:from>
    <xdr:to>
      <xdr:col>3</xdr:col>
      <xdr:colOff>330200</xdr:colOff>
      <xdr:row>82</xdr:row>
      <xdr:rowOff>65779</xdr:rowOff>
    </xdr:to>
    <xdr:sp macro="" textlink="">
      <xdr:nvSpPr>
        <xdr:cNvPr id="218" name="円/楕円 217"/>
        <xdr:cNvSpPr/>
      </xdr:nvSpPr>
      <xdr:spPr>
        <a:xfrm>
          <a:off x="2286000" y="1402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75956</xdr:rowOff>
    </xdr:from>
    <xdr:ext cx="762000" cy="259045"/>
    <xdr:sp macro="" textlink="">
      <xdr:nvSpPr>
        <xdr:cNvPr id="219" name="テキスト ボックス 218"/>
        <xdr:cNvSpPr txBox="1"/>
      </xdr:nvSpPr>
      <xdr:spPr>
        <a:xfrm>
          <a:off x="1955800" y="13791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167,935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160953</xdr:rowOff>
    </xdr:from>
    <xdr:to>
      <xdr:col>2</xdr:col>
      <xdr:colOff>127000</xdr:colOff>
      <xdr:row>82</xdr:row>
      <xdr:rowOff>91103</xdr:rowOff>
    </xdr:to>
    <xdr:sp macro="" textlink="">
      <xdr:nvSpPr>
        <xdr:cNvPr id="220" name="円/楕円 219"/>
        <xdr:cNvSpPr/>
      </xdr:nvSpPr>
      <xdr:spPr>
        <a:xfrm>
          <a:off x="1397000" y="1404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101280</xdr:rowOff>
    </xdr:from>
    <xdr:ext cx="762000" cy="259045"/>
    <xdr:sp macro="" textlink="">
      <xdr:nvSpPr>
        <xdr:cNvPr id="221" name="テキスト ボックス 220"/>
        <xdr:cNvSpPr txBox="1"/>
      </xdr:nvSpPr>
      <xdr:spPr>
        <a:xfrm>
          <a:off x="1066800" y="13817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174,232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27/107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en-US" altLang="ja-JP" sz="1300">
              <a:solidFill>
                <a:schemeClr val="dk1"/>
              </a:solidFill>
              <a:effectLst/>
              <a:latin typeface="+mn-lt"/>
              <a:ea typeface="+mn-ea"/>
              <a:cs typeface="+mn-cs"/>
            </a:rPr>
            <a:t>H23</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H24</a:t>
          </a:r>
          <a:r>
            <a:rPr kumimoji="1" lang="ja-JP" altLang="ja-JP" sz="1300">
              <a:solidFill>
                <a:schemeClr val="dk1"/>
              </a:solidFill>
              <a:effectLst/>
              <a:latin typeface="+mn-lt"/>
              <a:ea typeface="+mn-ea"/>
              <a:cs typeface="+mn-cs"/>
            </a:rPr>
            <a:t>年度の２年間は、国家公務員の給与削減措置が原因でラスパイレス指数が１００を超えているが、ほぼ類似団体平均となっている。</a:t>
          </a:r>
          <a:r>
            <a:rPr kumimoji="1" lang="ja-JP" altLang="en-US" sz="1300">
              <a:solidFill>
                <a:schemeClr val="dk1"/>
              </a:solidFill>
              <a:effectLst/>
              <a:latin typeface="+mn-lt"/>
              <a:ea typeface="+mn-ea"/>
              <a:cs typeface="+mn-cs"/>
            </a:rPr>
            <a:t>今後も引き続き給与の適正化に努める。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20320</xdr:rowOff>
    </xdr:from>
    <xdr:to>
      <xdr:col>24</xdr:col>
      <xdr:colOff>558800</xdr:colOff>
      <xdr:row>88</xdr:row>
      <xdr:rowOff>0</xdr:rowOff>
    </xdr:to>
    <xdr:cxnSp macro="">
      <xdr:nvCxnSpPr>
        <xdr:cNvPr id="250" name="直線コネクタ 249"/>
        <xdr:cNvCxnSpPr/>
      </xdr:nvCxnSpPr>
      <xdr:spPr>
        <a:xfrm flipV="1">
          <a:off x="17018000" y="137363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143527</xdr:rowOff>
    </xdr:from>
    <xdr:ext cx="762000" cy="259045"/>
    <xdr:sp macro="" textlink="">
      <xdr:nvSpPr>
        <xdr:cNvPr id="251" name="給与水準   （国との比較）最小値テキスト"/>
        <xdr:cNvSpPr txBox="1"/>
      </xdr:nvSpPr>
      <xdr:spPr>
        <a:xfrm>
          <a:off x="17106900" y="150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101.0</a:t>
          </a:r>
          <a:endParaRPr kumimoji="1" lang="ja-JP" altLang="en-US" sz="1000" b="1">
            <a:latin typeface="ＭＳ Ｐゴシック"/>
          </a:endParaRPr>
        </a:p>
      </xdr:txBody>
    </xdr:sp>
    <xdr:clientData/>
  </xdr:oneCellAnchor>
  <xdr:twoCellAnchor>
    <xdr:from>
      <xdr:col>24</xdr:col>
      <xdr:colOff>469900</xdr:colOff>
      <xdr:row>88</xdr:row>
      <xdr:rowOff>0</xdr:rowOff>
    </xdr:from>
    <xdr:to>
      <xdr:col>24</xdr:col>
      <xdr:colOff>647700</xdr:colOff>
      <xdr:row>88</xdr:row>
      <xdr:rowOff>0</xdr:rowOff>
    </xdr:to>
    <xdr:cxnSp macro="">
      <xdr:nvCxnSpPr>
        <xdr:cNvPr id="252" name="直線コネクタ 251"/>
        <xdr:cNvCxnSpPr/>
      </xdr:nvCxnSpPr>
      <xdr:spPr>
        <a:xfrm>
          <a:off x="16929100" y="1508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106697</xdr:rowOff>
    </xdr:from>
    <xdr:ext cx="762000" cy="259045"/>
    <xdr:sp macro="" textlink="">
      <xdr:nvSpPr>
        <xdr:cNvPr id="253" name="給与水準   （国との比較）最大値テキスト"/>
        <xdr:cNvSpPr txBox="1"/>
      </xdr:nvSpPr>
      <xdr:spPr>
        <a:xfrm>
          <a:off x="17106900" y="1347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80</xdr:row>
      <xdr:rowOff>20320</xdr:rowOff>
    </xdr:from>
    <xdr:to>
      <xdr:col>24</xdr:col>
      <xdr:colOff>647700</xdr:colOff>
      <xdr:row>80</xdr:row>
      <xdr:rowOff>20320</xdr:rowOff>
    </xdr:to>
    <xdr:cxnSp macro="">
      <xdr:nvCxnSpPr>
        <xdr:cNvPr id="254" name="直線コネクタ 253"/>
        <xdr:cNvCxnSpPr/>
      </xdr:nvCxnSpPr>
      <xdr:spPr>
        <a:xfrm>
          <a:off x="16929100" y="137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154939</xdr:rowOff>
    </xdr:from>
    <xdr:to>
      <xdr:col>24</xdr:col>
      <xdr:colOff>558800</xdr:colOff>
      <xdr:row>85</xdr:row>
      <xdr:rowOff>104139</xdr:rowOff>
    </xdr:to>
    <xdr:cxnSp macro="">
      <xdr:nvCxnSpPr>
        <xdr:cNvPr id="255" name="直線コネクタ 254"/>
        <xdr:cNvCxnSpPr/>
      </xdr:nvCxnSpPr>
      <xdr:spPr>
        <a:xfrm flipV="1">
          <a:off x="16179800" y="14556739"/>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41504</xdr:rowOff>
    </xdr:from>
    <xdr:ext cx="762000" cy="259045"/>
    <xdr:sp macro="" textlink="">
      <xdr:nvSpPr>
        <xdr:cNvPr id="256" name="給与水準   （国との比較）平均値テキスト"/>
        <xdr:cNvSpPr txBox="1"/>
      </xdr:nvSpPr>
      <xdr:spPr>
        <a:xfrm>
          <a:off x="17106900" y="1461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57" name="フローチャート : 判断 256"/>
        <xdr:cNvSpPr/>
      </xdr:nvSpPr>
      <xdr:spPr>
        <a:xfrm>
          <a:off x="169672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104139</xdr:rowOff>
    </xdr:from>
    <xdr:to>
      <xdr:col>23</xdr:col>
      <xdr:colOff>406400</xdr:colOff>
      <xdr:row>85</xdr:row>
      <xdr:rowOff>120227</xdr:rowOff>
    </xdr:to>
    <xdr:cxnSp macro="">
      <xdr:nvCxnSpPr>
        <xdr:cNvPr id="258" name="直線コネクタ 257"/>
        <xdr:cNvCxnSpPr/>
      </xdr:nvCxnSpPr>
      <xdr:spPr>
        <a:xfrm flipV="1">
          <a:off x="15290800" y="14677389"/>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45296</xdr:rowOff>
    </xdr:from>
    <xdr:to>
      <xdr:col>23</xdr:col>
      <xdr:colOff>457200</xdr:colOff>
      <xdr:row>85</xdr:row>
      <xdr:rowOff>146896</xdr:rowOff>
    </xdr:to>
    <xdr:sp macro="" textlink="">
      <xdr:nvSpPr>
        <xdr:cNvPr id="259" name="フローチャート : 判断 258"/>
        <xdr:cNvSpPr/>
      </xdr:nvSpPr>
      <xdr:spPr>
        <a:xfrm>
          <a:off x="16129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157073</xdr:rowOff>
    </xdr:from>
    <xdr:ext cx="736600" cy="259045"/>
    <xdr:sp macro="" textlink="">
      <xdr:nvSpPr>
        <xdr:cNvPr id="260" name="テキスト ボックス 259"/>
        <xdr:cNvSpPr txBox="1"/>
      </xdr:nvSpPr>
      <xdr:spPr>
        <a:xfrm>
          <a:off x="15798800" y="1438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120227</xdr:rowOff>
    </xdr:from>
    <xdr:to>
      <xdr:col>22</xdr:col>
      <xdr:colOff>203200</xdr:colOff>
      <xdr:row>89</xdr:row>
      <xdr:rowOff>77893</xdr:rowOff>
    </xdr:to>
    <xdr:cxnSp macro="">
      <xdr:nvCxnSpPr>
        <xdr:cNvPr id="261" name="直線コネクタ 260"/>
        <xdr:cNvCxnSpPr/>
      </xdr:nvCxnSpPr>
      <xdr:spPr>
        <a:xfrm flipV="1">
          <a:off x="14401800" y="14693477"/>
          <a:ext cx="8890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37254</xdr:rowOff>
    </xdr:from>
    <xdr:to>
      <xdr:col>22</xdr:col>
      <xdr:colOff>254000</xdr:colOff>
      <xdr:row>85</xdr:row>
      <xdr:rowOff>138854</xdr:rowOff>
    </xdr:to>
    <xdr:sp macro="" textlink="">
      <xdr:nvSpPr>
        <xdr:cNvPr id="262" name="フローチャート : 判断 261"/>
        <xdr:cNvSpPr/>
      </xdr:nvSpPr>
      <xdr:spPr>
        <a:xfrm>
          <a:off x="15240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149031</xdr:rowOff>
    </xdr:from>
    <xdr:ext cx="762000" cy="259045"/>
    <xdr:sp macro="" textlink="">
      <xdr:nvSpPr>
        <xdr:cNvPr id="263" name="テキスト ボックス 262"/>
        <xdr:cNvSpPr txBox="1"/>
      </xdr:nvSpPr>
      <xdr:spPr>
        <a:xfrm>
          <a:off x="14909800" y="1437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168911</xdr:rowOff>
    </xdr:from>
    <xdr:to>
      <xdr:col>21</xdr:col>
      <xdr:colOff>0</xdr:colOff>
      <xdr:row>89</xdr:row>
      <xdr:rowOff>77893</xdr:rowOff>
    </xdr:to>
    <xdr:cxnSp macro="">
      <xdr:nvCxnSpPr>
        <xdr:cNvPr id="264" name="直線コネクタ 263"/>
        <xdr:cNvCxnSpPr/>
      </xdr:nvCxnSpPr>
      <xdr:spPr>
        <a:xfrm>
          <a:off x="13512800" y="15256511"/>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134196</xdr:rowOff>
    </xdr:from>
    <xdr:to>
      <xdr:col>21</xdr:col>
      <xdr:colOff>50800</xdr:colOff>
      <xdr:row>89</xdr:row>
      <xdr:rowOff>64346</xdr:rowOff>
    </xdr:to>
    <xdr:sp macro="" textlink="">
      <xdr:nvSpPr>
        <xdr:cNvPr id="265" name="フローチャート : 判断 264"/>
        <xdr:cNvSpPr/>
      </xdr:nvSpPr>
      <xdr:spPr>
        <a:xfrm>
          <a:off x="14351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74523</xdr:rowOff>
    </xdr:from>
    <xdr:ext cx="762000" cy="259045"/>
    <xdr:sp macro="" textlink="">
      <xdr:nvSpPr>
        <xdr:cNvPr id="266" name="テキスト ボックス 265"/>
        <xdr:cNvSpPr txBox="1"/>
      </xdr:nvSpPr>
      <xdr:spPr>
        <a:xfrm>
          <a:off x="14020800" y="1499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118111</xdr:rowOff>
    </xdr:from>
    <xdr:to>
      <xdr:col>19</xdr:col>
      <xdr:colOff>533400</xdr:colOff>
      <xdr:row>89</xdr:row>
      <xdr:rowOff>48261</xdr:rowOff>
    </xdr:to>
    <xdr:sp macro="" textlink="">
      <xdr:nvSpPr>
        <xdr:cNvPr id="267" name="フローチャート : 判断 266"/>
        <xdr:cNvSpPr/>
      </xdr:nvSpPr>
      <xdr:spPr>
        <a:xfrm>
          <a:off x="13462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58438</xdr:rowOff>
    </xdr:from>
    <xdr:ext cx="762000" cy="259045"/>
    <xdr:sp macro="" textlink="">
      <xdr:nvSpPr>
        <xdr:cNvPr id="268" name="テキスト ボックス 267"/>
        <xdr:cNvSpPr txBox="1"/>
      </xdr:nvSpPr>
      <xdr:spPr>
        <a:xfrm>
          <a:off x="13131800" y="14974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104139</xdr:rowOff>
    </xdr:from>
    <xdr:to>
      <xdr:col>24</xdr:col>
      <xdr:colOff>609600</xdr:colOff>
      <xdr:row>85</xdr:row>
      <xdr:rowOff>34289</xdr:rowOff>
    </xdr:to>
    <xdr:sp macro="" textlink="">
      <xdr:nvSpPr>
        <xdr:cNvPr id="274" name="円/楕円 273"/>
        <xdr:cNvSpPr/>
      </xdr:nvSpPr>
      <xdr:spPr>
        <a:xfrm>
          <a:off x="169672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120666</xdr:rowOff>
    </xdr:from>
    <xdr:ext cx="762000" cy="259045"/>
    <xdr:sp macro="" textlink="">
      <xdr:nvSpPr>
        <xdr:cNvPr id="275" name="給与水準   （国との比較）該当値テキスト"/>
        <xdr:cNvSpPr txBox="1"/>
      </xdr:nvSpPr>
      <xdr:spPr>
        <a:xfrm>
          <a:off x="17106900" y="1435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53339</xdr:rowOff>
    </xdr:from>
    <xdr:to>
      <xdr:col>23</xdr:col>
      <xdr:colOff>457200</xdr:colOff>
      <xdr:row>85</xdr:row>
      <xdr:rowOff>154939</xdr:rowOff>
    </xdr:to>
    <xdr:sp macro="" textlink="">
      <xdr:nvSpPr>
        <xdr:cNvPr id="276" name="円/楕円 275"/>
        <xdr:cNvSpPr/>
      </xdr:nvSpPr>
      <xdr:spPr>
        <a:xfrm>
          <a:off x="16129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139716</xdr:rowOff>
    </xdr:from>
    <xdr:ext cx="736600" cy="259045"/>
    <xdr:sp macro="" textlink="">
      <xdr:nvSpPr>
        <xdr:cNvPr id="277" name="テキスト ボックス 276"/>
        <xdr:cNvSpPr txBox="1"/>
      </xdr:nvSpPr>
      <xdr:spPr>
        <a:xfrm>
          <a:off x="15798800" y="14712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69427</xdr:rowOff>
    </xdr:from>
    <xdr:to>
      <xdr:col>22</xdr:col>
      <xdr:colOff>254000</xdr:colOff>
      <xdr:row>85</xdr:row>
      <xdr:rowOff>171027</xdr:rowOff>
    </xdr:to>
    <xdr:sp macro="" textlink="">
      <xdr:nvSpPr>
        <xdr:cNvPr id="278" name="円/楕円 277"/>
        <xdr:cNvSpPr/>
      </xdr:nvSpPr>
      <xdr:spPr>
        <a:xfrm>
          <a:off x="15240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155804</xdr:rowOff>
    </xdr:from>
    <xdr:ext cx="762000" cy="259045"/>
    <xdr:sp macro="" textlink="">
      <xdr:nvSpPr>
        <xdr:cNvPr id="279" name="テキスト ボックス 278"/>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27093</xdr:rowOff>
    </xdr:from>
    <xdr:to>
      <xdr:col>21</xdr:col>
      <xdr:colOff>50800</xdr:colOff>
      <xdr:row>89</xdr:row>
      <xdr:rowOff>128693</xdr:rowOff>
    </xdr:to>
    <xdr:sp macro="" textlink="">
      <xdr:nvSpPr>
        <xdr:cNvPr id="280" name="円/楕円 279"/>
        <xdr:cNvSpPr/>
      </xdr:nvSpPr>
      <xdr:spPr>
        <a:xfrm>
          <a:off x="14351000" y="1528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113470</xdr:rowOff>
    </xdr:from>
    <xdr:ext cx="762000" cy="259045"/>
    <xdr:sp macro="" textlink="">
      <xdr:nvSpPr>
        <xdr:cNvPr id="281" name="テキスト ボックス 280"/>
        <xdr:cNvSpPr txBox="1"/>
      </xdr:nvSpPr>
      <xdr:spPr>
        <a:xfrm>
          <a:off x="14020800" y="153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118111</xdr:rowOff>
    </xdr:from>
    <xdr:to>
      <xdr:col>19</xdr:col>
      <xdr:colOff>533400</xdr:colOff>
      <xdr:row>89</xdr:row>
      <xdr:rowOff>48261</xdr:rowOff>
    </xdr:to>
    <xdr:sp macro="" textlink="">
      <xdr:nvSpPr>
        <xdr:cNvPr id="282" name="円/楕円 281"/>
        <xdr:cNvSpPr/>
      </xdr:nvSpPr>
      <xdr:spPr>
        <a:xfrm>
          <a:off x="13462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33038</xdr:rowOff>
    </xdr:from>
    <xdr:ext cx="762000" cy="259045"/>
    <xdr:sp macro="" textlink="">
      <xdr:nvSpPr>
        <xdr:cNvPr id="283" name="テキスト ボックス 282"/>
        <xdr:cNvSpPr txBox="1"/>
      </xdr:nvSpPr>
      <xdr:spPr>
        <a:xfrm>
          <a:off x="13131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20/107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財政健全化計画により、平成</a:t>
          </a:r>
          <a:r>
            <a:rPr kumimoji="1" lang="en-US" altLang="ja-JP" sz="1300">
              <a:solidFill>
                <a:schemeClr val="dk1"/>
              </a:solidFill>
              <a:effectLst/>
              <a:latin typeface="+mn-lt"/>
              <a:ea typeface="+mn-ea"/>
              <a:cs typeface="+mn-cs"/>
            </a:rPr>
            <a:t>17</a:t>
          </a:r>
          <a:r>
            <a:rPr kumimoji="1" lang="ja-JP" altLang="ja-JP" sz="1300">
              <a:solidFill>
                <a:schemeClr val="dk1"/>
              </a:solidFill>
              <a:effectLst/>
              <a:latin typeface="+mn-lt"/>
              <a:ea typeface="+mn-ea"/>
              <a:cs typeface="+mn-cs"/>
            </a:rPr>
            <a:t>年度より機構改革等を実施し、職員数の削減を図ってきており、類似団体平均を下回っている。今後も事務事業の見直しや組織・機構の簡素合理化に努める。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166298</xdr:rowOff>
    </xdr:from>
    <xdr:to>
      <xdr:col>24</xdr:col>
      <xdr:colOff>558800</xdr:colOff>
      <xdr:row>66</xdr:row>
      <xdr:rowOff>156319</xdr:rowOff>
    </xdr:to>
    <xdr:cxnSp macro="">
      <xdr:nvCxnSpPr>
        <xdr:cNvPr id="315" name="直線コネクタ 314"/>
        <xdr:cNvCxnSpPr/>
      </xdr:nvCxnSpPr>
      <xdr:spPr>
        <a:xfrm flipV="1">
          <a:off x="17018000" y="10110398"/>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128396</xdr:rowOff>
    </xdr:from>
    <xdr:ext cx="762000" cy="259045"/>
    <xdr:sp macro="" textlink="">
      <xdr:nvSpPr>
        <xdr:cNvPr id="316" name="定員管理の状況最小値テキスト"/>
        <xdr:cNvSpPr txBox="1"/>
      </xdr:nvSpPr>
      <xdr:spPr>
        <a:xfrm>
          <a:off x="17106900" y="1144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a:t>
          </a:r>
          <a:endParaRPr kumimoji="1" lang="ja-JP" altLang="en-US" sz="1000" b="1">
            <a:latin typeface="ＭＳ Ｐゴシック"/>
          </a:endParaRPr>
        </a:p>
      </xdr:txBody>
    </xdr:sp>
    <xdr:clientData/>
  </xdr:oneCellAnchor>
  <xdr:twoCellAnchor>
    <xdr:from>
      <xdr:col>24</xdr:col>
      <xdr:colOff>469900</xdr:colOff>
      <xdr:row>66</xdr:row>
      <xdr:rowOff>156319</xdr:rowOff>
    </xdr:from>
    <xdr:to>
      <xdr:col>24</xdr:col>
      <xdr:colOff>647700</xdr:colOff>
      <xdr:row>66</xdr:row>
      <xdr:rowOff>156319</xdr:rowOff>
    </xdr:to>
    <xdr:cxnSp macro="">
      <xdr:nvCxnSpPr>
        <xdr:cNvPr id="317" name="直線コネクタ 316"/>
        <xdr:cNvCxnSpPr/>
      </xdr:nvCxnSpPr>
      <xdr:spPr>
        <a:xfrm>
          <a:off x="16929100" y="1147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81225</xdr:rowOff>
    </xdr:from>
    <xdr:ext cx="762000" cy="259045"/>
    <xdr:sp macro="" textlink="">
      <xdr:nvSpPr>
        <xdr:cNvPr id="318" name="定員管理の状況最大値テキスト"/>
        <xdr:cNvSpPr txBox="1"/>
      </xdr:nvSpPr>
      <xdr:spPr>
        <a:xfrm>
          <a:off x="17106900" y="985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58</xdr:row>
      <xdr:rowOff>166298</xdr:rowOff>
    </xdr:from>
    <xdr:to>
      <xdr:col>24</xdr:col>
      <xdr:colOff>647700</xdr:colOff>
      <xdr:row>58</xdr:row>
      <xdr:rowOff>166298</xdr:rowOff>
    </xdr:to>
    <xdr:cxnSp macro="">
      <xdr:nvCxnSpPr>
        <xdr:cNvPr id="319" name="直線コネクタ 318"/>
        <xdr:cNvCxnSpPr/>
      </xdr:nvCxnSpPr>
      <xdr:spPr>
        <a:xfrm>
          <a:off x="16929100" y="10110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47461</xdr:rowOff>
    </xdr:from>
    <xdr:to>
      <xdr:col>24</xdr:col>
      <xdr:colOff>558800</xdr:colOff>
      <xdr:row>60</xdr:row>
      <xdr:rowOff>72281</xdr:rowOff>
    </xdr:to>
    <xdr:cxnSp macro="">
      <xdr:nvCxnSpPr>
        <xdr:cNvPr id="320" name="直線コネクタ 319"/>
        <xdr:cNvCxnSpPr/>
      </xdr:nvCxnSpPr>
      <xdr:spPr>
        <a:xfrm>
          <a:off x="16179800" y="10334461"/>
          <a:ext cx="838200" cy="2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93053</xdr:rowOff>
    </xdr:from>
    <xdr:ext cx="762000" cy="259045"/>
    <xdr:sp macro="" textlink="">
      <xdr:nvSpPr>
        <xdr:cNvPr id="321" name="定員管理の状況平均値テキスト"/>
        <xdr:cNvSpPr txBox="1"/>
      </xdr:nvSpPr>
      <xdr:spPr>
        <a:xfrm>
          <a:off x="17106900" y="10551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120976</xdr:rowOff>
    </xdr:from>
    <xdr:to>
      <xdr:col>24</xdr:col>
      <xdr:colOff>609600</xdr:colOff>
      <xdr:row>62</xdr:row>
      <xdr:rowOff>51126</xdr:rowOff>
    </xdr:to>
    <xdr:sp macro="" textlink="">
      <xdr:nvSpPr>
        <xdr:cNvPr id="322" name="フローチャート : 判断 321"/>
        <xdr:cNvSpPr/>
      </xdr:nvSpPr>
      <xdr:spPr>
        <a:xfrm>
          <a:off x="169672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146522</xdr:rowOff>
    </xdr:from>
    <xdr:to>
      <xdr:col>23</xdr:col>
      <xdr:colOff>406400</xdr:colOff>
      <xdr:row>60</xdr:row>
      <xdr:rowOff>47461</xdr:rowOff>
    </xdr:to>
    <xdr:cxnSp macro="">
      <xdr:nvCxnSpPr>
        <xdr:cNvPr id="323" name="直線コネクタ 322"/>
        <xdr:cNvCxnSpPr/>
      </xdr:nvCxnSpPr>
      <xdr:spPr>
        <a:xfrm>
          <a:off x="15290800" y="10262072"/>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149243</xdr:rowOff>
    </xdr:from>
    <xdr:to>
      <xdr:col>23</xdr:col>
      <xdr:colOff>457200</xdr:colOff>
      <xdr:row>62</xdr:row>
      <xdr:rowOff>79393</xdr:rowOff>
    </xdr:to>
    <xdr:sp macro="" textlink="">
      <xdr:nvSpPr>
        <xdr:cNvPr id="324" name="フローチャート : 判断 323"/>
        <xdr:cNvSpPr/>
      </xdr:nvSpPr>
      <xdr:spPr>
        <a:xfrm>
          <a:off x="16129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64170</xdr:rowOff>
    </xdr:from>
    <xdr:ext cx="736600" cy="259045"/>
    <xdr:sp macro="" textlink="">
      <xdr:nvSpPr>
        <xdr:cNvPr id="325" name="テキスト ボックス 324"/>
        <xdr:cNvSpPr txBox="1"/>
      </xdr:nvSpPr>
      <xdr:spPr>
        <a:xfrm>
          <a:off x="15798800" y="10694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146522</xdr:rowOff>
    </xdr:from>
    <xdr:to>
      <xdr:col>22</xdr:col>
      <xdr:colOff>203200</xdr:colOff>
      <xdr:row>59</xdr:row>
      <xdr:rowOff>152037</xdr:rowOff>
    </xdr:to>
    <xdr:cxnSp macro="">
      <xdr:nvCxnSpPr>
        <xdr:cNvPr id="326" name="直線コネクタ 325"/>
        <xdr:cNvCxnSpPr/>
      </xdr:nvCxnSpPr>
      <xdr:spPr>
        <a:xfrm flipV="1">
          <a:off x="14401800" y="10262072"/>
          <a:ext cx="889000" cy="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116840</xdr:rowOff>
    </xdr:from>
    <xdr:to>
      <xdr:col>22</xdr:col>
      <xdr:colOff>254000</xdr:colOff>
      <xdr:row>62</xdr:row>
      <xdr:rowOff>46990</xdr:rowOff>
    </xdr:to>
    <xdr:sp macro="" textlink="">
      <xdr:nvSpPr>
        <xdr:cNvPr id="327" name="フローチャート : 判断 326"/>
        <xdr:cNvSpPr/>
      </xdr:nvSpPr>
      <xdr:spPr>
        <a:xfrm>
          <a:off x="15240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31767</xdr:rowOff>
    </xdr:from>
    <xdr:ext cx="762000" cy="259045"/>
    <xdr:sp macro="" textlink="">
      <xdr:nvSpPr>
        <xdr:cNvPr id="328" name="テキスト ボックス 327"/>
        <xdr:cNvSpPr txBox="1"/>
      </xdr:nvSpPr>
      <xdr:spPr>
        <a:xfrm>
          <a:off x="14909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152037</xdr:rowOff>
    </xdr:from>
    <xdr:to>
      <xdr:col>21</xdr:col>
      <xdr:colOff>0</xdr:colOff>
      <xdr:row>59</xdr:row>
      <xdr:rowOff>167205</xdr:rowOff>
    </xdr:to>
    <xdr:cxnSp macro="">
      <xdr:nvCxnSpPr>
        <xdr:cNvPr id="329" name="直線コネクタ 328"/>
        <xdr:cNvCxnSpPr/>
      </xdr:nvCxnSpPr>
      <xdr:spPr>
        <a:xfrm flipV="1">
          <a:off x="13512800" y="10267587"/>
          <a:ext cx="889000" cy="1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107877</xdr:rowOff>
    </xdr:from>
    <xdr:to>
      <xdr:col>21</xdr:col>
      <xdr:colOff>50800</xdr:colOff>
      <xdr:row>62</xdr:row>
      <xdr:rowOff>38027</xdr:rowOff>
    </xdr:to>
    <xdr:sp macro="" textlink="">
      <xdr:nvSpPr>
        <xdr:cNvPr id="330" name="フローチャート : 判断 329"/>
        <xdr:cNvSpPr/>
      </xdr:nvSpPr>
      <xdr:spPr>
        <a:xfrm>
          <a:off x="14351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22804</xdr:rowOff>
    </xdr:from>
    <xdr:ext cx="762000" cy="259045"/>
    <xdr:sp macro="" textlink="">
      <xdr:nvSpPr>
        <xdr:cNvPr id="331" name="テキスト ボックス 330"/>
        <xdr:cNvSpPr txBox="1"/>
      </xdr:nvSpPr>
      <xdr:spPr>
        <a:xfrm>
          <a:off x="14020800" y="1065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103741</xdr:rowOff>
    </xdr:from>
    <xdr:to>
      <xdr:col>19</xdr:col>
      <xdr:colOff>533400</xdr:colOff>
      <xdr:row>62</xdr:row>
      <xdr:rowOff>33891</xdr:rowOff>
    </xdr:to>
    <xdr:sp macro="" textlink="">
      <xdr:nvSpPr>
        <xdr:cNvPr id="332" name="フローチャート : 判断 331"/>
        <xdr:cNvSpPr/>
      </xdr:nvSpPr>
      <xdr:spPr>
        <a:xfrm>
          <a:off x="13462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18668</xdr:rowOff>
    </xdr:from>
    <xdr:ext cx="762000" cy="259045"/>
    <xdr:sp macro="" textlink="">
      <xdr:nvSpPr>
        <xdr:cNvPr id="333" name="テキスト ボックス 332"/>
        <xdr:cNvSpPr txBox="1"/>
      </xdr:nvSpPr>
      <xdr:spPr>
        <a:xfrm>
          <a:off x="13131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21481</xdr:rowOff>
    </xdr:from>
    <xdr:to>
      <xdr:col>24</xdr:col>
      <xdr:colOff>609600</xdr:colOff>
      <xdr:row>60</xdr:row>
      <xdr:rowOff>123081</xdr:rowOff>
    </xdr:to>
    <xdr:sp macro="" textlink="">
      <xdr:nvSpPr>
        <xdr:cNvPr id="339" name="円/楕円 338"/>
        <xdr:cNvSpPr/>
      </xdr:nvSpPr>
      <xdr:spPr>
        <a:xfrm>
          <a:off x="16967200" y="1030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38008</xdr:rowOff>
    </xdr:from>
    <xdr:ext cx="762000" cy="259045"/>
    <xdr:sp macro="" textlink="">
      <xdr:nvSpPr>
        <xdr:cNvPr id="340" name="定員管理の状況該当値テキスト"/>
        <xdr:cNvSpPr txBox="1"/>
      </xdr:nvSpPr>
      <xdr:spPr>
        <a:xfrm>
          <a:off x="17106900" y="1015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11.18</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168111</xdr:rowOff>
    </xdr:from>
    <xdr:to>
      <xdr:col>23</xdr:col>
      <xdr:colOff>457200</xdr:colOff>
      <xdr:row>60</xdr:row>
      <xdr:rowOff>98261</xdr:rowOff>
    </xdr:to>
    <xdr:sp macro="" textlink="">
      <xdr:nvSpPr>
        <xdr:cNvPr id="341" name="円/楕円 340"/>
        <xdr:cNvSpPr/>
      </xdr:nvSpPr>
      <xdr:spPr>
        <a:xfrm>
          <a:off x="16129000" y="1028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108438</xdr:rowOff>
    </xdr:from>
    <xdr:ext cx="736600" cy="259045"/>
    <xdr:sp macro="" textlink="">
      <xdr:nvSpPr>
        <xdr:cNvPr id="342" name="テキスト ボックス 341"/>
        <xdr:cNvSpPr txBox="1"/>
      </xdr:nvSpPr>
      <xdr:spPr>
        <a:xfrm>
          <a:off x="15798800" y="10052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95722</xdr:rowOff>
    </xdr:from>
    <xdr:to>
      <xdr:col>22</xdr:col>
      <xdr:colOff>254000</xdr:colOff>
      <xdr:row>60</xdr:row>
      <xdr:rowOff>25872</xdr:rowOff>
    </xdr:to>
    <xdr:sp macro="" textlink="">
      <xdr:nvSpPr>
        <xdr:cNvPr id="343" name="円/楕円 342"/>
        <xdr:cNvSpPr/>
      </xdr:nvSpPr>
      <xdr:spPr>
        <a:xfrm>
          <a:off x="15240000" y="1021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36049</xdr:rowOff>
    </xdr:from>
    <xdr:ext cx="762000" cy="259045"/>
    <xdr:sp macro="" textlink="">
      <xdr:nvSpPr>
        <xdr:cNvPr id="344" name="テキスト ボックス 343"/>
        <xdr:cNvSpPr txBox="1"/>
      </xdr:nvSpPr>
      <xdr:spPr>
        <a:xfrm>
          <a:off x="14909800" y="998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101237</xdr:rowOff>
    </xdr:from>
    <xdr:to>
      <xdr:col>21</xdr:col>
      <xdr:colOff>50800</xdr:colOff>
      <xdr:row>60</xdr:row>
      <xdr:rowOff>31387</xdr:rowOff>
    </xdr:to>
    <xdr:sp macro="" textlink="">
      <xdr:nvSpPr>
        <xdr:cNvPr id="345" name="円/楕円 344"/>
        <xdr:cNvSpPr/>
      </xdr:nvSpPr>
      <xdr:spPr>
        <a:xfrm>
          <a:off x="143510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41564</xdr:rowOff>
    </xdr:from>
    <xdr:ext cx="762000" cy="259045"/>
    <xdr:sp macro="" textlink="">
      <xdr:nvSpPr>
        <xdr:cNvPr id="346" name="テキスト ボックス 345"/>
        <xdr:cNvSpPr txBox="1"/>
      </xdr:nvSpPr>
      <xdr:spPr>
        <a:xfrm>
          <a:off x="14020800" y="998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116405</xdr:rowOff>
    </xdr:from>
    <xdr:to>
      <xdr:col>19</xdr:col>
      <xdr:colOff>533400</xdr:colOff>
      <xdr:row>60</xdr:row>
      <xdr:rowOff>46555</xdr:rowOff>
    </xdr:to>
    <xdr:sp macro="" textlink="">
      <xdr:nvSpPr>
        <xdr:cNvPr id="347" name="円/楕円 346"/>
        <xdr:cNvSpPr/>
      </xdr:nvSpPr>
      <xdr:spPr>
        <a:xfrm>
          <a:off x="13462000" y="1023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56732</xdr:rowOff>
    </xdr:from>
    <xdr:ext cx="762000" cy="259045"/>
    <xdr:sp macro="" textlink="">
      <xdr:nvSpPr>
        <xdr:cNvPr id="348" name="テキスト ボックス 347"/>
        <xdr:cNvSpPr txBox="1"/>
      </xdr:nvSpPr>
      <xdr:spPr>
        <a:xfrm>
          <a:off x="13131800" y="1000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21/107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地方交付税算入のない地方債の借入を抑制してきたことなどにより、類似団体平均を下回っている。</a:t>
          </a:r>
          <a:endParaRPr lang="ja-JP" altLang="ja-JP" sz="1300">
            <a:effectLst/>
          </a:endParaRPr>
        </a:p>
        <a:p>
          <a:r>
            <a:rPr kumimoji="1" lang="ja-JP" altLang="ja-JP" sz="1300">
              <a:solidFill>
                <a:schemeClr val="dk1"/>
              </a:solidFill>
              <a:effectLst/>
              <a:latin typeface="+mn-lt"/>
              <a:ea typeface="+mn-ea"/>
              <a:cs typeface="+mn-cs"/>
            </a:rPr>
            <a:t>　比率自体は適正な範囲で推移しているため、今後もこの水準の維持に努める。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25908</xdr:rowOff>
    </xdr:from>
    <xdr:to>
      <xdr:col>24</xdr:col>
      <xdr:colOff>558800</xdr:colOff>
      <xdr:row>45</xdr:row>
      <xdr:rowOff>90170</xdr:rowOff>
    </xdr:to>
    <xdr:cxnSp macro="">
      <xdr:nvCxnSpPr>
        <xdr:cNvPr id="374" name="直線コネクタ 373"/>
        <xdr:cNvCxnSpPr/>
      </xdr:nvCxnSpPr>
      <xdr:spPr>
        <a:xfrm flipV="1">
          <a:off x="17018000" y="6541008"/>
          <a:ext cx="0" cy="1264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62247</xdr:rowOff>
    </xdr:from>
    <xdr:ext cx="762000" cy="259045"/>
    <xdr:sp macro="" textlink="">
      <xdr:nvSpPr>
        <xdr:cNvPr id="375"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24</xdr:col>
      <xdr:colOff>469900</xdr:colOff>
      <xdr:row>45</xdr:row>
      <xdr:rowOff>90170</xdr:rowOff>
    </xdr:from>
    <xdr:to>
      <xdr:col>24</xdr:col>
      <xdr:colOff>647700</xdr:colOff>
      <xdr:row>45</xdr:row>
      <xdr:rowOff>90170</xdr:rowOff>
    </xdr:to>
    <xdr:cxnSp macro="">
      <xdr:nvCxnSpPr>
        <xdr:cNvPr id="376" name="直線コネクタ 375"/>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112285</xdr:rowOff>
    </xdr:from>
    <xdr:ext cx="762000" cy="259045"/>
    <xdr:sp macro="" textlink="">
      <xdr:nvSpPr>
        <xdr:cNvPr id="377"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38</xdr:row>
      <xdr:rowOff>25908</xdr:rowOff>
    </xdr:from>
    <xdr:to>
      <xdr:col>24</xdr:col>
      <xdr:colOff>647700</xdr:colOff>
      <xdr:row>38</xdr:row>
      <xdr:rowOff>25908</xdr:rowOff>
    </xdr:to>
    <xdr:cxnSp macro="">
      <xdr:nvCxnSpPr>
        <xdr:cNvPr id="378" name="直線コネクタ 377"/>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155956</xdr:rowOff>
    </xdr:from>
    <xdr:to>
      <xdr:col>24</xdr:col>
      <xdr:colOff>558800</xdr:colOff>
      <xdr:row>41</xdr:row>
      <xdr:rowOff>8636</xdr:rowOff>
    </xdr:to>
    <xdr:cxnSp macro="">
      <xdr:nvCxnSpPr>
        <xdr:cNvPr id="379" name="直線コネクタ 378"/>
        <xdr:cNvCxnSpPr/>
      </xdr:nvCxnSpPr>
      <xdr:spPr>
        <a:xfrm flipV="1">
          <a:off x="16179800" y="701395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50563</xdr:rowOff>
    </xdr:from>
    <xdr:ext cx="762000" cy="259045"/>
    <xdr:sp macro="" textlink="">
      <xdr:nvSpPr>
        <xdr:cNvPr id="380" name="公債費負担の状況平均値テキスト"/>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78486</xdr:rowOff>
    </xdr:from>
    <xdr:to>
      <xdr:col>24</xdr:col>
      <xdr:colOff>609600</xdr:colOff>
      <xdr:row>42</xdr:row>
      <xdr:rowOff>8636</xdr:rowOff>
    </xdr:to>
    <xdr:sp macro="" textlink="">
      <xdr:nvSpPr>
        <xdr:cNvPr id="381" name="フローチャート : 判断 380"/>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8636</xdr:rowOff>
    </xdr:from>
    <xdr:to>
      <xdr:col>23</xdr:col>
      <xdr:colOff>406400</xdr:colOff>
      <xdr:row>41</xdr:row>
      <xdr:rowOff>42418</xdr:rowOff>
    </xdr:to>
    <xdr:cxnSp macro="">
      <xdr:nvCxnSpPr>
        <xdr:cNvPr id="382" name="直線コネクタ 381"/>
        <xdr:cNvCxnSpPr/>
      </xdr:nvCxnSpPr>
      <xdr:spPr>
        <a:xfrm flipV="1">
          <a:off x="15290800" y="703808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102616</xdr:rowOff>
    </xdr:from>
    <xdr:to>
      <xdr:col>23</xdr:col>
      <xdr:colOff>457200</xdr:colOff>
      <xdr:row>42</xdr:row>
      <xdr:rowOff>32766</xdr:rowOff>
    </xdr:to>
    <xdr:sp macro="" textlink="">
      <xdr:nvSpPr>
        <xdr:cNvPr id="383" name="フローチャート : 判断 382"/>
        <xdr:cNvSpPr/>
      </xdr:nvSpPr>
      <xdr:spPr>
        <a:xfrm>
          <a:off x="16129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17543</xdr:rowOff>
    </xdr:from>
    <xdr:ext cx="736600" cy="259045"/>
    <xdr:sp macro="" textlink="">
      <xdr:nvSpPr>
        <xdr:cNvPr id="384" name="テキスト ボックス 383"/>
        <xdr:cNvSpPr txBox="1"/>
      </xdr:nvSpPr>
      <xdr:spPr>
        <a:xfrm>
          <a:off x="15798800" y="7218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42418</xdr:rowOff>
    </xdr:from>
    <xdr:to>
      <xdr:col>22</xdr:col>
      <xdr:colOff>203200</xdr:colOff>
      <xdr:row>41</xdr:row>
      <xdr:rowOff>52070</xdr:rowOff>
    </xdr:to>
    <xdr:cxnSp macro="">
      <xdr:nvCxnSpPr>
        <xdr:cNvPr id="385" name="直線コネクタ 384"/>
        <xdr:cNvCxnSpPr/>
      </xdr:nvCxnSpPr>
      <xdr:spPr>
        <a:xfrm flipV="1">
          <a:off x="14401800" y="70718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136398</xdr:rowOff>
    </xdr:from>
    <xdr:to>
      <xdr:col>22</xdr:col>
      <xdr:colOff>254000</xdr:colOff>
      <xdr:row>42</xdr:row>
      <xdr:rowOff>66548</xdr:rowOff>
    </xdr:to>
    <xdr:sp macro="" textlink="">
      <xdr:nvSpPr>
        <xdr:cNvPr id="386" name="フローチャート : 判断 385"/>
        <xdr:cNvSpPr/>
      </xdr:nvSpPr>
      <xdr:spPr>
        <a:xfrm>
          <a:off x="15240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51325</xdr:rowOff>
    </xdr:from>
    <xdr:ext cx="762000" cy="259045"/>
    <xdr:sp macro="" textlink="">
      <xdr:nvSpPr>
        <xdr:cNvPr id="387" name="テキスト ボックス 386"/>
        <xdr:cNvSpPr txBox="1"/>
      </xdr:nvSpPr>
      <xdr:spPr>
        <a:xfrm>
          <a:off x="14909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42418</xdr:rowOff>
    </xdr:from>
    <xdr:to>
      <xdr:col>21</xdr:col>
      <xdr:colOff>0</xdr:colOff>
      <xdr:row>41</xdr:row>
      <xdr:rowOff>52070</xdr:rowOff>
    </xdr:to>
    <xdr:cxnSp macro="">
      <xdr:nvCxnSpPr>
        <xdr:cNvPr id="388" name="直線コネクタ 387"/>
        <xdr:cNvCxnSpPr/>
      </xdr:nvCxnSpPr>
      <xdr:spPr>
        <a:xfrm>
          <a:off x="13512800" y="70718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13208</xdr:rowOff>
    </xdr:from>
    <xdr:to>
      <xdr:col>21</xdr:col>
      <xdr:colOff>50800</xdr:colOff>
      <xdr:row>42</xdr:row>
      <xdr:rowOff>114808</xdr:rowOff>
    </xdr:to>
    <xdr:sp macro="" textlink="">
      <xdr:nvSpPr>
        <xdr:cNvPr id="389" name="フローチャート : 判断 388"/>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99585</xdr:rowOff>
    </xdr:from>
    <xdr:ext cx="762000" cy="259045"/>
    <xdr:sp macro="" textlink="">
      <xdr:nvSpPr>
        <xdr:cNvPr id="390" name="テキスト ボックス 389"/>
        <xdr:cNvSpPr txBox="1"/>
      </xdr:nvSpPr>
      <xdr:spPr>
        <a:xfrm>
          <a:off x="14020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391" name="フローチャート : 判断 390"/>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167149</xdr:rowOff>
    </xdr:from>
    <xdr:ext cx="762000" cy="259045"/>
    <xdr:sp macro="" textlink="">
      <xdr:nvSpPr>
        <xdr:cNvPr id="392" name="テキスト ボックス 391"/>
        <xdr:cNvSpPr txBox="1"/>
      </xdr:nvSpPr>
      <xdr:spPr>
        <a:xfrm>
          <a:off x="13131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105156</xdr:rowOff>
    </xdr:from>
    <xdr:to>
      <xdr:col>24</xdr:col>
      <xdr:colOff>609600</xdr:colOff>
      <xdr:row>41</xdr:row>
      <xdr:rowOff>35306</xdr:rowOff>
    </xdr:to>
    <xdr:sp macro="" textlink="">
      <xdr:nvSpPr>
        <xdr:cNvPr id="398" name="円/楕円 397"/>
        <xdr:cNvSpPr/>
      </xdr:nvSpPr>
      <xdr:spPr>
        <a:xfrm>
          <a:off x="169672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121683</xdr:rowOff>
    </xdr:from>
    <xdr:ext cx="762000" cy="259045"/>
    <xdr:sp macro="" textlink="">
      <xdr:nvSpPr>
        <xdr:cNvPr id="399" name="公債費負担の状況該当値テキスト"/>
        <xdr:cNvSpPr txBox="1"/>
      </xdr:nvSpPr>
      <xdr:spPr>
        <a:xfrm>
          <a:off x="17106900" y="680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129286</xdr:rowOff>
    </xdr:from>
    <xdr:to>
      <xdr:col>23</xdr:col>
      <xdr:colOff>457200</xdr:colOff>
      <xdr:row>41</xdr:row>
      <xdr:rowOff>59436</xdr:rowOff>
    </xdr:to>
    <xdr:sp macro="" textlink="">
      <xdr:nvSpPr>
        <xdr:cNvPr id="400" name="円/楕円 399"/>
        <xdr:cNvSpPr/>
      </xdr:nvSpPr>
      <xdr:spPr>
        <a:xfrm>
          <a:off x="161290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69613</xdr:rowOff>
    </xdr:from>
    <xdr:ext cx="736600" cy="259045"/>
    <xdr:sp macro="" textlink="">
      <xdr:nvSpPr>
        <xdr:cNvPr id="401" name="テキスト ボックス 400"/>
        <xdr:cNvSpPr txBox="1"/>
      </xdr:nvSpPr>
      <xdr:spPr>
        <a:xfrm>
          <a:off x="15798800" y="6756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163068</xdr:rowOff>
    </xdr:from>
    <xdr:to>
      <xdr:col>22</xdr:col>
      <xdr:colOff>254000</xdr:colOff>
      <xdr:row>41</xdr:row>
      <xdr:rowOff>93218</xdr:rowOff>
    </xdr:to>
    <xdr:sp macro="" textlink="">
      <xdr:nvSpPr>
        <xdr:cNvPr id="402" name="円/楕円 401"/>
        <xdr:cNvSpPr/>
      </xdr:nvSpPr>
      <xdr:spPr>
        <a:xfrm>
          <a:off x="15240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103395</xdr:rowOff>
    </xdr:from>
    <xdr:ext cx="762000" cy="259045"/>
    <xdr:sp macro="" textlink="">
      <xdr:nvSpPr>
        <xdr:cNvPr id="403" name="テキスト ボックス 402"/>
        <xdr:cNvSpPr txBox="1"/>
      </xdr:nvSpPr>
      <xdr:spPr>
        <a:xfrm>
          <a:off x="14909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1270</xdr:rowOff>
    </xdr:from>
    <xdr:to>
      <xdr:col>21</xdr:col>
      <xdr:colOff>50800</xdr:colOff>
      <xdr:row>41</xdr:row>
      <xdr:rowOff>102870</xdr:rowOff>
    </xdr:to>
    <xdr:sp macro="" textlink="">
      <xdr:nvSpPr>
        <xdr:cNvPr id="404" name="円/楕円 403"/>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405" name="テキスト ボックス 404"/>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163068</xdr:rowOff>
    </xdr:from>
    <xdr:to>
      <xdr:col>19</xdr:col>
      <xdr:colOff>533400</xdr:colOff>
      <xdr:row>41</xdr:row>
      <xdr:rowOff>93218</xdr:rowOff>
    </xdr:to>
    <xdr:sp macro="" textlink="">
      <xdr:nvSpPr>
        <xdr:cNvPr id="406" name="円/楕円 405"/>
        <xdr:cNvSpPr/>
      </xdr:nvSpPr>
      <xdr:spPr>
        <a:xfrm>
          <a:off x="13462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103395</xdr:rowOff>
    </xdr:from>
    <xdr:ext cx="762000" cy="259045"/>
    <xdr:sp macro="" textlink="">
      <xdr:nvSpPr>
        <xdr:cNvPr id="407" name="テキスト ボックス 406"/>
        <xdr:cNvSpPr txBox="1"/>
      </xdr:nvSpPr>
      <xdr:spPr>
        <a:xfrm>
          <a:off x="13131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地方債などの将来負担額に対し、基金や地方債の交付税算入額などの控除財源がＨ</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決算で約</a:t>
          </a:r>
          <a:r>
            <a:rPr kumimoji="1" lang="en-US" altLang="ja-JP" sz="1300">
              <a:solidFill>
                <a:schemeClr val="dk1"/>
              </a:solidFill>
              <a:effectLst/>
              <a:latin typeface="+mn-lt"/>
              <a:ea typeface="+mn-ea"/>
              <a:cs typeface="+mn-cs"/>
            </a:rPr>
            <a:t>21</a:t>
          </a:r>
          <a:r>
            <a:rPr kumimoji="1" lang="ja-JP" altLang="ja-JP" sz="1300">
              <a:solidFill>
                <a:schemeClr val="dk1"/>
              </a:solidFill>
              <a:effectLst/>
              <a:latin typeface="+mn-lt"/>
              <a:ea typeface="+mn-ea"/>
              <a:cs typeface="+mn-cs"/>
            </a:rPr>
            <a:t>億円上回り、比率算定上は将来負担額はないという結果になっている。</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今後も、交付税算入のない地方債の借入れを抑制し、財政の健全化に努める。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4" name="直線コネクタ 423"/>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5" name="テキスト ボックス 424"/>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8" name="直線コネクタ 427"/>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9" name="テキスト ボックス 428"/>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92011</xdr:rowOff>
    </xdr:to>
    <xdr:cxnSp macro="">
      <xdr:nvCxnSpPr>
        <xdr:cNvPr id="432" name="直線コネクタ 431"/>
        <xdr:cNvCxnSpPr/>
      </xdr:nvCxnSpPr>
      <xdr:spPr>
        <a:xfrm flipV="1">
          <a:off x="17018000" y="2571750"/>
          <a:ext cx="0" cy="12921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64088</xdr:rowOff>
    </xdr:from>
    <xdr:ext cx="762000" cy="259045"/>
    <xdr:sp macro="" textlink="">
      <xdr:nvSpPr>
        <xdr:cNvPr id="433" name="将来負担の状況最小値テキスト"/>
        <xdr:cNvSpPr txBox="1"/>
      </xdr:nvSpPr>
      <xdr:spPr>
        <a:xfrm>
          <a:off x="17106900" y="383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214.2</a:t>
          </a:r>
          <a:endParaRPr kumimoji="1" lang="ja-JP" altLang="en-US" sz="1000" b="1">
            <a:latin typeface="ＭＳ Ｐゴシック"/>
          </a:endParaRPr>
        </a:p>
      </xdr:txBody>
    </xdr:sp>
    <xdr:clientData/>
  </xdr:oneCellAnchor>
  <xdr:twoCellAnchor>
    <xdr:from>
      <xdr:col>24</xdr:col>
      <xdr:colOff>469900</xdr:colOff>
      <xdr:row>22</xdr:row>
      <xdr:rowOff>92011</xdr:rowOff>
    </xdr:from>
    <xdr:to>
      <xdr:col>24</xdr:col>
      <xdr:colOff>647700</xdr:colOff>
      <xdr:row>22</xdr:row>
      <xdr:rowOff>92011</xdr:rowOff>
    </xdr:to>
    <xdr:cxnSp macro="">
      <xdr:nvCxnSpPr>
        <xdr:cNvPr id="434" name="直線コネクタ 433"/>
        <xdr:cNvCxnSpPr/>
      </xdr:nvCxnSpPr>
      <xdr:spPr>
        <a:xfrm>
          <a:off x="16929100" y="386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35577</xdr:rowOff>
    </xdr:from>
    <xdr:ext cx="762000" cy="259045"/>
    <xdr:sp macro="" textlink="">
      <xdr:nvSpPr>
        <xdr:cNvPr id="435"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6" name="直線コネクタ 435"/>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92727</xdr:rowOff>
    </xdr:from>
    <xdr:ext cx="762000" cy="259045"/>
    <xdr:sp macro="" textlink="">
      <xdr:nvSpPr>
        <xdr:cNvPr id="437" name="将来負担の状況平均値テキスト"/>
        <xdr:cNvSpPr txBox="1"/>
      </xdr:nvSpPr>
      <xdr:spPr>
        <a:xfrm>
          <a:off x="17106900" y="249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120650</xdr:rowOff>
    </xdr:from>
    <xdr:to>
      <xdr:col>24</xdr:col>
      <xdr:colOff>609600</xdr:colOff>
      <xdr:row>15</xdr:row>
      <xdr:rowOff>50800</xdr:rowOff>
    </xdr:to>
    <xdr:sp macro="" textlink="">
      <xdr:nvSpPr>
        <xdr:cNvPr id="438" name="フローチャート : 判断 437"/>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120650</xdr:rowOff>
    </xdr:from>
    <xdr:to>
      <xdr:col>23</xdr:col>
      <xdr:colOff>457200</xdr:colOff>
      <xdr:row>15</xdr:row>
      <xdr:rowOff>50800</xdr:rowOff>
    </xdr:to>
    <xdr:sp macro="" textlink="">
      <xdr:nvSpPr>
        <xdr:cNvPr id="439" name="フローチャート : 判断 438"/>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60977</xdr:rowOff>
    </xdr:from>
    <xdr:ext cx="736600" cy="259045"/>
    <xdr:sp macro="" textlink="">
      <xdr:nvSpPr>
        <xdr:cNvPr id="440" name="テキスト ボックス 439"/>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120650</xdr:rowOff>
    </xdr:from>
    <xdr:to>
      <xdr:col>22</xdr:col>
      <xdr:colOff>254000</xdr:colOff>
      <xdr:row>15</xdr:row>
      <xdr:rowOff>50800</xdr:rowOff>
    </xdr:to>
    <xdr:sp macro="" textlink="">
      <xdr:nvSpPr>
        <xdr:cNvPr id="441" name="フローチャート : 判断 440"/>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60977</xdr:rowOff>
    </xdr:from>
    <xdr:ext cx="762000" cy="259045"/>
    <xdr:sp macro="" textlink="">
      <xdr:nvSpPr>
        <xdr:cNvPr id="442" name="テキスト ボックス 441"/>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155035</xdr:rowOff>
    </xdr:from>
    <xdr:to>
      <xdr:col>21</xdr:col>
      <xdr:colOff>50800</xdr:colOff>
      <xdr:row>15</xdr:row>
      <xdr:rowOff>85185</xdr:rowOff>
    </xdr:to>
    <xdr:sp macro="" textlink="">
      <xdr:nvSpPr>
        <xdr:cNvPr id="443" name="フローチャート : 判断 442"/>
        <xdr:cNvSpPr/>
      </xdr:nvSpPr>
      <xdr:spPr>
        <a:xfrm>
          <a:off x="14351000" y="25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95362</xdr:rowOff>
    </xdr:from>
    <xdr:ext cx="762000" cy="259045"/>
    <xdr:sp macro="" textlink="">
      <xdr:nvSpPr>
        <xdr:cNvPr id="444" name="テキスト ボックス 443"/>
        <xdr:cNvSpPr txBox="1"/>
      </xdr:nvSpPr>
      <xdr:spPr>
        <a:xfrm>
          <a:off x="14020800" y="232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71660</xdr:rowOff>
    </xdr:from>
    <xdr:to>
      <xdr:col>19</xdr:col>
      <xdr:colOff>533400</xdr:colOff>
      <xdr:row>16</xdr:row>
      <xdr:rowOff>1810</xdr:rowOff>
    </xdr:to>
    <xdr:sp macro="" textlink="">
      <xdr:nvSpPr>
        <xdr:cNvPr id="445" name="フローチャート : 判断 444"/>
        <xdr:cNvSpPr/>
      </xdr:nvSpPr>
      <xdr:spPr>
        <a:xfrm>
          <a:off x="13462000" y="264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11987</xdr:rowOff>
    </xdr:from>
    <xdr:ext cx="762000" cy="259045"/>
    <xdr:sp macro="" textlink="">
      <xdr:nvSpPr>
        <xdr:cNvPr id="446" name="テキスト ボックス 445"/>
        <xdr:cNvSpPr txBox="1"/>
      </xdr:nvSpPr>
      <xdr:spPr>
        <a:xfrm>
          <a:off x="13131800" y="241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和歌山県広川町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7,423
7,400
65.33
4,993,482
4,766,793
159,411
2,674,608
3,872,383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41/107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類似団体平均と比較すると、人件費に係る経常収支比率は低くなっている。財政健全化計画により計画的に人員削減を進めてきたためで、今後も適正な定員管理に努める。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42</xdr:row>
      <xdr:rowOff>50800</xdr:rowOff>
    </xdr:to>
    <xdr:cxnSp macro="">
      <xdr:nvCxnSpPr>
        <xdr:cNvPr id="61" name="直線コネクタ 60"/>
        <xdr:cNvCxnSpPr/>
      </xdr:nvCxnSpPr>
      <xdr:spPr>
        <a:xfrm flipV="1">
          <a:off x="4826000" y="57353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612775</xdr:colOff>
      <xdr:row>42</xdr:row>
      <xdr:rowOff>50800</xdr:rowOff>
    </xdr:from>
    <xdr:to>
      <xdr:col>7</xdr:col>
      <xdr:colOff>104775</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85090</xdr:rowOff>
    </xdr:from>
    <xdr:to>
      <xdr:col>7</xdr:col>
      <xdr:colOff>15875</xdr:colOff>
      <xdr:row>35</xdr:row>
      <xdr:rowOff>130810</xdr:rowOff>
    </xdr:to>
    <xdr:cxnSp macro="">
      <xdr:nvCxnSpPr>
        <xdr:cNvPr id="66" name="直線コネクタ 65"/>
        <xdr:cNvCxnSpPr/>
      </xdr:nvCxnSpPr>
      <xdr:spPr>
        <a:xfrm>
          <a:off x="3987800" y="60858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151147</xdr:rowOff>
    </xdr:from>
    <xdr:ext cx="762000" cy="259045"/>
    <xdr:sp macro="" textlink="">
      <xdr:nvSpPr>
        <xdr:cNvPr id="67" name="人件費平均値テキスト"/>
        <xdr:cNvSpPr txBox="1"/>
      </xdr:nvSpPr>
      <xdr:spPr>
        <a:xfrm>
          <a:off x="4914900" y="615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85090</xdr:rowOff>
    </xdr:from>
    <xdr:to>
      <xdr:col>5</xdr:col>
      <xdr:colOff>549275</xdr:colOff>
      <xdr:row>35</xdr:row>
      <xdr:rowOff>146050</xdr:rowOff>
    </xdr:to>
    <xdr:cxnSp macro="">
      <xdr:nvCxnSpPr>
        <xdr:cNvPr id="69" name="直線コネクタ 68"/>
        <xdr:cNvCxnSpPr/>
      </xdr:nvCxnSpPr>
      <xdr:spPr>
        <a:xfrm flipV="1">
          <a:off x="3098800" y="60858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0" name="フローチャート :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71" name="テキスト ボックス 70"/>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146050</xdr:rowOff>
    </xdr:from>
    <xdr:to>
      <xdr:col>4</xdr:col>
      <xdr:colOff>346075</xdr:colOff>
      <xdr:row>36</xdr:row>
      <xdr:rowOff>96520</xdr:rowOff>
    </xdr:to>
    <xdr:cxnSp macro="">
      <xdr:nvCxnSpPr>
        <xdr:cNvPr id="72" name="直線コネクタ 71"/>
        <xdr:cNvCxnSpPr/>
      </xdr:nvCxnSpPr>
      <xdr:spPr>
        <a:xfrm flipV="1">
          <a:off x="2209800" y="61468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22860</xdr:rowOff>
    </xdr:from>
    <xdr:to>
      <xdr:col>4</xdr:col>
      <xdr:colOff>396875</xdr:colOff>
      <xdr:row>36</xdr:row>
      <xdr:rowOff>124460</xdr:rowOff>
    </xdr:to>
    <xdr:sp macro="" textlink="">
      <xdr:nvSpPr>
        <xdr:cNvPr id="73" name="フローチャート :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109237</xdr:rowOff>
    </xdr:from>
    <xdr:ext cx="762000" cy="259045"/>
    <xdr:sp macro="" textlink="">
      <xdr:nvSpPr>
        <xdr:cNvPr id="74" name="テキスト ボックス 73"/>
        <xdr:cNvSpPr txBox="1"/>
      </xdr:nvSpPr>
      <xdr:spPr>
        <a:xfrm>
          <a:off x="2717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96520</xdr:rowOff>
    </xdr:from>
    <xdr:to>
      <xdr:col>3</xdr:col>
      <xdr:colOff>142875</xdr:colOff>
      <xdr:row>36</xdr:row>
      <xdr:rowOff>111760</xdr:rowOff>
    </xdr:to>
    <xdr:cxnSp macro="">
      <xdr:nvCxnSpPr>
        <xdr:cNvPr id="75" name="直線コネクタ 74"/>
        <xdr:cNvCxnSpPr/>
      </xdr:nvCxnSpPr>
      <xdr:spPr>
        <a:xfrm flipV="1">
          <a:off x="1320800" y="6268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6" name="フローチャート : 判断 75"/>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157497</xdr:rowOff>
    </xdr:from>
    <xdr:ext cx="762000" cy="259045"/>
    <xdr:sp macro="" textlink="">
      <xdr:nvSpPr>
        <xdr:cNvPr id="77" name="テキスト ボックス 76"/>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78" name="フローチャート :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29227</xdr:rowOff>
    </xdr:from>
    <xdr:ext cx="762000" cy="259045"/>
    <xdr:sp macro="" textlink="">
      <xdr:nvSpPr>
        <xdr:cNvPr id="79" name="テキスト ボックス 78"/>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80010</xdr:rowOff>
    </xdr:from>
    <xdr:to>
      <xdr:col>7</xdr:col>
      <xdr:colOff>66675</xdr:colOff>
      <xdr:row>36</xdr:row>
      <xdr:rowOff>10160</xdr:rowOff>
    </xdr:to>
    <xdr:sp macro="" textlink="">
      <xdr:nvSpPr>
        <xdr:cNvPr id="85" name="円/楕円 84"/>
        <xdr:cNvSpPr/>
      </xdr:nvSpPr>
      <xdr:spPr>
        <a:xfrm>
          <a:off x="47752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96537</xdr:rowOff>
    </xdr:from>
    <xdr:ext cx="762000" cy="259045"/>
    <xdr:sp macro="" textlink="">
      <xdr:nvSpPr>
        <xdr:cNvPr id="86" name="人件費該当値テキスト"/>
        <xdr:cNvSpPr txBox="1"/>
      </xdr:nvSpPr>
      <xdr:spPr>
        <a:xfrm>
          <a:off x="49149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34290</xdr:rowOff>
    </xdr:from>
    <xdr:to>
      <xdr:col>5</xdr:col>
      <xdr:colOff>600075</xdr:colOff>
      <xdr:row>35</xdr:row>
      <xdr:rowOff>135890</xdr:rowOff>
    </xdr:to>
    <xdr:sp macro="" textlink="">
      <xdr:nvSpPr>
        <xdr:cNvPr id="87" name="円/楕円 86"/>
        <xdr:cNvSpPr/>
      </xdr:nvSpPr>
      <xdr:spPr>
        <a:xfrm>
          <a:off x="3937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146067</xdr:rowOff>
    </xdr:from>
    <xdr:ext cx="736600" cy="259045"/>
    <xdr:sp macro="" textlink="">
      <xdr:nvSpPr>
        <xdr:cNvPr id="88" name="テキスト ボックス 87"/>
        <xdr:cNvSpPr txBox="1"/>
      </xdr:nvSpPr>
      <xdr:spPr>
        <a:xfrm>
          <a:off x="3606800" y="580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95250</xdr:rowOff>
    </xdr:from>
    <xdr:to>
      <xdr:col>4</xdr:col>
      <xdr:colOff>396875</xdr:colOff>
      <xdr:row>36</xdr:row>
      <xdr:rowOff>25400</xdr:rowOff>
    </xdr:to>
    <xdr:sp macro="" textlink="">
      <xdr:nvSpPr>
        <xdr:cNvPr id="89" name="円/楕円 88"/>
        <xdr:cNvSpPr/>
      </xdr:nvSpPr>
      <xdr:spPr>
        <a:xfrm>
          <a:off x="3048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35577</xdr:rowOff>
    </xdr:from>
    <xdr:ext cx="762000" cy="259045"/>
    <xdr:sp macro="" textlink="">
      <xdr:nvSpPr>
        <xdr:cNvPr id="90" name="テキスト ボックス 89"/>
        <xdr:cNvSpPr txBox="1"/>
      </xdr:nvSpPr>
      <xdr:spPr>
        <a:xfrm>
          <a:off x="2717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45720</xdr:rowOff>
    </xdr:from>
    <xdr:to>
      <xdr:col>3</xdr:col>
      <xdr:colOff>193675</xdr:colOff>
      <xdr:row>36</xdr:row>
      <xdr:rowOff>147320</xdr:rowOff>
    </xdr:to>
    <xdr:sp macro="" textlink="">
      <xdr:nvSpPr>
        <xdr:cNvPr id="91" name="円/楕円 90"/>
        <xdr:cNvSpPr/>
      </xdr:nvSpPr>
      <xdr:spPr>
        <a:xfrm>
          <a:off x="2159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132097</xdr:rowOff>
    </xdr:from>
    <xdr:ext cx="762000" cy="259045"/>
    <xdr:sp macro="" textlink="">
      <xdr:nvSpPr>
        <xdr:cNvPr id="92" name="テキスト ボックス 91"/>
        <xdr:cNvSpPr txBox="1"/>
      </xdr:nvSpPr>
      <xdr:spPr>
        <a:xfrm>
          <a:off x="1828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60960</xdr:rowOff>
    </xdr:from>
    <xdr:to>
      <xdr:col>1</xdr:col>
      <xdr:colOff>676275</xdr:colOff>
      <xdr:row>36</xdr:row>
      <xdr:rowOff>162560</xdr:rowOff>
    </xdr:to>
    <xdr:sp macro="" textlink="">
      <xdr:nvSpPr>
        <xdr:cNvPr id="93" name="円/楕円 92"/>
        <xdr:cNvSpPr/>
      </xdr:nvSpPr>
      <xdr:spPr>
        <a:xfrm>
          <a:off x="1270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1287</xdr:rowOff>
    </xdr:from>
    <xdr:ext cx="762000" cy="259045"/>
    <xdr:sp macro="" textlink="">
      <xdr:nvSpPr>
        <xdr:cNvPr id="94" name="テキスト ボックス 93"/>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57/107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物件費に係る経常収支比率</a:t>
          </a:r>
          <a:r>
            <a:rPr kumimoji="1" lang="ja-JP" altLang="en-US" sz="1300">
              <a:solidFill>
                <a:schemeClr val="dk1"/>
              </a:solidFill>
              <a:effectLst/>
              <a:latin typeface="+mn-lt"/>
              <a:ea typeface="+mn-ea"/>
              <a:cs typeface="+mn-cs"/>
            </a:rPr>
            <a:t>は前年度横ばいとなった。Ｈ２６は</a:t>
          </a:r>
          <a:r>
            <a:rPr kumimoji="1" lang="ja-JP" altLang="ja-JP" sz="1300">
              <a:solidFill>
                <a:schemeClr val="dk1"/>
              </a:solidFill>
              <a:effectLst/>
              <a:latin typeface="+mn-lt"/>
              <a:ea typeface="+mn-ea"/>
              <a:cs typeface="+mn-cs"/>
            </a:rPr>
            <a:t>電気料金の値上げ等による需用費の増加や町税等帳票印字・封入・封緘作業を委託したため</a:t>
          </a:r>
          <a:r>
            <a:rPr kumimoji="1" lang="ja-JP" altLang="en-US" sz="1300">
              <a:solidFill>
                <a:schemeClr val="dk1"/>
              </a:solidFill>
              <a:effectLst/>
              <a:latin typeface="+mn-lt"/>
              <a:ea typeface="+mn-ea"/>
              <a:cs typeface="+mn-cs"/>
            </a:rPr>
            <a:t>増加している</a:t>
          </a:r>
          <a:r>
            <a:rPr kumimoji="1" lang="ja-JP" altLang="ja-JP" sz="1300">
              <a:solidFill>
                <a:schemeClr val="dk1"/>
              </a:solidFill>
              <a:effectLst/>
              <a:latin typeface="+mn-lt"/>
              <a:ea typeface="+mn-ea"/>
              <a:cs typeface="+mn-cs"/>
            </a:rPr>
            <a:t>。今後も経費の削減に努める。</a:t>
          </a:r>
          <a:endParaRPr lang="ja-JP" altLang="ja-JP" sz="1300">
            <a:effectLst/>
          </a:endParaRPr>
        </a:p>
        <a:p>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28702</xdr:rowOff>
    </xdr:from>
    <xdr:to>
      <xdr:col>24</xdr:col>
      <xdr:colOff>31750</xdr:colOff>
      <xdr:row>21</xdr:row>
      <xdr:rowOff>10414</xdr:rowOff>
    </xdr:to>
    <xdr:cxnSp macro="">
      <xdr:nvCxnSpPr>
        <xdr:cNvPr id="119" name="直線コネクタ 118"/>
        <xdr:cNvCxnSpPr/>
      </xdr:nvCxnSpPr>
      <xdr:spPr>
        <a:xfrm flipV="1">
          <a:off x="16510000" y="2600452"/>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153941</xdr:rowOff>
    </xdr:from>
    <xdr:ext cx="762000" cy="259045"/>
    <xdr:sp macro="" textlink="">
      <xdr:nvSpPr>
        <xdr:cNvPr id="120" name="物件費最小値テキスト"/>
        <xdr:cNvSpPr txBox="1"/>
      </xdr:nvSpPr>
      <xdr:spPr>
        <a:xfrm>
          <a:off x="16598900" y="358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28.7</a:t>
          </a:r>
          <a:endParaRPr kumimoji="1" lang="ja-JP" altLang="en-US" sz="1000" b="1">
            <a:latin typeface="ＭＳ Ｐゴシック"/>
          </a:endParaRPr>
        </a:p>
      </xdr:txBody>
    </xdr:sp>
    <xdr:clientData/>
  </xdr:oneCellAnchor>
  <xdr:twoCellAnchor>
    <xdr:from>
      <xdr:col>23</xdr:col>
      <xdr:colOff>628650</xdr:colOff>
      <xdr:row>21</xdr:row>
      <xdr:rowOff>10414</xdr:rowOff>
    </xdr:from>
    <xdr:to>
      <xdr:col>24</xdr:col>
      <xdr:colOff>120650</xdr:colOff>
      <xdr:row>21</xdr:row>
      <xdr:rowOff>10414</xdr:rowOff>
    </xdr:to>
    <xdr:cxnSp macro="">
      <xdr:nvCxnSpPr>
        <xdr:cNvPr id="121" name="直線コネクタ 120"/>
        <xdr:cNvCxnSpPr/>
      </xdr:nvCxnSpPr>
      <xdr:spPr>
        <a:xfrm>
          <a:off x="16421100" y="361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115079</xdr:rowOff>
    </xdr:from>
    <xdr:ext cx="762000" cy="259045"/>
    <xdr:sp macro="" textlink="">
      <xdr:nvSpPr>
        <xdr:cNvPr id="122" name="物件費最大値テキスト"/>
        <xdr:cNvSpPr txBox="1"/>
      </xdr:nvSpPr>
      <xdr:spPr>
        <a:xfrm>
          <a:off x="16598900" y="234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15</xdr:row>
      <xdr:rowOff>28702</xdr:rowOff>
    </xdr:from>
    <xdr:to>
      <xdr:col>24</xdr:col>
      <xdr:colOff>120650</xdr:colOff>
      <xdr:row>15</xdr:row>
      <xdr:rowOff>28702</xdr:rowOff>
    </xdr:to>
    <xdr:cxnSp macro="">
      <xdr:nvCxnSpPr>
        <xdr:cNvPr id="123" name="直線コネクタ 122"/>
        <xdr:cNvCxnSpPr/>
      </xdr:nvCxnSpPr>
      <xdr:spPr>
        <a:xfrm>
          <a:off x="16421100" y="26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154432</xdr:rowOff>
    </xdr:from>
    <xdr:to>
      <xdr:col>24</xdr:col>
      <xdr:colOff>31750</xdr:colOff>
      <xdr:row>16</xdr:row>
      <xdr:rowOff>163576</xdr:rowOff>
    </xdr:to>
    <xdr:cxnSp macro="">
      <xdr:nvCxnSpPr>
        <xdr:cNvPr id="124" name="直線コネクタ 123"/>
        <xdr:cNvCxnSpPr/>
      </xdr:nvCxnSpPr>
      <xdr:spPr>
        <a:xfrm flipV="1">
          <a:off x="15671800" y="28976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106443</xdr:rowOff>
    </xdr:from>
    <xdr:ext cx="762000" cy="259045"/>
    <xdr:sp macro="" textlink="">
      <xdr:nvSpPr>
        <xdr:cNvPr id="125" name="物件費平均値テキスト"/>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89916</xdr:rowOff>
    </xdr:from>
    <xdr:to>
      <xdr:col>24</xdr:col>
      <xdr:colOff>82550</xdr:colOff>
      <xdr:row>17</xdr:row>
      <xdr:rowOff>20066</xdr:rowOff>
    </xdr:to>
    <xdr:sp macro="" textlink="">
      <xdr:nvSpPr>
        <xdr:cNvPr id="126" name="フローチャート : 判断 125"/>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72136</xdr:rowOff>
    </xdr:from>
    <xdr:to>
      <xdr:col>22</xdr:col>
      <xdr:colOff>565150</xdr:colOff>
      <xdr:row>16</xdr:row>
      <xdr:rowOff>163576</xdr:rowOff>
    </xdr:to>
    <xdr:cxnSp macro="">
      <xdr:nvCxnSpPr>
        <xdr:cNvPr id="127" name="直線コネクタ 126"/>
        <xdr:cNvCxnSpPr/>
      </xdr:nvCxnSpPr>
      <xdr:spPr>
        <a:xfrm>
          <a:off x="14782800" y="281533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85344</xdr:rowOff>
    </xdr:from>
    <xdr:to>
      <xdr:col>22</xdr:col>
      <xdr:colOff>615950</xdr:colOff>
      <xdr:row>17</xdr:row>
      <xdr:rowOff>15494</xdr:rowOff>
    </xdr:to>
    <xdr:sp macro="" textlink="">
      <xdr:nvSpPr>
        <xdr:cNvPr id="128" name="フローチャート : 判断 127"/>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25671</xdr:rowOff>
    </xdr:from>
    <xdr:ext cx="736600" cy="259045"/>
    <xdr:sp macro="" textlink="">
      <xdr:nvSpPr>
        <xdr:cNvPr id="129" name="テキスト ボックス 128"/>
        <xdr:cNvSpPr txBox="1"/>
      </xdr:nvSpPr>
      <xdr:spPr>
        <a:xfrm>
          <a:off x="15290800" y="2597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49276</xdr:rowOff>
    </xdr:from>
    <xdr:to>
      <xdr:col>21</xdr:col>
      <xdr:colOff>361950</xdr:colOff>
      <xdr:row>16</xdr:row>
      <xdr:rowOff>72136</xdr:rowOff>
    </xdr:to>
    <xdr:cxnSp macro="">
      <xdr:nvCxnSpPr>
        <xdr:cNvPr id="130" name="直線コネクタ 129"/>
        <xdr:cNvCxnSpPr/>
      </xdr:nvCxnSpPr>
      <xdr:spPr>
        <a:xfrm>
          <a:off x="13893800" y="27924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1" name="フローチャート : 判断 130"/>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32" name="テキスト ボックス 131"/>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35560</xdr:rowOff>
    </xdr:from>
    <xdr:to>
      <xdr:col>20</xdr:col>
      <xdr:colOff>158750</xdr:colOff>
      <xdr:row>16</xdr:row>
      <xdr:rowOff>49276</xdr:rowOff>
    </xdr:to>
    <xdr:cxnSp macro="">
      <xdr:nvCxnSpPr>
        <xdr:cNvPr id="133" name="直線コネクタ 132"/>
        <xdr:cNvCxnSpPr/>
      </xdr:nvCxnSpPr>
      <xdr:spPr>
        <a:xfrm>
          <a:off x="13004800" y="27787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4" name="フローチャート : 判断 133"/>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5" name="テキスト ボックス 134"/>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21336</xdr:rowOff>
    </xdr:from>
    <xdr:to>
      <xdr:col>19</xdr:col>
      <xdr:colOff>6350</xdr:colOff>
      <xdr:row>16</xdr:row>
      <xdr:rowOff>122936</xdr:rowOff>
    </xdr:to>
    <xdr:sp macro="" textlink="">
      <xdr:nvSpPr>
        <xdr:cNvPr id="136" name="フローチャート : 判断 135"/>
        <xdr:cNvSpPr/>
      </xdr:nvSpPr>
      <xdr:spPr>
        <a:xfrm>
          <a:off x="12954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107713</xdr:rowOff>
    </xdr:from>
    <xdr:ext cx="762000" cy="259045"/>
    <xdr:sp macro="" textlink="">
      <xdr:nvSpPr>
        <xdr:cNvPr id="137" name="テキスト ボックス 136"/>
        <xdr:cNvSpPr txBox="1"/>
      </xdr:nvSpPr>
      <xdr:spPr>
        <a:xfrm>
          <a:off x="12623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103632</xdr:rowOff>
    </xdr:from>
    <xdr:to>
      <xdr:col>24</xdr:col>
      <xdr:colOff>82550</xdr:colOff>
      <xdr:row>17</xdr:row>
      <xdr:rowOff>33782</xdr:rowOff>
    </xdr:to>
    <xdr:sp macro="" textlink="">
      <xdr:nvSpPr>
        <xdr:cNvPr id="143" name="円/楕円 142"/>
        <xdr:cNvSpPr/>
      </xdr:nvSpPr>
      <xdr:spPr>
        <a:xfrm>
          <a:off x="164592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75709</xdr:rowOff>
    </xdr:from>
    <xdr:ext cx="762000" cy="259045"/>
    <xdr:sp macro="" textlink="">
      <xdr:nvSpPr>
        <xdr:cNvPr id="144" name="物件費該当値テキスト"/>
        <xdr:cNvSpPr txBox="1"/>
      </xdr:nvSpPr>
      <xdr:spPr>
        <a:xfrm>
          <a:off x="16598900" y="281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112776</xdr:rowOff>
    </xdr:from>
    <xdr:to>
      <xdr:col>22</xdr:col>
      <xdr:colOff>615950</xdr:colOff>
      <xdr:row>17</xdr:row>
      <xdr:rowOff>42926</xdr:rowOff>
    </xdr:to>
    <xdr:sp macro="" textlink="">
      <xdr:nvSpPr>
        <xdr:cNvPr id="145" name="円/楕円 144"/>
        <xdr:cNvSpPr/>
      </xdr:nvSpPr>
      <xdr:spPr>
        <a:xfrm>
          <a:off x="156210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27703</xdr:rowOff>
    </xdr:from>
    <xdr:ext cx="736600" cy="259045"/>
    <xdr:sp macro="" textlink="">
      <xdr:nvSpPr>
        <xdr:cNvPr id="146" name="テキスト ボックス 145"/>
        <xdr:cNvSpPr txBox="1"/>
      </xdr:nvSpPr>
      <xdr:spPr>
        <a:xfrm>
          <a:off x="15290800" y="2942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21336</xdr:rowOff>
    </xdr:from>
    <xdr:to>
      <xdr:col>21</xdr:col>
      <xdr:colOff>412750</xdr:colOff>
      <xdr:row>16</xdr:row>
      <xdr:rowOff>122936</xdr:rowOff>
    </xdr:to>
    <xdr:sp macro="" textlink="">
      <xdr:nvSpPr>
        <xdr:cNvPr id="147" name="円/楕円 146"/>
        <xdr:cNvSpPr/>
      </xdr:nvSpPr>
      <xdr:spPr>
        <a:xfrm>
          <a:off x="147320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133113</xdr:rowOff>
    </xdr:from>
    <xdr:ext cx="762000" cy="259045"/>
    <xdr:sp macro="" textlink="">
      <xdr:nvSpPr>
        <xdr:cNvPr id="148" name="テキスト ボックス 147"/>
        <xdr:cNvSpPr txBox="1"/>
      </xdr:nvSpPr>
      <xdr:spPr>
        <a:xfrm>
          <a:off x="14401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169926</xdr:rowOff>
    </xdr:from>
    <xdr:to>
      <xdr:col>20</xdr:col>
      <xdr:colOff>209550</xdr:colOff>
      <xdr:row>16</xdr:row>
      <xdr:rowOff>100076</xdr:rowOff>
    </xdr:to>
    <xdr:sp macro="" textlink="">
      <xdr:nvSpPr>
        <xdr:cNvPr id="149" name="円/楕円 148"/>
        <xdr:cNvSpPr/>
      </xdr:nvSpPr>
      <xdr:spPr>
        <a:xfrm>
          <a:off x="13843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110253</xdr:rowOff>
    </xdr:from>
    <xdr:ext cx="762000" cy="259045"/>
    <xdr:sp macro="" textlink="">
      <xdr:nvSpPr>
        <xdr:cNvPr id="150" name="テキスト ボックス 149"/>
        <xdr:cNvSpPr txBox="1"/>
      </xdr:nvSpPr>
      <xdr:spPr>
        <a:xfrm>
          <a:off x="13512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156210</xdr:rowOff>
    </xdr:from>
    <xdr:to>
      <xdr:col>19</xdr:col>
      <xdr:colOff>6350</xdr:colOff>
      <xdr:row>16</xdr:row>
      <xdr:rowOff>86360</xdr:rowOff>
    </xdr:to>
    <xdr:sp macro="" textlink="">
      <xdr:nvSpPr>
        <xdr:cNvPr id="151" name="円/楕円 150"/>
        <xdr:cNvSpPr/>
      </xdr:nvSpPr>
      <xdr:spPr>
        <a:xfrm>
          <a:off x="12954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96537</xdr:rowOff>
    </xdr:from>
    <xdr:ext cx="762000" cy="259045"/>
    <xdr:sp macro="" textlink="">
      <xdr:nvSpPr>
        <xdr:cNvPr id="152" name="テキスト ボックス 151"/>
        <xdr:cNvSpPr txBox="1"/>
      </xdr:nvSpPr>
      <xdr:spPr>
        <a:xfrm>
          <a:off x="12623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96/107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扶助費に係る経常収支比率が類似団体平均を上回り、かつ上昇傾向</a:t>
          </a:r>
          <a:r>
            <a:rPr kumimoji="1" lang="ja-JP" altLang="en-US" sz="1300">
              <a:solidFill>
                <a:schemeClr val="dk1"/>
              </a:solidFill>
              <a:effectLst/>
              <a:latin typeface="+mn-lt"/>
              <a:ea typeface="+mn-ea"/>
              <a:cs typeface="+mn-cs"/>
            </a:rPr>
            <a:t>にあったが、Ｈ２７は横ばいとなった</a:t>
          </a:r>
          <a:r>
            <a:rPr kumimoji="1" lang="ja-JP" altLang="ja-JP" sz="1300">
              <a:solidFill>
                <a:schemeClr val="dk1"/>
              </a:solidFill>
              <a:effectLst/>
              <a:latin typeface="+mn-lt"/>
              <a:ea typeface="+mn-ea"/>
              <a:cs typeface="+mn-cs"/>
            </a:rPr>
            <a:t>。要因として、自立支援費が年々増加しており、またＨ２５年度のなぎ園改築に伴い、老人福祉施設措置費が</a:t>
          </a:r>
          <a:r>
            <a:rPr kumimoji="1" lang="ja-JP" altLang="en-US" sz="1300">
              <a:solidFill>
                <a:schemeClr val="dk1"/>
              </a:solidFill>
              <a:effectLst/>
              <a:latin typeface="+mn-lt"/>
              <a:ea typeface="+mn-ea"/>
              <a:cs typeface="+mn-cs"/>
            </a:rPr>
            <a:t>Ｈ２６に</a:t>
          </a:r>
          <a:r>
            <a:rPr kumimoji="1" lang="ja-JP" altLang="ja-JP" sz="1300">
              <a:solidFill>
                <a:schemeClr val="dk1"/>
              </a:solidFill>
              <a:effectLst/>
              <a:latin typeface="+mn-lt"/>
              <a:ea typeface="+mn-ea"/>
              <a:cs typeface="+mn-cs"/>
            </a:rPr>
            <a:t>急激に</a:t>
          </a:r>
          <a:r>
            <a:rPr kumimoji="1" lang="ja-JP" altLang="en-US" sz="1300">
              <a:solidFill>
                <a:schemeClr val="dk1"/>
              </a:solidFill>
              <a:effectLst/>
              <a:latin typeface="+mn-lt"/>
              <a:ea typeface="+mn-ea"/>
              <a:cs typeface="+mn-cs"/>
            </a:rPr>
            <a:t>膨らんだためである。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今後も高齢化などにより上昇も見込まれるため、適正な執行を図るように努める。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61</xdr:row>
      <xdr:rowOff>86178</xdr:rowOff>
    </xdr:to>
    <xdr:cxnSp macro="">
      <xdr:nvCxnSpPr>
        <xdr:cNvPr id="181" name="直線コネクタ 180"/>
        <xdr:cNvCxnSpPr/>
      </xdr:nvCxnSpPr>
      <xdr:spPr>
        <a:xfrm flipV="1">
          <a:off x="4826000" y="917302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2"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3" name="直線コネクタ 182"/>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4"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5" name="直線コネクタ 184"/>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127000</xdr:rowOff>
    </xdr:from>
    <xdr:to>
      <xdr:col>7</xdr:col>
      <xdr:colOff>15875</xdr:colOff>
      <xdr:row>58</xdr:row>
      <xdr:rowOff>127000</xdr:rowOff>
    </xdr:to>
    <xdr:cxnSp macro="">
      <xdr:nvCxnSpPr>
        <xdr:cNvPr id="186" name="直線コネクタ 185"/>
        <xdr:cNvCxnSpPr/>
      </xdr:nvCxnSpPr>
      <xdr:spPr>
        <a:xfrm>
          <a:off x="3987800" y="10071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166205</xdr:rowOff>
    </xdr:from>
    <xdr:ext cx="762000" cy="259045"/>
    <xdr:sp macro="" textlink="">
      <xdr:nvSpPr>
        <xdr:cNvPr id="187" name="扶助費平均値テキスト"/>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88" name="フローチャート : 判断 187"/>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12700</xdr:rowOff>
    </xdr:from>
    <xdr:to>
      <xdr:col>5</xdr:col>
      <xdr:colOff>549275</xdr:colOff>
      <xdr:row>58</xdr:row>
      <xdr:rowOff>127000</xdr:rowOff>
    </xdr:to>
    <xdr:cxnSp macro="">
      <xdr:nvCxnSpPr>
        <xdr:cNvPr id="189" name="直線コネクタ 188"/>
        <xdr:cNvCxnSpPr/>
      </xdr:nvCxnSpPr>
      <xdr:spPr>
        <a:xfrm>
          <a:off x="3098800" y="9956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0" name="フローチャート : 判断 189"/>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57349</xdr:rowOff>
    </xdr:from>
    <xdr:ext cx="736600" cy="259045"/>
    <xdr:sp macro="" textlink="">
      <xdr:nvSpPr>
        <xdr:cNvPr id="191" name="テキスト ボックス 190"/>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135165</xdr:rowOff>
    </xdr:from>
    <xdr:to>
      <xdr:col>4</xdr:col>
      <xdr:colOff>346075</xdr:colOff>
      <xdr:row>58</xdr:row>
      <xdr:rowOff>12700</xdr:rowOff>
    </xdr:to>
    <xdr:cxnSp macro="">
      <xdr:nvCxnSpPr>
        <xdr:cNvPr id="192" name="直線コネクタ 191"/>
        <xdr:cNvCxnSpPr/>
      </xdr:nvCxnSpPr>
      <xdr:spPr>
        <a:xfrm>
          <a:off x="2209800" y="99078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3" name="フローチャート : 判断 192"/>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41020</xdr:rowOff>
    </xdr:from>
    <xdr:ext cx="762000" cy="259045"/>
    <xdr:sp macro="" textlink="">
      <xdr:nvSpPr>
        <xdr:cNvPr id="194" name="テキスト ボックス 193"/>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69850</xdr:rowOff>
    </xdr:from>
    <xdr:to>
      <xdr:col>3</xdr:col>
      <xdr:colOff>142875</xdr:colOff>
      <xdr:row>57</xdr:row>
      <xdr:rowOff>135165</xdr:rowOff>
    </xdr:to>
    <xdr:cxnSp macro="">
      <xdr:nvCxnSpPr>
        <xdr:cNvPr id="195" name="直線コネクタ 194"/>
        <xdr:cNvCxnSpPr/>
      </xdr:nvCxnSpPr>
      <xdr:spPr>
        <a:xfrm>
          <a:off x="1320800" y="98425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6" name="フローチャート : 判断 195"/>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24692</xdr:rowOff>
    </xdr:from>
    <xdr:ext cx="762000" cy="259045"/>
    <xdr:sp macro="" textlink="">
      <xdr:nvSpPr>
        <xdr:cNvPr id="197" name="テキスト ボックス 196"/>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198" name="フローチャート : 判断 197"/>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199" name="テキスト ボックス 198"/>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76200</xdr:rowOff>
    </xdr:from>
    <xdr:to>
      <xdr:col>7</xdr:col>
      <xdr:colOff>66675</xdr:colOff>
      <xdr:row>59</xdr:row>
      <xdr:rowOff>6350</xdr:rowOff>
    </xdr:to>
    <xdr:sp macro="" textlink="">
      <xdr:nvSpPr>
        <xdr:cNvPr id="205" name="円/楕円 204"/>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48277</xdr:rowOff>
    </xdr:from>
    <xdr:ext cx="762000" cy="259045"/>
    <xdr:sp macro="" textlink="">
      <xdr:nvSpPr>
        <xdr:cNvPr id="206" name="扶助費該当値テキスト"/>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76200</xdr:rowOff>
    </xdr:from>
    <xdr:to>
      <xdr:col>5</xdr:col>
      <xdr:colOff>600075</xdr:colOff>
      <xdr:row>59</xdr:row>
      <xdr:rowOff>6350</xdr:rowOff>
    </xdr:to>
    <xdr:sp macro="" textlink="">
      <xdr:nvSpPr>
        <xdr:cNvPr id="207" name="円/楕円 206"/>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162577</xdr:rowOff>
    </xdr:from>
    <xdr:ext cx="736600" cy="259045"/>
    <xdr:sp macro="" textlink="">
      <xdr:nvSpPr>
        <xdr:cNvPr id="208" name="テキスト ボックス 207"/>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133350</xdr:rowOff>
    </xdr:from>
    <xdr:to>
      <xdr:col>4</xdr:col>
      <xdr:colOff>396875</xdr:colOff>
      <xdr:row>58</xdr:row>
      <xdr:rowOff>63500</xdr:rowOff>
    </xdr:to>
    <xdr:sp macro="" textlink="">
      <xdr:nvSpPr>
        <xdr:cNvPr id="209" name="円/楕円 208"/>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48277</xdr:rowOff>
    </xdr:from>
    <xdr:ext cx="762000" cy="259045"/>
    <xdr:sp macro="" textlink="">
      <xdr:nvSpPr>
        <xdr:cNvPr id="210" name="テキスト ボックス 209"/>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84365</xdr:rowOff>
    </xdr:from>
    <xdr:to>
      <xdr:col>3</xdr:col>
      <xdr:colOff>193675</xdr:colOff>
      <xdr:row>58</xdr:row>
      <xdr:rowOff>14515</xdr:rowOff>
    </xdr:to>
    <xdr:sp macro="" textlink="">
      <xdr:nvSpPr>
        <xdr:cNvPr id="211" name="円/楕円 210"/>
        <xdr:cNvSpPr/>
      </xdr:nvSpPr>
      <xdr:spPr>
        <a:xfrm>
          <a:off x="2159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170742</xdr:rowOff>
    </xdr:from>
    <xdr:ext cx="762000" cy="259045"/>
    <xdr:sp macro="" textlink="">
      <xdr:nvSpPr>
        <xdr:cNvPr id="212" name="テキスト ボックス 211"/>
        <xdr:cNvSpPr txBox="1"/>
      </xdr:nvSpPr>
      <xdr:spPr>
        <a:xfrm>
          <a:off x="1828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19050</xdr:rowOff>
    </xdr:from>
    <xdr:to>
      <xdr:col>1</xdr:col>
      <xdr:colOff>676275</xdr:colOff>
      <xdr:row>57</xdr:row>
      <xdr:rowOff>120650</xdr:rowOff>
    </xdr:to>
    <xdr:sp macro="" textlink="">
      <xdr:nvSpPr>
        <xdr:cNvPr id="213" name="円/楕円 212"/>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105427</xdr:rowOff>
    </xdr:from>
    <xdr:ext cx="762000" cy="259045"/>
    <xdr:sp macro="" textlink="">
      <xdr:nvSpPr>
        <xdr:cNvPr id="214" name="テキスト ボックス 213"/>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41/107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その他に係る経常収支比率は類似団体平均を下回って</a:t>
          </a:r>
          <a:r>
            <a:rPr kumimoji="1" lang="ja-JP" altLang="en-US" sz="1300">
              <a:solidFill>
                <a:schemeClr val="dk1"/>
              </a:solidFill>
              <a:effectLst/>
              <a:latin typeface="+mn-lt"/>
              <a:ea typeface="+mn-ea"/>
              <a:cs typeface="+mn-cs"/>
            </a:rPr>
            <a:t>おり、Ｈ２７は前年度△</a:t>
          </a:r>
          <a:r>
            <a:rPr kumimoji="1" lang="en-US" altLang="ja-JP" sz="1300">
              <a:solidFill>
                <a:schemeClr val="dk1"/>
              </a:solidFill>
              <a:effectLst/>
              <a:latin typeface="+mn-lt"/>
              <a:ea typeface="+mn-ea"/>
              <a:cs typeface="+mn-cs"/>
            </a:rPr>
            <a:t>1.2</a:t>
          </a:r>
          <a:r>
            <a:rPr kumimoji="1" lang="ja-JP" altLang="en-US" sz="1300">
              <a:solidFill>
                <a:schemeClr val="dk1"/>
              </a:solidFill>
              <a:effectLst/>
              <a:latin typeface="+mn-lt"/>
              <a:ea typeface="+mn-ea"/>
              <a:cs typeface="+mn-cs"/>
            </a:rPr>
            <a:t>％と大きく減少した。</a:t>
          </a:r>
          <a:r>
            <a:rPr kumimoji="1" lang="ja-JP" altLang="ja-JP" sz="1300">
              <a:solidFill>
                <a:schemeClr val="dk1"/>
              </a:solidFill>
              <a:effectLst/>
              <a:latin typeface="+mn-lt"/>
              <a:ea typeface="+mn-ea"/>
              <a:cs typeface="+mn-cs"/>
            </a:rPr>
            <a:t>庁舎</a:t>
          </a:r>
          <a:r>
            <a:rPr kumimoji="1" lang="ja-JP" altLang="en-US" sz="1300">
              <a:solidFill>
                <a:schemeClr val="dk1"/>
              </a:solidFill>
              <a:effectLst/>
              <a:latin typeface="+mn-lt"/>
              <a:ea typeface="+mn-ea"/>
              <a:cs typeface="+mn-cs"/>
            </a:rPr>
            <a:t>や道路</a:t>
          </a:r>
          <a:r>
            <a:rPr kumimoji="1" lang="ja-JP" altLang="ja-JP" sz="1300">
              <a:solidFill>
                <a:schemeClr val="dk1"/>
              </a:solidFill>
              <a:effectLst/>
              <a:latin typeface="+mn-lt"/>
              <a:ea typeface="+mn-ea"/>
              <a:cs typeface="+mn-cs"/>
            </a:rPr>
            <a:t>等の</a:t>
          </a:r>
          <a:r>
            <a:rPr kumimoji="1" lang="ja-JP" altLang="en-US" sz="1300">
              <a:solidFill>
                <a:schemeClr val="dk1"/>
              </a:solidFill>
              <a:effectLst/>
              <a:latin typeface="+mn-lt"/>
              <a:ea typeface="+mn-ea"/>
              <a:cs typeface="+mn-cs"/>
            </a:rPr>
            <a:t>維持修繕費の減少が要因となっている。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61</xdr:row>
      <xdr:rowOff>161290</xdr:rowOff>
    </xdr:to>
    <xdr:cxnSp macro="">
      <xdr:nvCxnSpPr>
        <xdr:cNvPr id="241" name="直線コネクタ 240"/>
        <xdr:cNvCxnSpPr/>
      </xdr:nvCxnSpPr>
      <xdr:spPr>
        <a:xfrm flipV="1">
          <a:off x="16510000" y="91033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2"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3" name="直線コネクタ 242"/>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4"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45" name="直線コネクタ 244"/>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138430</xdr:rowOff>
    </xdr:from>
    <xdr:to>
      <xdr:col>24</xdr:col>
      <xdr:colOff>31750</xdr:colOff>
      <xdr:row>58</xdr:row>
      <xdr:rowOff>58420</xdr:rowOff>
    </xdr:to>
    <xdr:cxnSp macro="">
      <xdr:nvCxnSpPr>
        <xdr:cNvPr id="246" name="直線コネクタ 245"/>
        <xdr:cNvCxnSpPr/>
      </xdr:nvCxnSpPr>
      <xdr:spPr>
        <a:xfrm flipV="1">
          <a:off x="15671800" y="99110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128287</xdr:rowOff>
    </xdr:from>
    <xdr:ext cx="762000" cy="259045"/>
    <xdr:sp macro="" textlink="">
      <xdr:nvSpPr>
        <xdr:cNvPr id="247" name="その他平均値テキスト"/>
        <xdr:cNvSpPr txBox="1"/>
      </xdr:nvSpPr>
      <xdr:spPr>
        <a:xfrm>
          <a:off x="16598900" y="9900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48" name="フローチャート : 判断 247"/>
        <xdr:cNvSpPr/>
      </xdr:nvSpPr>
      <xdr:spPr>
        <a:xfrm>
          <a:off x="164592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153670</xdr:rowOff>
    </xdr:from>
    <xdr:to>
      <xdr:col>22</xdr:col>
      <xdr:colOff>565150</xdr:colOff>
      <xdr:row>58</xdr:row>
      <xdr:rowOff>58420</xdr:rowOff>
    </xdr:to>
    <xdr:cxnSp macro="">
      <xdr:nvCxnSpPr>
        <xdr:cNvPr id="249" name="直線コネクタ 248"/>
        <xdr:cNvCxnSpPr/>
      </xdr:nvCxnSpPr>
      <xdr:spPr>
        <a:xfrm>
          <a:off x="14782800" y="99263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22860</xdr:rowOff>
    </xdr:from>
    <xdr:to>
      <xdr:col>22</xdr:col>
      <xdr:colOff>615950</xdr:colOff>
      <xdr:row>58</xdr:row>
      <xdr:rowOff>124460</xdr:rowOff>
    </xdr:to>
    <xdr:sp macro="" textlink="">
      <xdr:nvSpPr>
        <xdr:cNvPr id="250" name="フローチャート : 判断 249"/>
        <xdr:cNvSpPr/>
      </xdr:nvSpPr>
      <xdr:spPr>
        <a:xfrm>
          <a:off x="15621000" y="99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109237</xdr:rowOff>
    </xdr:from>
    <xdr:ext cx="736600" cy="259045"/>
    <xdr:sp macro="" textlink="">
      <xdr:nvSpPr>
        <xdr:cNvPr id="251" name="テキスト ボックス 250"/>
        <xdr:cNvSpPr txBox="1"/>
      </xdr:nvSpPr>
      <xdr:spPr>
        <a:xfrm>
          <a:off x="15290800" y="1005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153670</xdr:rowOff>
    </xdr:from>
    <xdr:to>
      <xdr:col>21</xdr:col>
      <xdr:colOff>361950</xdr:colOff>
      <xdr:row>57</xdr:row>
      <xdr:rowOff>168910</xdr:rowOff>
    </xdr:to>
    <xdr:cxnSp macro="">
      <xdr:nvCxnSpPr>
        <xdr:cNvPr id="252" name="直線コネクタ 251"/>
        <xdr:cNvCxnSpPr/>
      </xdr:nvCxnSpPr>
      <xdr:spPr>
        <a:xfrm flipV="1">
          <a:off x="13893800" y="9926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163830</xdr:rowOff>
    </xdr:from>
    <xdr:to>
      <xdr:col>21</xdr:col>
      <xdr:colOff>412750</xdr:colOff>
      <xdr:row>58</xdr:row>
      <xdr:rowOff>93980</xdr:rowOff>
    </xdr:to>
    <xdr:sp macro="" textlink="">
      <xdr:nvSpPr>
        <xdr:cNvPr id="253" name="フローチャート : 判断 252"/>
        <xdr:cNvSpPr/>
      </xdr:nvSpPr>
      <xdr:spPr>
        <a:xfrm>
          <a:off x="14732000" y="993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78757</xdr:rowOff>
    </xdr:from>
    <xdr:ext cx="762000" cy="259045"/>
    <xdr:sp macro="" textlink="">
      <xdr:nvSpPr>
        <xdr:cNvPr id="254" name="テキスト ボックス 253"/>
        <xdr:cNvSpPr txBox="1"/>
      </xdr:nvSpPr>
      <xdr:spPr>
        <a:xfrm>
          <a:off x="14401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54610</xdr:rowOff>
    </xdr:from>
    <xdr:to>
      <xdr:col>20</xdr:col>
      <xdr:colOff>158750</xdr:colOff>
      <xdr:row>57</xdr:row>
      <xdr:rowOff>168910</xdr:rowOff>
    </xdr:to>
    <xdr:cxnSp macro="">
      <xdr:nvCxnSpPr>
        <xdr:cNvPr id="255" name="直線コネクタ 254"/>
        <xdr:cNvCxnSpPr/>
      </xdr:nvCxnSpPr>
      <xdr:spPr>
        <a:xfrm>
          <a:off x="13004800" y="98272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140970</xdr:rowOff>
    </xdr:from>
    <xdr:to>
      <xdr:col>20</xdr:col>
      <xdr:colOff>209550</xdr:colOff>
      <xdr:row>58</xdr:row>
      <xdr:rowOff>71120</xdr:rowOff>
    </xdr:to>
    <xdr:sp macro="" textlink="">
      <xdr:nvSpPr>
        <xdr:cNvPr id="256" name="フローチャート : 判断 255"/>
        <xdr:cNvSpPr/>
      </xdr:nvSpPr>
      <xdr:spPr>
        <a:xfrm>
          <a:off x="13843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55897</xdr:rowOff>
    </xdr:from>
    <xdr:ext cx="762000" cy="259045"/>
    <xdr:sp macro="" textlink="">
      <xdr:nvSpPr>
        <xdr:cNvPr id="257" name="テキスト ボックス 256"/>
        <xdr:cNvSpPr txBox="1"/>
      </xdr:nvSpPr>
      <xdr:spPr>
        <a:xfrm>
          <a:off x="13512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58" name="フローチャート : 判断 257"/>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48277</xdr:rowOff>
    </xdr:from>
    <xdr:ext cx="762000" cy="259045"/>
    <xdr:sp macro="" textlink="">
      <xdr:nvSpPr>
        <xdr:cNvPr id="259" name="テキスト ボックス 258"/>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87630</xdr:rowOff>
    </xdr:from>
    <xdr:to>
      <xdr:col>24</xdr:col>
      <xdr:colOff>82550</xdr:colOff>
      <xdr:row>58</xdr:row>
      <xdr:rowOff>17780</xdr:rowOff>
    </xdr:to>
    <xdr:sp macro="" textlink="">
      <xdr:nvSpPr>
        <xdr:cNvPr id="265" name="円/楕円 264"/>
        <xdr:cNvSpPr/>
      </xdr:nvSpPr>
      <xdr:spPr>
        <a:xfrm>
          <a:off x="16459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104157</xdr:rowOff>
    </xdr:from>
    <xdr:ext cx="762000" cy="259045"/>
    <xdr:sp macro="" textlink="">
      <xdr:nvSpPr>
        <xdr:cNvPr id="266" name="その他該当値テキスト"/>
        <xdr:cNvSpPr txBox="1"/>
      </xdr:nvSpPr>
      <xdr:spPr>
        <a:xfrm>
          <a:off x="16598900" y="970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7620</xdr:rowOff>
    </xdr:from>
    <xdr:to>
      <xdr:col>22</xdr:col>
      <xdr:colOff>615950</xdr:colOff>
      <xdr:row>58</xdr:row>
      <xdr:rowOff>109220</xdr:rowOff>
    </xdr:to>
    <xdr:sp macro="" textlink="">
      <xdr:nvSpPr>
        <xdr:cNvPr id="267" name="円/楕円 266"/>
        <xdr:cNvSpPr/>
      </xdr:nvSpPr>
      <xdr:spPr>
        <a:xfrm>
          <a:off x="15621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119397</xdr:rowOff>
    </xdr:from>
    <xdr:ext cx="736600" cy="259045"/>
    <xdr:sp macro="" textlink="">
      <xdr:nvSpPr>
        <xdr:cNvPr id="268" name="テキスト ボックス 267"/>
        <xdr:cNvSpPr txBox="1"/>
      </xdr:nvSpPr>
      <xdr:spPr>
        <a:xfrm>
          <a:off x="15290800" y="972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102870</xdr:rowOff>
    </xdr:from>
    <xdr:to>
      <xdr:col>21</xdr:col>
      <xdr:colOff>412750</xdr:colOff>
      <xdr:row>58</xdr:row>
      <xdr:rowOff>33020</xdr:rowOff>
    </xdr:to>
    <xdr:sp macro="" textlink="">
      <xdr:nvSpPr>
        <xdr:cNvPr id="269" name="円/楕円 268"/>
        <xdr:cNvSpPr/>
      </xdr:nvSpPr>
      <xdr:spPr>
        <a:xfrm>
          <a:off x="14732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43197</xdr:rowOff>
    </xdr:from>
    <xdr:ext cx="762000" cy="259045"/>
    <xdr:sp macro="" textlink="">
      <xdr:nvSpPr>
        <xdr:cNvPr id="270" name="テキスト ボックス 269"/>
        <xdr:cNvSpPr txBox="1"/>
      </xdr:nvSpPr>
      <xdr:spPr>
        <a:xfrm>
          <a:off x="14401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118110</xdr:rowOff>
    </xdr:from>
    <xdr:to>
      <xdr:col>20</xdr:col>
      <xdr:colOff>209550</xdr:colOff>
      <xdr:row>58</xdr:row>
      <xdr:rowOff>48260</xdr:rowOff>
    </xdr:to>
    <xdr:sp macro="" textlink="">
      <xdr:nvSpPr>
        <xdr:cNvPr id="271" name="円/楕円 270"/>
        <xdr:cNvSpPr/>
      </xdr:nvSpPr>
      <xdr:spPr>
        <a:xfrm>
          <a:off x="13843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58437</xdr:rowOff>
    </xdr:from>
    <xdr:ext cx="762000" cy="259045"/>
    <xdr:sp macro="" textlink="">
      <xdr:nvSpPr>
        <xdr:cNvPr id="272" name="テキスト ボックス 271"/>
        <xdr:cNvSpPr txBox="1"/>
      </xdr:nvSpPr>
      <xdr:spPr>
        <a:xfrm>
          <a:off x="13512800" y="965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3810</xdr:rowOff>
    </xdr:from>
    <xdr:to>
      <xdr:col>19</xdr:col>
      <xdr:colOff>6350</xdr:colOff>
      <xdr:row>57</xdr:row>
      <xdr:rowOff>105410</xdr:rowOff>
    </xdr:to>
    <xdr:sp macro="" textlink="">
      <xdr:nvSpPr>
        <xdr:cNvPr id="273" name="円/楕円 272"/>
        <xdr:cNvSpPr/>
      </xdr:nvSpPr>
      <xdr:spPr>
        <a:xfrm>
          <a:off x="12954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115587</xdr:rowOff>
    </xdr:from>
    <xdr:ext cx="762000" cy="259045"/>
    <xdr:sp macro="" textlink="">
      <xdr:nvSpPr>
        <xdr:cNvPr id="274" name="テキスト ボックス 273"/>
        <xdr:cNvSpPr txBox="1"/>
      </xdr:nvSpPr>
      <xdr:spPr>
        <a:xfrm>
          <a:off x="12623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102/107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補助費等に係る経常収支比率が類似団体平均を上回っているのは、一部事務組合への負担金が多いためである。</a:t>
          </a:r>
          <a:r>
            <a:rPr kumimoji="1" lang="ja-JP" altLang="en-US" sz="1300">
              <a:solidFill>
                <a:schemeClr val="dk1"/>
              </a:solidFill>
              <a:effectLst/>
              <a:latin typeface="+mn-lt"/>
              <a:ea typeface="+mn-ea"/>
              <a:cs typeface="+mn-cs"/>
            </a:rPr>
            <a:t>Ｈ２７は</a:t>
          </a:r>
          <a:r>
            <a:rPr kumimoji="1" lang="ja-JP" altLang="ja-JP" sz="1300">
              <a:solidFill>
                <a:schemeClr val="dk1"/>
              </a:solidFill>
              <a:effectLst/>
              <a:latin typeface="+mn-lt"/>
              <a:ea typeface="+mn-ea"/>
              <a:cs typeface="+mn-cs"/>
            </a:rPr>
            <a:t>前年度</a:t>
          </a:r>
          <a:r>
            <a:rPr kumimoji="1" lang="ja-JP" altLang="en-US" sz="1300">
              <a:solidFill>
                <a:schemeClr val="dk1"/>
              </a:solidFill>
              <a:effectLst/>
              <a:latin typeface="+mn-lt"/>
              <a:ea typeface="+mn-ea"/>
              <a:cs typeface="+mn-cs"/>
            </a:rPr>
            <a:t>横ばいとなったが、湯浅広川消防組合がＨ２５年度以降借入した起債償還がＨ２８から本格化するため、経常収支比率の上昇が見込まれる。</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　補助金について、役割・効果等を再検討し、見直しや廃止等の検討を行う。</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9" name="直線コネクタ 288"/>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0" name="テキスト ボックス 289"/>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1" name="直線コネクタ 290"/>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2" name="テキスト ボックス 291"/>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3" name="直線コネクタ 292"/>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4" name="テキスト ボックス 293"/>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5" name="直線コネクタ 294"/>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6" name="テキスト ボックス 295"/>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7" name="直線コネクタ 296"/>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8" name="テキスト ボックス 297"/>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9" name="直線コネクタ 298"/>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0" name="テキスト ボックス 299"/>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109039</xdr:rowOff>
    </xdr:from>
    <xdr:to>
      <xdr:col>24</xdr:col>
      <xdr:colOff>31750</xdr:colOff>
      <xdr:row>40</xdr:row>
      <xdr:rowOff>162923</xdr:rowOff>
    </xdr:to>
    <xdr:cxnSp macro="">
      <xdr:nvCxnSpPr>
        <xdr:cNvPr id="303" name="直線コネクタ 302"/>
        <xdr:cNvCxnSpPr/>
      </xdr:nvCxnSpPr>
      <xdr:spPr>
        <a:xfrm flipV="1">
          <a:off x="16510000" y="5766889"/>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135000</xdr:rowOff>
    </xdr:from>
    <xdr:ext cx="762000" cy="259045"/>
    <xdr:sp macro="" textlink="">
      <xdr:nvSpPr>
        <xdr:cNvPr id="304"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a:t>
          </a:r>
          <a:endParaRPr kumimoji="1" lang="ja-JP" altLang="en-US" sz="1000" b="1">
            <a:latin typeface="ＭＳ Ｐゴシック"/>
          </a:endParaRPr>
        </a:p>
      </xdr:txBody>
    </xdr:sp>
    <xdr:clientData/>
  </xdr:oneCellAnchor>
  <xdr:twoCellAnchor>
    <xdr:from>
      <xdr:col>23</xdr:col>
      <xdr:colOff>628650</xdr:colOff>
      <xdr:row>40</xdr:row>
      <xdr:rowOff>162923</xdr:rowOff>
    </xdr:from>
    <xdr:to>
      <xdr:col>24</xdr:col>
      <xdr:colOff>120650</xdr:colOff>
      <xdr:row>40</xdr:row>
      <xdr:rowOff>162923</xdr:rowOff>
    </xdr:to>
    <xdr:cxnSp macro="">
      <xdr:nvCxnSpPr>
        <xdr:cNvPr id="305" name="直線コネクタ 304"/>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23966</xdr:rowOff>
    </xdr:from>
    <xdr:ext cx="762000" cy="259045"/>
    <xdr:sp macro="" textlink="">
      <xdr:nvSpPr>
        <xdr:cNvPr id="306"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33</xdr:row>
      <xdr:rowOff>109039</xdr:rowOff>
    </xdr:from>
    <xdr:to>
      <xdr:col>24</xdr:col>
      <xdr:colOff>120650</xdr:colOff>
      <xdr:row>33</xdr:row>
      <xdr:rowOff>109039</xdr:rowOff>
    </xdr:to>
    <xdr:cxnSp macro="">
      <xdr:nvCxnSpPr>
        <xdr:cNvPr id="307" name="直線コネクタ 306"/>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58420</xdr:rowOff>
    </xdr:from>
    <xdr:to>
      <xdr:col>24</xdr:col>
      <xdr:colOff>31750</xdr:colOff>
      <xdr:row>40</xdr:row>
      <xdr:rowOff>71483</xdr:rowOff>
    </xdr:to>
    <xdr:cxnSp macro="">
      <xdr:nvCxnSpPr>
        <xdr:cNvPr id="308" name="直線コネクタ 307"/>
        <xdr:cNvCxnSpPr/>
      </xdr:nvCxnSpPr>
      <xdr:spPr>
        <a:xfrm>
          <a:off x="15671800" y="691642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87828</xdr:rowOff>
    </xdr:from>
    <xdr:ext cx="762000" cy="259045"/>
    <xdr:sp macro="" textlink="">
      <xdr:nvSpPr>
        <xdr:cNvPr id="309" name="補助費等平均値テキスト"/>
        <xdr:cNvSpPr txBox="1"/>
      </xdr:nvSpPr>
      <xdr:spPr>
        <a:xfrm>
          <a:off x="16598900" y="6260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71301</xdr:rowOff>
    </xdr:from>
    <xdr:to>
      <xdr:col>24</xdr:col>
      <xdr:colOff>82550</xdr:colOff>
      <xdr:row>38</xdr:row>
      <xdr:rowOff>1451</xdr:rowOff>
    </xdr:to>
    <xdr:sp macro="" textlink="">
      <xdr:nvSpPr>
        <xdr:cNvPr id="310" name="フローチャート : 判断 309"/>
        <xdr:cNvSpPr/>
      </xdr:nvSpPr>
      <xdr:spPr>
        <a:xfrm>
          <a:off x="164592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58420</xdr:rowOff>
    </xdr:from>
    <xdr:to>
      <xdr:col>22</xdr:col>
      <xdr:colOff>565150</xdr:colOff>
      <xdr:row>40</xdr:row>
      <xdr:rowOff>123734</xdr:rowOff>
    </xdr:to>
    <xdr:cxnSp macro="">
      <xdr:nvCxnSpPr>
        <xdr:cNvPr id="311" name="直線コネクタ 310"/>
        <xdr:cNvCxnSpPr/>
      </xdr:nvCxnSpPr>
      <xdr:spPr>
        <a:xfrm flipV="1">
          <a:off x="14782800" y="691642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25581</xdr:rowOff>
    </xdr:from>
    <xdr:to>
      <xdr:col>22</xdr:col>
      <xdr:colOff>615950</xdr:colOff>
      <xdr:row>37</xdr:row>
      <xdr:rowOff>127181</xdr:rowOff>
    </xdr:to>
    <xdr:sp macro="" textlink="">
      <xdr:nvSpPr>
        <xdr:cNvPr id="312" name="フローチャート : 判断 311"/>
        <xdr:cNvSpPr/>
      </xdr:nvSpPr>
      <xdr:spPr>
        <a:xfrm>
          <a:off x="15621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137358</xdr:rowOff>
    </xdr:from>
    <xdr:ext cx="736600" cy="259045"/>
    <xdr:sp macro="" textlink="">
      <xdr:nvSpPr>
        <xdr:cNvPr id="313" name="テキスト ボックス 312"/>
        <xdr:cNvSpPr txBox="1"/>
      </xdr:nvSpPr>
      <xdr:spPr>
        <a:xfrm>
          <a:off x="15290800" y="6138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32294</xdr:rowOff>
    </xdr:from>
    <xdr:to>
      <xdr:col>21</xdr:col>
      <xdr:colOff>361950</xdr:colOff>
      <xdr:row>40</xdr:row>
      <xdr:rowOff>123734</xdr:rowOff>
    </xdr:to>
    <xdr:cxnSp macro="">
      <xdr:nvCxnSpPr>
        <xdr:cNvPr id="314" name="直線コネクタ 313"/>
        <xdr:cNvCxnSpPr/>
      </xdr:nvCxnSpPr>
      <xdr:spPr>
        <a:xfrm>
          <a:off x="13893800" y="689029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170906</xdr:rowOff>
    </xdr:from>
    <xdr:to>
      <xdr:col>21</xdr:col>
      <xdr:colOff>412750</xdr:colOff>
      <xdr:row>37</xdr:row>
      <xdr:rowOff>101056</xdr:rowOff>
    </xdr:to>
    <xdr:sp macro="" textlink="">
      <xdr:nvSpPr>
        <xdr:cNvPr id="315" name="フローチャート : 判断 314"/>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111233</xdr:rowOff>
    </xdr:from>
    <xdr:ext cx="762000" cy="259045"/>
    <xdr:sp macro="" textlink="">
      <xdr:nvSpPr>
        <xdr:cNvPr id="316" name="テキスト ボックス 315"/>
        <xdr:cNvSpPr txBox="1"/>
      </xdr:nvSpPr>
      <xdr:spPr>
        <a:xfrm>
          <a:off x="14401800" y="611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32294</xdr:rowOff>
    </xdr:from>
    <xdr:to>
      <xdr:col>20</xdr:col>
      <xdr:colOff>158750</xdr:colOff>
      <xdr:row>40</xdr:row>
      <xdr:rowOff>38826</xdr:rowOff>
    </xdr:to>
    <xdr:cxnSp macro="">
      <xdr:nvCxnSpPr>
        <xdr:cNvPr id="317" name="直線コネクタ 316"/>
        <xdr:cNvCxnSpPr/>
      </xdr:nvCxnSpPr>
      <xdr:spPr>
        <a:xfrm flipV="1">
          <a:off x="13004800" y="68902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5987</xdr:rowOff>
    </xdr:from>
    <xdr:to>
      <xdr:col>20</xdr:col>
      <xdr:colOff>209550</xdr:colOff>
      <xdr:row>37</xdr:row>
      <xdr:rowOff>107587</xdr:rowOff>
    </xdr:to>
    <xdr:sp macro="" textlink="">
      <xdr:nvSpPr>
        <xdr:cNvPr id="318" name="フローチャート : 判断 317"/>
        <xdr:cNvSpPr/>
      </xdr:nvSpPr>
      <xdr:spPr>
        <a:xfrm>
          <a:off x="13843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117764</xdr:rowOff>
    </xdr:from>
    <xdr:ext cx="762000" cy="259045"/>
    <xdr:sp macro="" textlink="">
      <xdr:nvSpPr>
        <xdr:cNvPr id="319" name="テキスト ボックス 318"/>
        <xdr:cNvSpPr txBox="1"/>
      </xdr:nvSpPr>
      <xdr:spPr>
        <a:xfrm>
          <a:off x="13512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38644</xdr:rowOff>
    </xdr:from>
    <xdr:to>
      <xdr:col>19</xdr:col>
      <xdr:colOff>6350</xdr:colOff>
      <xdr:row>37</xdr:row>
      <xdr:rowOff>140244</xdr:rowOff>
    </xdr:to>
    <xdr:sp macro="" textlink="">
      <xdr:nvSpPr>
        <xdr:cNvPr id="320" name="フローチャート : 判断 319"/>
        <xdr:cNvSpPr/>
      </xdr:nvSpPr>
      <xdr:spPr>
        <a:xfrm>
          <a:off x="12954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150421</xdr:rowOff>
    </xdr:from>
    <xdr:ext cx="762000" cy="259045"/>
    <xdr:sp macro="" textlink="">
      <xdr:nvSpPr>
        <xdr:cNvPr id="321" name="テキスト ボックス 320"/>
        <xdr:cNvSpPr txBox="1"/>
      </xdr:nvSpPr>
      <xdr:spPr>
        <a:xfrm>
          <a:off x="12623800" y="615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40</xdr:row>
      <xdr:rowOff>20683</xdr:rowOff>
    </xdr:from>
    <xdr:to>
      <xdr:col>24</xdr:col>
      <xdr:colOff>82550</xdr:colOff>
      <xdr:row>40</xdr:row>
      <xdr:rowOff>122283</xdr:rowOff>
    </xdr:to>
    <xdr:sp macro="" textlink="">
      <xdr:nvSpPr>
        <xdr:cNvPr id="327" name="円/楕円 326"/>
        <xdr:cNvSpPr/>
      </xdr:nvSpPr>
      <xdr:spPr>
        <a:xfrm>
          <a:off x="16459200" y="687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100710</xdr:rowOff>
    </xdr:from>
    <xdr:ext cx="762000" cy="259045"/>
    <xdr:sp macro="" textlink="">
      <xdr:nvSpPr>
        <xdr:cNvPr id="328" name="補助費等該当値テキスト"/>
        <xdr:cNvSpPr txBox="1"/>
      </xdr:nvSpPr>
      <xdr:spPr>
        <a:xfrm>
          <a:off x="16598900" y="6787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7620</xdr:rowOff>
    </xdr:from>
    <xdr:to>
      <xdr:col>22</xdr:col>
      <xdr:colOff>615950</xdr:colOff>
      <xdr:row>40</xdr:row>
      <xdr:rowOff>109220</xdr:rowOff>
    </xdr:to>
    <xdr:sp macro="" textlink="">
      <xdr:nvSpPr>
        <xdr:cNvPr id="329" name="円/楕円 328"/>
        <xdr:cNvSpPr/>
      </xdr:nvSpPr>
      <xdr:spPr>
        <a:xfrm>
          <a:off x="15621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93997</xdr:rowOff>
    </xdr:from>
    <xdr:ext cx="736600" cy="259045"/>
    <xdr:sp macro="" textlink="">
      <xdr:nvSpPr>
        <xdr:cNvPr id="330" name="テキスト ボックス 329"/>
        <xdr:cNvSpPr txBox="1"/>
      </xdr:nvSpPr>
      <xdr:spPr>
        <a:xfrm>
          <a:off x="15290800" y="695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72934</xdr:rowOff>
    </xdr:from>
    <xdr:to>
      <xdr:col>21</xdr:col>
      <xdr:colOff>412750</xdr:colOff>
      <xdr:row>41</xdr:row>
      <xdr:rowOff>3084</xdr:rowOff>
    </xdr:to>
    <xdr:sp macro="" textlink="">
      <xdr:nvSpPr>
        <xdr:cNvPr id="331" name="円/楕円 330"/>
        <xdr:cNvSpPr/>
      </xdr:nvSpPr>
      <xdr:spPr>
        <a:xfrm>
          <a:off x="14732000" y="693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159311</xdr:rowOff>
    </xdr:from>
    <xdr:ext cx="762000" cy="259045"/>
    <xdr:sp macro="" textlink="">
      <xdr:nvSpPr>
        <xdr:cNvPr id="332" name="テキスト ボックス 331"/>
        <xdr:cNvSpPr txBox="1"/>
      </xdr:nvSpPr>
      <xdr:spPr>
        <a:xfrm>
          <a:off x="14401800" y="7017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152944</xdr:rowOff>
    </xdr:from>
    <xdr:to>
      <xdr:col>20</xdr:col>
      <xdr:colOff>209550</xdr:colOff>
      <xdr:row>40</xdr:row>
      <xdr:rowOff>83094</xdr:rowOff>
    </xdr:to>
    <xdr:sp macro="" textlink="">
      <xdr:nvSpPr>
        <xdr:cNvPr id="333" name="円/楕円 332"/>
        <xdr:cNvSpPr/>
      </xdr:nvSpPr>
      <xdr:spPr>
        <a:xfrm>
          <a:off x="13843000" y="683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67871</xdr:rowOff>
    </xdr:from>
    <xdr:ext cx="762000" cy="259045"/>
    <xdr:sp macro="" textlink="">
      <xdr:nvSpPr>
        <xdr:cNvPr id="334" name="テキスト ボックス 333"/>
        <xdr:cNvSpPr txBox="1"/>
      </xdr:nvSpPr>
      <xdr:spPr>
        <a:xfrm>
          <a:off x="13512800" y="6925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159476</xdr:rowOff>
    </xdr:from>
    <xdr:to>
      <xdr:col>19</xdr:col>
      <xdr:colOff>6350</xdr:colOff>
      <xdr:row>40</xdr:row>
      <xdr:rowOff>89626</xdr:rowOff>
    </xdr:to>
    <xdr:sp macro="" textlink="">
      <xdr:nvSpPr>
        <xdr:cNvPr id="335" name="円/楕円 334"/>
        <xdr:cNvSpPr/>
      </xdr:nvSpPr>
      <xdr:spPr>
        <a:xfrm>
          <a:off x="12954000" y="684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74403</xdr:rowOff>
    </xdr:from>
    <xdr:ext cx="762000" cy="259045"/>
    <xdr:sp macro="" textlink="">
      <xdr:nvSpPr>
        <xdr:cNvPr id="336" name="テキスト ボックス 335"/>
        <xdr:cNvSpPr txBox="1"/>
      </xdr:nvSpPr>
      <xdr:spPr>
        <a:xfrm>
          <a:off x="12623800" y="6932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公債費に係る経常収支比率は</a:t>
          </a:r>
          <a:r>
            <a:rPr kumimoji="1" lang="ja-JP" altLang="en-US" sz="1300">
              <a:solidFill>
                <a:schemeClr val="dk1"/>
              </a:solidFill>
              <a:effectLst/>
              <a:latin typeface="+mn-lt"/>
              <a:ea typeface="+mn-ea"/>
              <a:cs typeface="+mn-cs"/>
            </a:rPr>
            <a:t>近年減少傾向</a:t>
          </a:r>
          <a:r>
            <a:rPr kumimoji="1" lang="ja-JP" altLang="ja-JP" sz="1300">
              <a:solidFill>
                <a:schemeClr val="dk1"/>
              </a:solidFill>
              <a:effectLst/>
              <a:latin typeface="+mn-lt"/>
              <a:ea typeface="+mn-ea"/>
              <a:cs typeface="+mn-cs"/>
            </a:rPr>
            <a:t>で推移しており、類似団体平均を下回っている。今後も新規事業の実施については十分な検討を行い、起債に大きく頼ることのない財政運営に努める。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61" name="直線コネクタ 360"/>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62"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63" name="直線コネクタ 362"/>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64"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65" name="直線コネクタ 364"/>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78994</xdr:rowOff>
    </xdr:from>
    <xdr:to>
      <xdr:col>7</xdr:col>
      <xdr:colOff>15875</xdr:colOff>
      <xdr:row>77</xdr:row>
      <xdr:rowOff>124713</xdr:rowOff>
    </xdr:to>
    <xdr:cxnSp macro="">
      <xdr:nvCxnSpPr>
        <xdr:cNvPr id="366" name="直線コネクタ 365"/>
        <xdr:cNvCxnSpPr/>
      </xdr:nvCxnSpPr>
      <xdr:spPr>
        <a:xfrm flipV="1">
          <a:off x="3987800" y="13280644"/>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132859</xdr:rowOff>
    </xdr:from>
    <xdr:ext cx="762000" cy="259045"/>
    <xdr:sp macro="" textlink="">
      <xdr:nvSpPr>
        <xdr:cNvPr id="367" name="公債費平均値テキスト"/>
        <xdr:cNvSpPr txBox="1"/>
      </xdr:nvSpPr>
      <xdr:spPr>
        <a:xfrm>
          <a:off x="4914900" y="13334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160782</xdr:rowOff>
    </xdr:from>
    <xdr:to>
      <xdr:col>7</xdr:col>
      <xdr:colOff>66675</xdr:colOff>
      <xdr:row>78</xdr:row>
      <xdr:rowOff>90932</xdr:rowOff>
    </xdr:to>
    <xdr:sp macro="" textlink="">
      <xdr:nvSpPr>
        <xdr:cNvPr id="368" name="フローチャート : 判断 367"/>
        <xdr:cNvSpPr/>
      </xdr:nvSpPr>
      <xdr:spPr>
        <a:xfrm>
          <a:off x="4775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124713</xdr:rowOff>
    </xdr:from>
    <xdr:to>
      <xdr:col>5</xdr:col>
      <xdr:colOff>549275</xdr:colOff>
      <xdr:row>77</xdr:row>
      <xdr:rowOff>152146</xdr:rowOff>
    </xdr:to>
    <xdr:cxnSp macro="">
      <xdr:nvCxnSpPr>
        <xdr:cNvPr id="369" name="直線コネクタ 368"/>
        <xdr:cNvCxnSpPr/>
      </xdr:nvCxnSpPr>
      <xdr:spPr>
        <a:xfrm flipV="1">
          <a:off x="3098800" y="13326363"/>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25908</xdr:rowOff>
    </xdr:from>
    <xdr:to>
      <xdr:col>5</xdr:col>
      <xdr:colOff>600075</xdr:colOff>
      <xdr:row>78</xdr:row>
      <xdr:rowOff>127508</xdr:rowOff>
    </xdr:to>
    <xdr:sp macro="" textlink="">
      <xdr:nvSpPr>
        <xdr:cNvPr id="370" name="フローチャート : 判断 369"/>
        <xdr:cNvSpPr/>
      </xdr:nvSpPr>
      <xdr:spPr>
        <a:xfrm>
          <a:off x="3937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112285</xdr:rowOff>
    </xdr:from>
    <xdr:ext cx="736600" cy="259045"/>
    <xdr:sp macro="" textlink="">
      <xdr:nvSpPr>
        <xdr:cNvPr id="371" name="テキスト ボックス 370"/>
        <xdr:cNvSpPr txBox="1"/>
      </xdr:nvSpPr>
      <xdr:spPr>
        <a:xfrm>
          <a:off x="3606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152146</xdr:rowOff>
    </xdr:from>
    <xdr:to>
      <xdr:col>4</xdr:col>
      <xdr:colOff>346075</xdr:colOff>
      <xdr:row>77</xdr:row>
      <xdr:rowOff>170435</xdr:rowOff>
    </xdr:to>
    <xdr:cxnSp macro="">
      <xdr:nvCxnSpPr>
        <xdr:cNvPr id="372" name="直線コネクタ 371"/>
        <xdr:cNvCxnSpPr/>
      </xdr:nvCxnSpPr>
      <xdr:spPr>
        <a:xfrm flipV="1">
          <a:off x="2209800" y="1335379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16763</xdr:rowOff>
    </xdr:from>
    <xdr:to>
      <xdr:col>4</xdr:col>
      <xdr:colOff>396875</xdr:colOff>
      <xdr:row>78</xdr:row>
      <xdr:rowOff>118363</xdr:rowOff>
    </xdr:to>
    <xdr:sp macro="" textlink="">
      <xdr:nvSpPr>
        <xdr:cNvPr id="373" name="フローチャート : 判断 372"/>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103140</xdr:rowOff>
    </xdr:from>
    <xdr:ext cx="762000" cy="259045"/>
    <xdr:sp macro="" textlink="">
      <xdr:nvSpPr>
        <xdr:cNvPr id="374" name="テキスト ボックス 373"/>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156718</xdr:rowOff>
    </xdr:from>
    <xdr:to>
      <xdr:col>3</xdr:col>
      <xdr:colOff>142875</xdr:colOff>
      <xdr:row>77</xdr:row>
      <xdr:rowOff>170435</xdr:rowOff>
    </xdr:to>
    <xdr:cxnSp macro="">
      <xdr:nvCxnSpPr>
        <xdr:cNvPr id="375" name="直線コネクタ 374"/>
        <xdr:cNvCxnSpPr/>
      </xdr:nvCxnSpPr>
      <xdr:spPr>
        <a:xfrm>
          <a:off x="1320800" y="1335836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35052</xdr:rowOff>
    </xdr:from>
    <xdr:to>
      <xdr:col>3</xdr:col>
      <xdr:colOff>193675</xdr:colOff>
      <xdr:row>78</xdr:row>
      <xdr:rowOff>136652</xdr:rowOff>
    </xdr:to>
    <xdr:sp macro="" textlink="">
      <xdr:nvSpPr>
        <xdr:cNvPr id="376" name="フローチャート : 判断 375"/>
        <xdr:cNvSpPr/>
      </xdr:nvSpPr>
      <xdr:spPr>
        <a:xfrm>
          <a:off x="2159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121429</xdr:rowOff>
    </xdr:from>
    <xdr:ext cx="762000" cy="259045"/>
    <xdr:sp macro="" textlink="">
      <xdr:nvSpPr>
        <xdr:cNvPr id="377" name="テキスト ボックス 376"/>
        <xdr:cNvSpPr txBox="1"/>
      </xdr:nvSpPr>
      <xdr:spPr>
        <a:xfrm>
          <a:off x="1828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94487</xdr:rowOff>
    </xdr:from>
    <xdr:to>
      <xdr:col>1</xdr:col>
      <xdr:colOff>676275</xdr:colOff>
      <xdr:row>79</xdr:row>
      <xdr:rowOff>24637</xdr:rowOff>
    </xdr:to>
    <xdr:sp macro="" textlink="">
      <xdr:nvSpPr>
        <xdr:cNvPr id="378" name="フローチャート : 判断 377"/>
        <xdr:cNvSpPr/>
      </xdr:nvSpPr>
      <xdr:spPr>
        <a:xfrm>
          <a:off x="1270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9414</xdr:rowOff>
    </xdr:from>
    <xdr:ext cx="762000" cy="259045"/>
    <xdr:sp macro="" textlink="">
      <xdr:nvSpPr>
        <xdr:cNvPr id="379" name="テキスト ボックス 378"/>
        <xdr:cNvSpPr txBox="1"/>
      </xdr:nvSpPr>
      <xdr:spPr>
        <a:xfrm>
          <a:off x="939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28194</xdr:rowOff>
    </xdr:from>
    <xdr:to>
      <xdr:col>7</xdr:col>
      <xdr:colOff>66675</xdr:colOff>
      <xdr:row>77</xdr:row>
      <xdr:rowOff>129794</xdr:rowOff>
    </xdr:to>
    <xdr:sp macro="" textlink="">
      <xdr:nvSpPr>
        <xdr:cNvPr id="385" name="円/楕円 384"/>
        <xdr:cNvSpPr/>
      </xdr:nvSpPr>
      <xdr:spPr>
        <a:xfrm>
          <a:off x="4775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44721</xdr:rowOff>
    </xdr:from>
    <xdr:ext cx="762000" cy="259045"/>
    <xdr:sp macro="" textlink="">
      <xdr:nvSpPr>
        <xdr:cNvPr id="386" name="公債費該当値テキスト"/>
        <xdr:cNvSpPr txBox="1"/>
      </xdr:nvSpPr>
      <xdr:spPr>
        <a:xfrm>
          <a:off x="4914900" y="1307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73913</xdr:rowOff>
    </xdr:from>
    <xdr:to>
      <xdr:col>5</xdr:col>
      <xdr:colOff>600075</xdr:colOff>
      <xdr:row>78</xdr:row>
      <xdr:rowOff>4063</xdr:rowOff>
    </xdr:to>
    <xdr:sp macro="" textlink="">
      <xdr:nvSpPr>
        <xdr:cNvPr id="387" name="円/楕円 386"/>
        <xdr:cNvSpPr/>
      </xdr:nvSpPr>
      <xdr:spPr>
        <a:xfrm>
          <a:off x="3937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14240</xdr:rowOff>
    </xdr:from>
    <xdr:ext cx="736600" cy="259045"/>
    <xdr:sp macro="" textlink="">
      <xdr:nvSpPr>
        <xdr:cNvPr id="388" name="テキスト ボックス 387"/>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101346</xdr:rowOff>
    </xdr:from>
    <xdr:to>
      <xdr:col>4</xdr:col>
      <xdr:colOff>396875</xdr:colOff>
      <xdr:row>78</xdr:row>
      <xdr:rowOff>31496</xdr:rowOff>
    </xdr:to>
    <xdr:sp macro="" textlink="">
      <xdr:nvSpPr>
        <xdr:cNvPr id="389" name="円/楕円 388"/>
        <xdr:cNvSpPr/>
      </xdr:nvSpPr>
      <xdr:spPr>
        <a:xfrm>
          <a:off x="3048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41673</xdr:rowOff>
    </xdr:from>
    <xdr:ext cx="762000" cy="259045"/>
    <xdr:sp macro="" textlink="">
      <xdr:nvSpPr>
        <xdr:cNvPr id="390" name="テキスト ボックス 389"/>
        <xdr:cNvSpPr txBox="1"/>
      </xdr:nvSpPr>
      <xdr:spPr>
        <a:xfrm>
          <a:off x="2717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119635</xdr:rowOff>
    </xdr:from>
    <xdr:to>
      <xdr:col>3</xdr:col>
      <xdr:colOff>193675</xdr:colOff>
      <xdr:row>78</xdr:row>
      <xdr:rowOff>49785</xdr:rowOff>
    </xdr:to>
    <xdr:sp macro="" textlink="">
      <xdr:nvSpPr>
        <xdr:cNvPr id="391" name="円/楕円 390"/>
        <xdr:cNvSpPr/>
      </xdr:nvSpPr>
      <xdr:spPr>
        <a:xfrm>
          <a:off x="2159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59962</xdr:rowOff>
    </xdr:from>
    <xdr:ext cx="762000" cy="259045"/>
    <xdr:sp macro="" textlink="">
      <xdr:nvSpPr>
        <xdr:cNvPr id="392" name="テキスト ボックス 391"/>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105918</xdr:rowOff>
    </xdr:from>
    <xdr:to>
      <xdr:col>1</xdr:col>
      <xdr:colOff>676275</xdr:colOff>
      <xdr:row>78</xdr:row>
      <xdr:rowOff>36068</xdr:rowOff>
    </xdr:to>
    <xdr:sp macro="" textlink="">
      <xdr:nvSpPr>
        <xdr:cNvPr id="393" name="円/楕円 392"/>
        <xdr:cNvSpPr/>
      </xdr:nvSpPr>
      <xdr:spPr>
        <a:xfrm>
          <a:off x="1270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46245</xdr:rowOff>
    </xdr:from>
    <xdr:ext cx="762000" cy="259045"/>
    <xdr:sp macro="" textlink="">
      <xdr:nvSpPr>
        <xdr:cNvPr id="394" name="テキスト ボックス 393"/>
        <xdr:cNvSpPr txBox="1"/>
      </xdr:nvSpPr>
      <xdr:spPr>
        <a:xfrm>
          <a:off x="939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96/107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公債費以外の部分で、扶助費・補助費を除く経費は類似団体とほぼ同水準であるが、扶助費、補助費においては類似団体を上回る乖離が大きいため、全体として類似団体を上回る比率となっている。</a:t>
          </a:r>
          <a:endParaRPr lang="ja-JP" altLang="ja-JP" sz="1300">
            <a:effectLst/>
          </a:endParaRPr>
        </a:p>
        <a:p>
          <a:r>
            <a:rPr kumimoji="1" lang="ja-JP" altLang="ja-JP" sz="1300">
              <a:solidFill>
                <a:schemeClr val="dk1"/>
              </a:solidFill>
              <a:effectLst/>
              <a:latin typeface="+mn-lt"/>
              <a:ea typeface="+mn-ea"/>
              <a:cs typeface="+mn-cs"/>
            </a:rPr>
            <a:t>　補助費については、一部事務組合負担金のうち、消防、ごみを隣の湯浅町と２町で行っているため、スケールメリットがあまり生かされず、このような結果につながっていると考えられる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146050</xdr:rowOff>
    </xdr:from>
    <xdr:to>
      <xdr:col>24</xdr:col>
      <xdr:colOff>31750</xdr:colOff>
      <xdr:row>81</xdr:row>
      <xdr:rowOff>157480</xdr:rowOff>
    </xdr:to>
    <xdr:cxnSp macro="">
      <xdr:nvCxnSpPr>
        <xdr:cNvPr id="422" name="直線コネクタ 421"/>
        <xdr:cNvCxnSpPr/>
      </xdr:nvCxnSpPr>
      <xdr:spPr>
        <a:xfrm flipV="1">
          <a:off x="16510000" y="126619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129557</xdr:rowOff>
    </xdr:from>
    <xdr:ext cx="762000" cy="259045"/>
    <xdr:sp macro="" textlink="">
      <xdr:nvSpPr>
        <xdr:cNvPr id="423" name="公債費以外最小値テキスト"/>
        <xdr:cNvSpPr txBox="1"/>
      </xdr:nvSpPr>
      <xdr:spPr>
        <a:xfrm>
          <a:off x="16598900" y="1401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23</xdr:col>
      <xdr:colOff>628650</xdr:colOff>
      <xdr:row>81</xdr:row>
      <xdr:rowOff>157480</xdr:rowOff>
    </xdr:from>
    <xdr:to>
      <xdr:col>24</xdr:col>
      <xdr:colOff>120650</xdr:colOff>
      <xdr:row>81</xdr:row>
      <xdr:rowOff>157480</xdr:rowOff>
    </xdr:to>
    <xdr:cxnSp macro="">
      <xdr:nvCxnSpPr>
        <xdr:cNvPr id="424" name="直線コネクタ 423"/>
        <xdr:cNvCxnSpPr/>
      </xdr:nvCxnSpPr>
      <xdr:spPr>
        <a:xfrm>
          <a:off x="16421100" y="1404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60977</xdr:rowOff>
    </xdr:from>
    <xdr:ext cx="762000" cy="259045"/>
    <xdr:sp macro="" textlink="">
      <xdr:nvSpPr>
        <xdr:cNvPr id="425"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23</xdr:col>
      <xdr:colOff>628650</xdr:colOff>
      <xdr:row>73</xdr:row>
      <xdr:rowOff>146050</xdr:rowOff>
    </xdr:from>
    <xdr:to>
      <xdr:col>24</xdr:col>
      <xdr:colOff>120650</xdr:colOff>
      <xdr:row>73</xdr:row>
      <xdr:rowOff>146050</xdr:rowOff>
    </xdr:to>
    <xdr:cxnSp macro="">
      <xdr:nvCxnSpPr>
        <xdr:cNvPr id="426" name="直線コネクタ 425"/>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149861</xdr:rowOff>
    </xdr:from>
    <xdr:to>
      <xdr:col>24</xdr:col>
      <xdr:colOff>31750</xdr:colOff>
      <xdr:row>78</xdr:row>
      <xdr:rowOff>1270</xdr:rowOff>
    </xdr:to>
    <xdr:cxnSp macro="">
      <xdr:nvCxnSpPr>
        <xdr:cNvPr id="427" name="直線コネクタ 426"/>
        <xdr:cNvCxnSpPr/>
      </xdr:nvCxnSpPr>
      <xdr:spPr>
        <a:xfrm flipV="1">
          <a:off x="15671800" y="1335151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157497</xdr:rowOff>
    </xdr:from>
    <xdr:ext cx="762000" cy="259045"/>
    <xdr:sp macro="" textlink="">
      <xdr:nvSpPr>
        <xdr:cNvPr id="428" name="公債費以外平均値テキスト"/>
        <xdr:cNvSpPr txBox="1"/>
      </xdr:nvSpPr>
      <xdr:spPr>
        <a:xfrm>
          <a:off x="16598900" y="12844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140970</xdr:rowOff>
    </xdr:from>
    <xdr:to>
      <xdr:col>24</xdr:col>
      <xdr:colOff>82550</xdr:colOff>
      <xdr:row>76</xdr:row>
      <xdr:rowOff>71120</xdr:rowOff>
    </xdr:to>
    <xdr:sp macro="" textlink="">
      <xdr:nvSpPr>
        <xdr:cNvPr id="429" name="フローチャート : 判断 428"/>
        <xdr:cNvSpPr/>
      </xdr:nvSpPr>
      <xdr:spPr>
        <a:xfrm>
          <a:off x="164592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100330</xdr:rowOff>
    </xdr:from>
    <xdr:to>
      <xdr:col>22</xdr:col>
      <xdr:colOff>565150</xdr:colOff>
      <xdr:row>78</xdr:row>
      <xdr:rowOff>1270</xdr:rowOff>
    </xdr:to>
    <xdr:cxnSp macro="">
      <xdr:nvCxnSpPr>
        <xdr:cNvPr id="430" name="直線コネクタ 429"/>
        <xdr:cNvCxnSpPr/>
      </xdr:nvCxnSpPr>
      <xdr:spPr>
        <a:xfrm>
          <a:off x="14782800" y="133019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160020</xdr:rowOff>
    </xdr:from>
    <xdr:to>
      <xdr:col>22</xdr:col>
      <xdr:colOff>615950</xdr:colOff>
      <xdr:row>76</xdr:row>
      <xdr:rowOff>90170</xdr:rowOff>
    </xdr:to>
    <xdr:sp macro="" textlink="">
      <xdr:nvSpPr>
        <xdr:cNvPr id="431" name="フローチャート : 判断 430"/>
        <xdr:cNvSpPr/>
      </xdr:nvSpPr>
      <xdr:spPr>
        <a:xfrm>
          <a:off x="15621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100347</xdr:rowOff>
    </xdr:from>
    <xdr:ext cx="736600" cy="259045"/>
    <xdr:sp macro="" textlink="">
      <xdr:nvSpPr>
        <xdr:cNvPr id="432" name="テキスト ボックス 431"/>
        <xdr:cNvSpPr txBox="1"/>
      </xdr:nvSpPr>
      <xdr:spPr>
        <a:xfrm>
          <a:off x="15290800" y="1278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85089</xdr:rowOff>
    </xdr:from>
    <xdr:to>
      <xdr:col>21</xdr:col>
      <xdr:colOff>361950</xdr:colOff>
      <xdr:row>77</xdr:row>
      <xdr:rowOff>100330</xdr:rowOff>
    </xdr:to>
    <xdr:cxnSp macro="">
      <xdr:nvCxnSpPr>
        <xdr:cNvPr id="433" name="直線コネクタ 432"/>
        <xdr:cNvCxnSpPr/>
      </xdr:nvCxnSpPr>
      <xdr:spPr>
        <a:xfrm>
          <a:off x="13893800" y="132867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68580</xdr:rowOff>
    </xdr:from>
    <xdr:to>
      <xdr:col>21</xdr:col>
      <xdr:colOff>412750</xdr:colOff>
      <xdr:row>75</xdr:row>
      <xdr:rowOff>170180</xdr:rowOff>
    </xdr:to>
    <xdr:sp macro="" textlink="">
      <xdr:nvSpPr>
        <xdr:cNvPr id="434" name="フローチャート : 判断 433"/>
        <xdr:cNvSpPr/>
      </xdr:nvSpPr>
      <xdr:spPr>
        <a:xfrm>
          <a:off x="14732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8907</xdr:rowOff>
    </xdr:from>
    <xdr:ext cx="762000" cy="259045"/>
    <xdr:sp macro="" textlink="">
      <xdr:nvSpPr>
        <xdr:cNvPr id="435" name="テキスト ボックス 434"/>
        <xdr:cNvSpPr txBox="1"/>
      </xdr:nvSpPr>
      <xdr:spPr>
        <a:xfrm>
          <a:off x="14401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12700</xdr:rowOff>
    </xdr:from>
    <xdr:to>
      <xdr:col>20</xdr:col>
      <xdr:colOff>158750</xdr:colOff>
      <xdr:row>77</xdr:row>
      <xdr:rowOff>85089</xdr:rowOff>
    </xdr:to>
    <xdr:cxnSp macro="">
      <xdr:nvCxnSpPr>
        <xdr:cNvPr id="436" name="直線コネクタ 435"/>
        <xdr:cNvCxnSpPr/>
      </xdr:nvCxnSpPr>
      <xdr:spPr>
        <a:xfrm>
          <a:off x="13004800" y="1321435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37" name="フローチャート : 判断 436"/>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161307</xdr:rowOff>
    </xdr:from>
    <xdr:ext cx="762000" cy="259045"/>
    <xdr:sp macro="" textlink="">
      <xdr:nvSpPr>
        <xdr:cNvPr id="438" name="テキスト ボックス 437"/>
        <xdr:cNvSpPr txBox="1"/>
      </xdr:nvSpPr>
      <xdr:spPr>
        <a:xfrm>
          <a:off x="13512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39" name="フローチャート : 判断 438"/>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27957</xdr:rowOff>
    </xdr:from>
    <xdr:ext cx="762000" cy="259045"/>
    <xdr:sp macro="" textlink="">
      <xdr:nvSpPr>
        <xdr:cNvPr id="440" name="テキスト ボックス 439"/>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99061</xdr:rowOff>
    </xdr:from>
    <xdr:to>
      <xdr:col>24</xdr:col>
      <xdr:colOff>82550</xdr:colOff>
      <xdr:row>78</xdr:row>
      <xdr:rowOff>29211</xdr:rowOff>
    </xdr:to>
    <xdr:sp macro="" textlink="">
      <xdr:nvSpPr>
        <xdr:cNvPr id="446" name="円/楕円 445"/>
        <xdr:cNvSpPr/>
      </xdr:nvSpPr>
      <xdr:spPr>
        <a:xfrm>
          <a:off x="164592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71138</xdr:rowOff>
    </xdr:from>
    <xdr:ext cx="762000" cy="259045"/>
    <xdr:sp macro="" textlink="">
      <xdr:nvSpPr>
        <xdr:cNvPr id="447" name="公債費以外該当値テキスト"/>
        <xdr:cNvSpPr txBox="1"/>
      </xdr:nvSpPr>
      <xdr:spPr>
        <a:xfrm>
          <a:off x="165989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121920</xdr:rowOff>
    </xdr:from>
    <xdr:to>
      <xdr:col>22</xdr:col>
      <xdr:colOff>615950</xdr:colOff>
      <xdr:row>78</xdr:row>
      <xdr:rowOff>52070</xdr:rowOff>
    </xdr:to>
    <xdr:sp macro="" textlink="">
      <xdr:nvSpPr>
        <xdr:cNvPr id="448" name="円/楕円 447"/>
        <xdr:cNvSpPr/>
      </xdr:nvSpPr>
      <xdr:spPr>
        <a:xfrm>
          <a:off x="15621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36847</xdr:rowOff>
    </xdr:from>
    <xdr:ext cx="736600" cy="259045"/>
    <xdr:sp macro="" textlink="">
      <xdr:nvSpPr>
        <xdr:cNvPr id="449" name="テキスト ボックス 448"/>
        <xdr:cNvSpPr txBox="1"/>
      </xdr:nvSpPr>
      <xdr:spPr>
        <a:xfrm>
          <a:off x="15290800" y="1340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49530</xdr:rowOff>
    </xdr:from>
    <xdr:to>
      <xdr:col>21</xdr:col>
      <xdr:colOff>412750</xdr:colOff>
      <xdr:row>77</xdr:row>
      <xdr:rowOff>151130</xdr:rowOff>
    </xdr:to>
    <xdr:sp macro="" textlink="">
      <xdr:nvSpPr>
        <xdr:cNvPr id="450" name="円/楕円 449"/>
        <xdr:cNvSpPr/>
      </xdr:nvSpPr>
      <xdr:spPr>
        <a:xfrm>
          <a:off x="14732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135907</xdr:rowOff>
    </xdr:from>
    <xdr:ext cx="762000" cy="259045"/>
    <xdr:sp macro="" textlink="">
      <xdr:nvSpPr>
        <xdr:cNvPr id="451" name="テキスト ボックス 450"/>
        <xdr:cNvSpPr txBox="1"/>
      </xdr:nvSpPr>
      <xdr:spPr>
        <a:xfrm>
          <a:off x="14401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34289</xdr:rowOff>
    </xdr:from>
    <xdr:to>
      <xdr:col>20</xdr:col>
      <xdr:colOff>209550</xdr:colOff>
      <xdr:row>77</xdr:row>
      <xdr:rowOff>135889</xdr:rowOff>
    </xdr:to>
    <xdr:sp macro="" textlink="">
      <xdr:nvSpPr>
        <xdr:cNvPr id="452" name="円/楕円 451"/>
        <xdr:cNvSpPr/>
      </xdr:nvSpPr>
      <xdr:spPr>
        <a:xfrm>
          <a:off x="13843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120666</xdr:rowOff>
    </xdr:from>
    <xdr:ext cx="762000" cy="259045"/>
    <xdr:sp macro="" textlink="">
      <xdr:nvSpPr>
        <xdr:cNvPr id="453" name="テキスト ボックス 452"/>
        <xdr:cNvSpPr txBox="1"/>
      </xdr:nvSpPr>
      <xdr:spPr>
        <a:xfrm>
          <a:off x="13512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133350</xdr:rowOff>
    </xdr:from>
    <xdr:to>
      <xdr:col>19</xdr:col>
      <xdr:colOff>6350</xdr:colOff>
      <xdr:row>77</xdr:row>
      <xdr:rowOff>63500</xdr:rowOff>
    </xdr:to>
    <xdr:sp macro="" textlink="">
      <xdr:nvSpPr>
        <xdr:cNvPr id="454" name="円/楕円 453"/>
        <xdr:cNvSpPr/>
      </xdr:nvSpPr>
      <xdr:spPr>
        <a:xfrm>
          <a:off x="12954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48277</xdr:rowOff>
    </xdr:from>
    <xdr:ext cx="762000" cy="259045"/>
    <xdr:sp macro="" textlink="">
      <xdr:nvSpPr>
        <xdr:cNvPr id="455" name="テキスト ボックス 454"/>
        <xdr:cNvSpPr txBox="1"/>
      </xdr:nvSpPr>
      <xdr:spPr>
        <a:xfrm>
          <a:off x="12623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和歌山県広川町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137546</xdr:rowOff>
    </xdr:from>
    <xdr:to>
      <xdr:col>4</xdr:col>
      <xdr:colOff>1117600</xdr:colOff>
      <xdr:row>19</xdr:row>
      <xdr:rowOff>142810</xdr:rowOff>
    </xdr:to>
    <xdr:cxnSp macro="">
      <xdr:nvCxnSpPr>
        <xdr:cNvPr id="41" name="直線コネクタ 40"/>
        <xdr:cNvCxnSpPr/>
      </xdr:nvCxnSpPr>
      <xdr:spPr bwMode="auto">
        <a:xfrm flipV="1">
          <a:off x="5651500" y="2242571"/>
          <a:ext cx="0" cy="12054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114887</xdr:rowOff>
    </xdr:from>
    <xdr:ext cx="762000" cy="259045"/>
    <xdr:sp macro="" textlink="">
      <xdr:nvSpPr>
        <xdr:cNvPr id="42" name="人口1人当たり決算額の推移最小値テキスト130"/>
        <xdr:cNvSpPr txBox="1"/>
      </xdr:nvSpPr>
      <xdr:spPr>
        <a:xfrm>
          <a:off x="5740400" y="342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85,567</a:t>
          </a:r>
          <a:endParaRPr kumimoji="1" lang="ja-JP" altLang="en-US" sz="1000" b="1">
            <a:latin typeface="ＭＳ Ｐゴシック"/>
          </a:endParaRPr>
        </a:p>
      </xdr:txBody>
    </xdr:sp>
    <xdr:clientData/>
  </xdr:oneCellAnchor>
  <xdr:twoCellAnchor>
    <xdr:from>
      <xdr:col>4</xdr:col>
      <xdr:colOff>1028700</xdr:colOff>
      <xdr:row>19</xdr:row>
      <xdr:rowOff>142810</xdr:rowOff>
    </xdr:from>
    <xdr:to>
      <xdr:col>5</xdr:col>
      <xdr:colOff>73025</xdr:colOff>
      <xdr:row>19</xdr:row>
      <xdr:rowOff>142810</xdr:rowOff>
    </xdr:to>
    <xdr:cxnSp macro="">
      <xdr:nvCxnSpPr>
        <xdr:cNvPr id="43" name="直線コネクタ 42"/>
        <xdr:cNvCxnSpPr/>
      </xdr:nvCxnSpPr>
      <xdr:spPr bwMode="auto">
        <a:xfrm>
          <a:off x="5562600" y="34479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52473</xdr:rowOff>
    </xdr:from>
    <xdr:ext cx="762000" cy="259045"/>
    <xdr:sp macro="" textlink="">
      <xdr:nvSpPr>
        <xdr:cNvPr id="44" name="人口1人当たり決算額の推移最大値テキスト130"/>
        <xdr:cNvSpPr txBox="1"/>
      </xdr:nvSpPr>
      <xdr:spPr>
        <a:xfrm>
          <a:off x="5740400" y="19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296,488</a:t>
          </a:r>
          <a:endParaRPr kumimoji="1" lang="ja-JP" altLang="en-US" sz="1000" b="1">
            <a:latin typeface="ＭＳ Ｐゴシック"/>
          </a:endParaRPr>
        </a:p>
      </xdr:txBody>
    </xdr:sp>
    <xdr:clientData/>
  </xdr:oneCellAnchor>
  <xdr:twoCellAnchor>
    <xdr:from>
      <xdr:col>4</xdr:col>
      <xdr:colOff>1028700</xdr:colOff>
      <xdr:row>12</xdr:row>
      <xdr:rowOff>137546</xdr:rowOff>
    </xdr:from>
    <xdr:to>
      <xdr:col>5</xdr:col>
      <xdr:colOff>73025</xdr:colOff>
      <xdr:row>12</xdr:row>
      <xdr:rowOff>137546</xdr:rowOff>
    </xdr:to>
    <xdr:cxnSp macro="">
      <xdr:nvCxnSpPr>
        <xdr:cNvPr id="45" name="直線コネクタ 44"/>
        <xdr:cNvCxnSpPr/>
      </xdr:nvCxnSpPr>
      <xdr:spPr bwMode="auto">
        <a:xfrm>
          <a:off x="5562600" y="2242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101519</xdr:rowOff>
    </xdr:from>
    <xdr:to>
      <xdr:col>4</xdr:col>
      <xdr:colOff>1117600</xdr:colOff>
      <xdr:row>18</xdr:row>
      <xdr:rowOff>142095</xdr:rowOff>
    </xdr:to>
    <xdr:cxnSp macro="">
      <xdr:nvCxnSpPr>
        <xdr:cNvPr id="46" name="直線コネクタ 45"/>
        <xdr:cNvCxnSpPr/>
      </xdr:nvCxnSpPr>
      <xdr:spPr bwMode="auto">
        <a:xfrm flipV="1">
          <a:off x="5003800" y="3235244"/>
          <a:ext cx="647700" cy="40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153011</xdr:rowOff>
    </xdr:from>
    <xdr:ext cx="762000" cy="259045"/>
    <xdr:sp macro="" textlink="">
      <xdr:nvSpPr>
        <xdr:cNvPr id="47" name="人口1人当たり決算額の推移平均値テキスト130"/>
        <xdr:cNvSpPr txBox="1"/>
      </xdr:nvSpPr>
      <xdr:spPr>
        <a:xfrm>
          <a:off x="5740400" y="2772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136484</xdr:rowOff>
    </xdr:from>
    <xdr:to>
      <xdr:col>5</xdr:col>
      <xdr:colOff>34925</xdr:colOff>
      <xdr:row>17</xdr:row>
      <xdr:rowOff>66634</xdr:rowOff>
    </xdr:to>
    <xdr:sp macro="" textlink="">
      <xdr:nvSpPr>
        <xdr:cNvPr id="48" name="フローチャート : 判断 47"/>
        <xdr:cNvSpPr/>
      </xdr:nvSpPr>
      <xdr:spPr bwMode="auto">
        <a:xfrm>
          <a:off x="56007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127168</xdr:rowOff>
    </xdr:from>
    <xdr:to>
      <xdr:col>4</xdr:col>
      <xdr:colOff>469900</xdr:colOff>
      <xdr:row>18</xdr:row>
      <xdr:rowOff>142095</xdr:rowOff>
    </xdr:to>
    <xdr:cxnSp macro="">
      <xdr:nvCxnSpPr>
        <xdr:cNvPr id="49" name="直線コネクタ 48"/>
        <xdr:cNvCxnSpPr/>
      </xdr:nvCxnSpPr>
      <xdr:spPr bwMode="auto">
        <a:xfrm>
          <a:off x="4305300" y="3260893"/>
          <a:ext cx="698500" cy="14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112098</xdr:rowOff>
    </xdr:from>
    <xdr:to>
      <xdr:col>4</xdr:col>
      <xdr:colOff>520700</xdr:colOff>
      <xdr:row>17</xdr:row>
      <xdr:rowOff>42248</xdr:rowOff>
    </xdr:to>
    <xdr:sp macro="" textlink="">
      <xdr:nvSpPr>
        <xdr:cNvPr id="50" name="フローチャート : 判断 49"/>
        <xdr:cNvSpPr/>
      </xdr:nvSpPr>
      <xdr:spPr bwMode="auto">
        <a:xfrm>
          <a:off x="4953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52425</xdr:rowOff>
    </xdr:from>
    <xdr:ext cx="736600" cy="259045"/>
    <xdr:sp macro="" textlink="">
      <xdr:nvSpPr>
        <xdr:cNvPr id="51" name="テキスト ボックス 50"/>
        <xdr:cNvSpPr txBox="1"/>
      </xdr:nvSpPr>
      <xdr:spPr>
        <a:xfrm>
          <a:off x="4622800" y="2671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127168</xdr:rowOff>
    </xdr:from>
    <xdr:to>
      <xdr:col>3</xdr:col>
      <xdr:colOff>904875</xdr:colOff>
      <xdr:row>18</xdr:row>
      <xdr:rowOff>145473</xdr:rowOff>
    </xdr:to>
    <xdr:cxnSp macro="">
      <xdr:nvCxnSpPr>
        <xdr:cNvPr id="52" name="直線コネクタ 51"/>
        <xdr:cNvCxnSpPr/>
      </xdr:nvCxnSpPr>
      <xdr:spPr bwMode="auto">
        <a:xfrm flipV="1">
          <a:off x="3606800" y="3260893"/>
          <a:ext cx="698500" cy="18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155612</xdr:rowOff>
    </xdr:from>
    <xdr:to>
      <xdr:col>3</xdr:col>
      <xdr:colOff>955675</xdr:colOff>
      <xdr:row>17</xdr:row>
      <xdr:rowOff>85762</xdr:rowOff>
    </xdr:to>
    <xdr:sp macro="" textlink="">
      <xdr:nvSpPr>
        <xdr:cNvPr id="53" name="フローチャート : 判断 52"/>
        <xdr:cNvSpPr/>
      </xdr:nvSpPr>
      <xdr:spPr bwMode="auto">
        <a:xfrm>
          <a:off x="4254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95939</xdr:rowOff>
    </xdr:from>
    <xdr:ext cx="762000" cy="259045"/>
    <xdr:sp macro="" textlink="">
      <xdr:nvSpPr>
        <xdr:cNvPr id="54" name="テキスト ボックス 53"/>
        <xdr:cNvSpPr txBox="1"/>
      </xdr:nvSpPr>
      <xdr:spPr>
        <a:xfrm>
          <a:off x="39243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144593</xdr:rowOff>
    </xdr:from>
    <xdr:to>
      <xdr:col>3</xdr:col>
      <xdr:colOff>206375</xdr:colOff>
      <xdr:row>18</xdr:row>
      <xdr:rowOff>145473</xdr:rowOff>
    </xdr:to>
    <xdr:cxnSp macro="">
      <xdr:nvCxnSpPr>
        <xdr:cNvPr id="55" name="直線コネクタ 54"/>
        <xdr:cNvCxnSpPr/>
      </xdr:nvCxnSpPr>
      <xdr:spPr bwMode="auto">
        <a:xfrm>
          <a:off x="2908300" y="3278318"/>
          <a:ext cx="698500" cy="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144319</xdr:rowOff>
    </xdr:from>
    <xdr:to>
      <xdr:col>3</xdr:col>
      <xdr:colOff>257175</xdr:colOff>
      <xdr:row>17</xdr:row>
      <xdr:rowOff>74469</xdr:rowOff>
    </xdr:to>
    <xdr:sp macro="" textlink="">
      <xdr:nvSpPr>
        <xdr:cNvPr id="56" name="フローチャート : 判断 55"/>
        <xdr:cNvSpPr/>
      </xdr:nvSpPr>
      <xdr:spPr bwMode="auto">
        <a:xfrm>
          <a:off x="3556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84646</xdr:rowOff>
    </xdr:from>
    <xdr:ext cx="762000" cy="259045"/>
    <xdr:sp macro="" textlink="">
      <xdr:nvSpPr>
        <xdr:cNvPr id="57" name="テキスト ボックス 56"/>
        <xdr:cNvSpPr txBox="1"/>
      </xdr:nvSpPr>
      <xdr:spPr>
        <a:xfrm>
          <a:off x="3225800" y="27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131460</xdr:rowOff>
    </xdr:from>
    <xdr:to>
      <xdr:col>2</xdr:col>
      <xdr:colOff>692150</xdr:colOff>
      <xdr:row>17</xdr:row>
      <xdr:rowOff>61610</xdr:rowOff>
    </xdr:to>
    <xdr:sp macro="" textlink="">
      <xdr:nvSpPr>
        <xdr:cNvPr id="58" name="フローチャート : 判断 57"/>
        <xdr:cNvSpPr/>
      </xdr:nvSpPr>
      <xdr:spPr bwMode="auto">
        <a:xfrm>
          <a:off x="2857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71787</xdr:rowOff>
    </xdr:from>
    <xdr:ext cx="762000" cy="259045"/>
    <xdr:sp macro="" textlink="">
      <xdr:nvSpPr>
        <xdr:cNvPr id="59" name="テキスト ボックス 58"/>
        <xdr:cNvSpPr txBox="1"/>
      </xdr:nvSpPr>
      <xdr:spPr>
        <a:xfrm>
          <a:off x="2527300" y="269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50719</xdr:rowOff>
    </xdr:from>
    <xdr:to>
      <xdr:col>5</xdr:col>
      <xdr:colOff>34925</xdr:colOff>
      <xdr:row>18</xdr:row>
      <xdr:rowOff>152319</xdr:rowOff>
    </xdr:to>
    <xdr:sp macro="" textlink="">
      <xdr:nvSpPr>
        <xdr:cNvPr id="65" name="円/楕円 64"/>
        <xdr:cNvSpPr/>
      </xdr:nvSpPr>
      <xdr:spPr bwMode="auto">
        <a:xfrm>
          <a:off x="5600700" y="3184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22796</xdr:rowOff>
    </xdr:from>
    <xdr:ext cx="762000" cy="259045"/>
    <xdr:sp macro="" textlink="">
      <xdr:nvSpPr>
        <xdr:cNvPr id="66" name="人口1人当たり決算額の推移該当値テキスト130"/>
        <xdr:cNvSpPr txBox="1"/>
      </xdr:nvSpPr>
      <xdr:spPr>
        <a:xfrm>
          <a:off x="5740400" y="3156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122,792</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91295</xdr:rowOff>
    </xdr:from>
    <xdr:to>
      <xdr:col>4</xdr:col>
      <xdr:colOff>520700</xdr:colOff>
      <xdr:row>19</xdr:row>
      <xdr:rowOff>21445</xdr:rowOff>
    </xdr:to>
    <xdr:sp macro="" textlink="">
      <xdr:nvSpPr>
        <xdr:cNvPr id="67" name="円/楕円 66"/>
        <xdr:cNvSpPr/>
      </xdr:nvSpPr>
      <xdr:spPr bwMode="auto">
        <a:xfrm>
          <a:off x="4953000" y="3225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6222</xdr:rowOff>
    </xdr:from>
    <xdr:ext cx="736600" cy="259045"/>
    <xdr:sp macro="" textlink="">
      <xdr:nvSpPr>
        <xdr:cNvPr id="68" name="テキスト ボックス 67"/>
        <xdr:cNvSpPr txBox="1"/>
      </xdr:nvSpPr>
      <xdr:spPr>
        <a:xfrm>
          <a:off x="4622800" y="331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115,692</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76368</xdr:rowOff>
    </xdr:from>
    <xdr:to>
      <xdr:col>3</xdr:col>
      <xdr:colOff>955675</xdr:colOff>
      <xdr:row>19</xdr:row>
      <xdr:rowOff>6517</xdr:rowOff>
    </xdr:to>
    <xdr:sp macro="" textlink="">
      <xdr:nvSpPr>
        <xdr:cNvPr id="69" name="円/楕円 68"/>
        <xdr:cNvSpPr/>
      </xdr:nvSpPr>
      <xdr:spPr bwMode="auto">
        <a:xfrm>
          <a:off x="4254500" y="3210093"/>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162745</xdr:rowOff>
    </xdr:from>
    <xdr:ext cx="762000" cy="259045"/>
    <xdr:sp macro="" textlink="">
      <xdr:nvSpPr>
        <xdr:cNvPr id="70" name="テキスト ボックス 69"/>
        <xdr:cNvSpPr txBox="1"/>
      </xdr:nvSpPr>
      <xdr:spPr>
        <a:xfrm>
          <a:off x="3924300" y="3296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118,304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94673</xdr:rowOff>
    </xdr:from>
    <xdr:to>
      <xdr:col>3</xdr:col>
      <xdr:colOff>257175</xdr:colOff>
      <xdr:row>19</xdr:row>
      <xdr:rowOff>24823</xdr:rowOff>
    </xdr:to>
    <xdr:sp macro="" textlink="">
      <xdr:nvSpPr>
        <xdr:cNvPr id="71" name="円/楕円 70"/>
        <xdr:cNvSpPr/>
      </xdr:nvSpPr>
      <xdr:spPr bwMode="auto">
        <a:xfrm>
          <a:off x="3556000" y="3228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9600</xdr:rowOff>
    </xdr:from>
    <xdr:ext cx="762000" cy="259045"/>
    <xdr:sp macro="" textlink="">
      <xdr:nvSpPr>
        <xdr:cNvPr id="72" name="テキスト ボックス 71"/>
        <xdr:cNvSpPr txBox="1"/>
      </xdr:nvSpPr>
      <xdr:spPr>
        <a:xfrm>
          <a:off x="3225800" y="3314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115,101</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93793</xdr:rowOff>
    </xdr:from>
    <xdr:to>
      <xdr:col>2</xdr:col>
      <xdr:colOff>692150</xdr:colOff>
      <xdr:row>19</xdr:row>
      <xdr:rowOff>23943</xdr:rowOff>
    </xdr:to>
    <xdr:sp macro="" textlink="">
      <xdr:nvSpPr>
        <xdr:cNvPr id="73" name="円/楕円 72"/>
        <xdr:cNvSpPr/>
      </xdr:nvSpPr>
      <xdr:spPr bwMode="auto">
        <a:xfrm>
          <a:off x="2857500" y="3227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8720</xdr:rowOff>
    </xdr:from>
    <xdr:ext cx="762000" cy="259045"/>
    <xdr:sp macro="" textlink="">
      <xdr:nvSpPr>
        <xdr:cNvPr id="74" name="テキスト ボックス 73"/>
        <xdr:cNvSpPr txBox="1"/>
      </xdr:nvSpPr>
      <xdr:spPr>
        <a:xfrm>
          <a:off x="2527300" y="331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115,255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244631</xdr:rowOff>
    </xdr:from>
    <xdr:to>
      <xdr:col>4</xdr:col>
      <xdr:colOff>1117600</xdr:colOff>
      <xdr:row>38</xdr:row>
      <xdr:rowOff>33121</xdr:rowOff>
    </xdr:to>
    <xdr:cxnSp macro="">
      <xdr:nvCxnSpPr>
        <xdr:cNvPr id="104" name="直線コネクタ 103"/>
        <xdr:cNvCxnSpPr/>
      </xdr:nvCxnSpPr>
      <xdr:spPr bwMode="auto">
        <a:xfrm flipV="1">
          <a:off x="5651500" y="6169181"/>
          <a:ext cx="0" cy="13315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5198</xdr:rowOff>
    </xdr:from>
    <xdr:ext cx="762000" cy="259045"/>
    <xdr:sp macro="" textlink="">
      <xdr:nvSpPr>
        <xdr:cNvPr id="105" name="人口1人当たり決算額の推移最小値テキスト445"/>
        <xdr:cNvSpPr txBox="1"/>
      </xdr:nvSpPr>
      <xdr:spPr>
        <a:xfrm>
          <a:off x="5740400" y="747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-19,876</a:t>
          </a:r>
          <a:endParaRPr kumimoji="1" lang="ja-JP" altLang="en-US" sz="1000" b="1">
            <a:latin typeface="ＭＳ Ｐゴシック"/>
          </a:endParaRPr>
        </a:p>
      </xdr:txBody>
    </xdr:sp>
    <xdr:clientData/>
  </xdr:oneCellAnchor>
  <xdr:twoCellAnchor>
    <xdr:from>
      <xdr:col>4</xdr:col>
      <xdr:colOff>1028700</xdr:colOff>
      <xdr:row>38</xdr:row>
      <xdr:rowOff>33121</xdr:rowOff>
    </xdr:from>
    <xdr:to>
      <xdr:col>5</xdr:col>
      <xdr:colOff>73025</xdr:colOff>
      <xdr:row>38</xdr:row>
      <xdr:rowOff>33121</xdr:rowOff>
    </xdr:to>
    <xdr:cxnSp macro="">
      <xdr:nvCxnSpPr>
        <xdr:cNvPr id="106" name="直線コネクタ 105"/>
        <xdr:cNvCxnSpPr/>
      </xdr:nvCxnSpPr>
      <xdr:spPr bwMode="auto">
        <a:xfrm>
          <a:off x="5562600" y="7500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159558</xdr:rowOff>
    </xdr:from>
    <xdr:ext cx="762000" cy="259045"/>
    <xdr:sp macro="" textlink="">
      <xdr:nvSpPr>
        <xdr:cNvPr id="107" name="人口1人当たり決算額の推移最大値テキスト445"/>
        <xdr:cNvSpPr txBox="1"/>
      </xdr:nvSpPr>
      <xdr:spPr>
        <a:xfrm>
          <a:off x="5740400" y="591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102,444</a:t>
          </a:r>
          <a:endParaRPr kumimoji="1" lang="ja-JP" altLang="en-US" sz="1000" b="1">
            <a:latin typeface="ＭＳ Ｐゴシック"/>
          </a:endParaRPr>
        </a:p>
      </xdr:txBody>
    </xdr:sp>
    <xdr:clientData/>
  </xdr:oneCellAnchor>
  <xdr:twoCellAnchor>
    <xdr:from>
      <xdr:col>4</xdr:col>
      <xdr:colOff>1028700</xdr:colOff>
      <xdr:row>33</xdr:row>
      <xdr:rowOff>244631</xdr:rowOff>
    </xdr:from>
    <xdr:to>
      <xdr:col>5</xdr:col>
      <xdr:colOff>73025</xdr:colOff>
      <xdr:row>33</xdr:row>
      <xdr:rowOff>244631</xdr:rowOff>
    </xdr:to>
    <xdr:cxnSp macro="">
      <xdr:nvCxnSpPr>
        <xdr:cNvPr id="108" name="直線コネクタ 107"/>
        <xdr:cNvCxnSpPr/>
      </xdr:nvCxnSpPr>
      <xdr:spPr bwMode="auto">
        <a:xfrm>
          <a:off x="5562600" y="6169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151863</xdr:rowOff>
    </xdr:from>
    <xdr:to>
      <xdr:col>4</xdr:col>
      <xdr:colOff>1117600</xdr:colOff>
      <xdr:row>36</xdr:row>
      <xdr:rowOff>170630</xdr:rowOff>
    </xdr:to>
    <xdr:cxnSp macro="">
      <xdr:nvCxnSpPr>
        <xdr:cNvPr id="109" name="直線コネクタ 108"/>
        <xdr:cNvCxnSpPr/>
      </xdr:nvCxnSpPr>
      <xdr:spPr bwMode="auto">
        <a:xfrm flipV="1">
          <a:off x="5003800" y="7105113"/>
          <a:ext cx="647700" cy="18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88002</xdr:rowOff>
    </xdr:from>
    <xdr:ext cx="762000" cy="259045"/>
    <xdr:sp macro="" textlink="">
      <xdr:nvSpPr>
        <xdr:cNvPr id="110" name="人口1人当たり決算額の推移平均値テキスト445"/>
        <xdr:cNvSpPr txBox="1"/>
      </xdr:nvSpPr>
      <xdr:spPr>
        <a:xfrm>
          <a:off x="5740400" y="6698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242925</xdr:rowOff>
    </xdr:from>
    <xdr:to>
      <xdr:col>5</xdr:col>
      <xdr:colOff>34925</xdr:colOff>
      <xdr:row>36</xdr:row>
      <xdr:rowOff>1625</xdr:rowOff>
    </xdr:to>
    <xdr:sp macro="" textlink="">
      <xdr:nvSpPr>
        <xdr:cNvPr id="111" name="フローチャート : 判断 110"/>
        <xdr:cNvSpPr/>
      </xdr:nvSpPr>
      <xdr:spPr bwMode="auto">
        <a:xfrm>
          <a:off x="56007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144406</xdr:rowOff>
    </xdr:from>
    <xdr:to>
      <xdr:col>4</xdr:col>
      <xdr:colOff>469900</xdr:colOff>
      <xdr:row>36</xdr:row>
      <xdr:rowOff>170630</xdr:rowOff>
    </xdr:to>
    <xdr:cxnSp macro="">
      <xdr:nvCxnSpPr>
        <xdr:cNvPr id="112" name="直線コネクタ 111"/>
        <xdr:cNvCxnSpPr/>
      </xdr:nvCxnSpPr>
      <xdr:spPr bwMode="auto">
        <a:xfrm>
          <a:off x="4305300" y="7097656"/>
          <a:ext cx="698500" cy="26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224627</xdr:rowOff>
    </xdr:from>
    <xdr:to>
      <xdr:col>4</xdr:col>
      <xdr:colOff>520700</xdr:colOff>
      <xdr:row>35</xdr:row>
      <xdr:rowOff>326227</xdr:rowOff>
    </xdr:to>
    <xdr:sp macro="" textlink="">
      <xdr:nvSpPr>
        <xdr:cNvPr id="113" name="フローチャート : 判断 112"/>
        <xdr:cNvSpPr/>
      </xdr:nvSpPr>
      <xdr:spPr bwMode="auto">
        <a:xfrm>
          <a:off x="49530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336404</xdr:rowOff>
    </xdr:from>
    <xdr:ext cx="736600" cy="259045"/>
    <xdr:sp macro="" textlink="">
      <xdr:nvSpPr>
        <xdr:cNvPr id="114" name="テキスト ボックス 113"/>
        <xdr:cNvSpPr txBox="1"/>
      </xdr:nvSpPr>
      <xdr:spPr>
        <a:xfrm>
          <a:off x="4622800" y="6603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122940</xdr:rowOff>
    </xdr:from>
    <xdr:to>
      <xdr:col>3</xdr:col>
      <xdr:colOff>904875</xdr:colOff>
      <xdr:row>36</xdr:row>
      <xdr:rowOff>144406</xdr:rowOff>
    </xdr:to>
    <xdr:cxnSp macro="">
      <xdr:nvCxnSpPr>
        <xdr:cNvPr id="115" name="直線コネクタ 114"/>
        <xdr:cNvCxnSpPr/>
      </xdr:nvCxnSpPr>
      <xdr:spPr bwMode="auto">
        <a:xfrm>
          <a:off x="3606800" y="7076190"/>
          <a:ext cx="698500" cy="21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192895</xdr:rowOff>
    </xdr:from>
    <xdr:to>
      <xdr:col>3</xdr:col>
      <xdr:colOff>955675</xdr:colOff>
      <xdr:row>35</xdr:row>
      <xdr:rowOff>294495</xdr:rowOff>
    </xdr:to>
    <xdr:sp macro="" textlink="">
      <xdr:nvSpPr>
        <xdr:cNvPr id="116" name="フローチャート : 判断 115"/>
        <xdr:cNvSpPr/>
      </xdr:nvSpPr>
      <xdr:spPr bwMode="auto">
        <a:xfrm>
          <a:off x="42545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304672</xdr:rowOff>
    </xdr:from>
    <xdr:ext cx="762000" cy="259045"/>
    <xdr:sp macro="" textlink="">
      <xdr:nvSpPr>
        <xdr:cNvPr id="117" name="テキスト ボックス 116"/>
        <xdr:cNvSpPr txBox="1"/>
      </xdr:nvSpPr>
      <xdr:spPr>
        <a:xfrm>
          <a:off x="3924300" y="6572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112054</xdr:rowOff>
    </xdr:from>
    <xdr:to>
      <xdr:col>3</xdr:col>
      <xdr:colOff>206375</xdr:colOff>
      <xdr:row>36</xdr:row>
      <xdr:rowOff>122940</xdr:rowOff>
    </xdr:to>
    <xdr:cxnSp macro="">
      <xdr:nvCxnSpPr>
        <xdr:cNvPr id="118" name="直線コネクタ 117"/>
        <xdr:cNvCxnSpPr/>
      </xdr:nvCxnSpPr>
      <xdr:spPr bwMode="auto">
        <a:xfrm>
          <a:off x="2908300" y="7065304"/>
          <a:ext cx="698500" cy="10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155698</xdr:rowOff>
    </xdr:from>
    <xdr:to>
      <xdr:col>3</xdr:col>
      <xdr:colOff>257175</xdr:colOff>
      <xdr:row>35</xdr:row>
      <xdr:rowOff>257298</xdr:rowOff>
    </xdr:to>
    <xdr:sp macro="" textlink="">
      <xdr:nvSpPr>
        <xdr:cNvPr id="119" name="フローチャート : 判断 118"/>
        <xdr:cNvSpPr/>
      </xdr:nvSpPr>
      <xdr:spPr bwMode="auto">
        <a:xfrm>
          <a:off x="35560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267475</xdr:rowOff>
    </xdr:from>
    <xdr:ext cx="762000" cy="259045"/>
    <xdr:sp macro="" textlink="">
      <xdr:nvSpPr>
        <xdr:cNvPr id="120" name="テキスト ボックス 119"/>
        <xdr:cNvSpPr txBox="1"/>
      </xdr:nvSpPr>
      <xdr:spPr>
        <a:xfrm>
          <a:off x="3225800" y="653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99659</xdr:rowOff>
    </xdr:from>
    <xdr:to>
      <xdr:col>2</xdr:col>
      <xdr:colOff>692150</xdr:colOff>
      <xdr:row>35</xdr:row>
      <xdr:rowOff>201259</xdr:rowOff>
    </xdr:to>
    <xdr:sp macro="" textlink="">
      <xdr:nvSpPr>
        <xdr:cNvPr id="121" name="フローチャート : 判断 120"/>
        <xdr:cNvSpPr/>
      </xdr:nvSpPr>
      <xdr:spPr bwMode="auto">
        <a:xfrm>
          <a:off x="2857500" y="671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211436</xdr:rowOff>
    </xdr:from>
    <xdr:ext cx="762000" cy="259045"/>
    <xdr:sp macro="" textlink="">
      <xdr:nvSpPr>
        <xdr:cNvPr id="122" name="テキスト ボックス 121"/>
        <xdr:cNvSpPr txBox="1"/>
      </xdr:nvSpPr>
      <xdr:spPr>
        <a:xfrm>
          <a:off x="2527300" y="647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101063</xdr:rowOff>
    </xdr:from>
    <xdr:to>
      <xdr:col>5</xdr:col>
      <xdr:colOff>34925</xdr:colOff>
      <xdr:row>37</xdr:row>
      <xdr:rowOff>31213</xdr:rowOff>
    </xdr:to>
    <xdr:sp macro="" textlink="">
      <xdr:nvSpPr>
        <xdr:cNvPr id="128" name="円/楕円 127"/>
        <xdr:cNvSpPr/>
      </xdr:nvSpPr>
      <xdr:spPr bwMode="auto">
        <a:xfrm>
          <a:off x="5600700" y="7054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73140</xdr:rowOff>
    </xdr:from>
    <xdr:ext cx="762000" cy="259045"/>
    <xdr:sp macro="" textlink="">
      <xdr:nvSpPr>
        <xdr:cNvPr id="129" name="人口1人当たり決算額の推移該当値テキスト445"/>
        <xdr:cNvSpPr txBox="1"/>
      </xdr:nvSpPr>
      <xdr:spPr>
        <a:xfrm>
          <a:off x="5740400" y="7026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16,466</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119830</xdr:rowOff>
    </xdr:from>
    <xdr:to>
      <xdr:col>4</xdr:col>
      <xdr:colOff>520700</xdr:colOff>
      <xdr:row>37</xdr:row>
      <xdr:rowOff>49980</xdr:rowOff>
    </xdr:to>
    <xdr:sp macro="" textlink="">
      <xdr:nvSpPr>
        <xdr:cNvPr id="130" name="円/楕円 129"/>
        <xdr:cNvSpPr/>
      </xdr:nvSpPr>
      <xdr:spPr bwMode="auto">
        <a:xfrm>
          <a:off x="4953000" y="7073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34757</xdr:rowOff>
    </xdr:from>
    <xdr:ext cx="736600" cy="259045"/>
    <xdr:sp macro="" textlink="">
      <xdr:nvSpPr>
        <xdr:cNvPr id="131" name="テキスト ボックス 130"/>
        <xdr:cNvSpPr txBox="1"/>
      </xdr:nvSpPr>
      <xdr:spPr>
        <a:xfrm>
          <a:off x="4622800" y="715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14,742</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93606</xdr:rowOff>
    </xdr:from>
    <xdr:to>
      <xdr:col>3</xdr:col>
      <xdr:colOff>955675</xdr:colOff>
      <xdr:row>37</xdr:row>
      <xdr:rowOff>23756</xdr:rowOff>
    </xdr:to>
    <xdr:sp macro="" textlink="">
      <xdr:nvSpPr>
        <xdr:cNvPr id="132" name="円/楕円 131"/>
        <xdr:cNvSpPr/>
      </xdr:nvSpPr>
      <xdr:spPr bwMode="auto">
        <a:xfrm>
          <a:off x="4254500" y="7046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8533</xdr:rowOff>
    </xdr:from>
    <xdr:ext cx="762000" cy="259045"/>
    <xdr:sp macro="" textlink="">
      <xdr:nvSpPr>
        <xdr:cNvPr id="133" name="テキスト ボックス 132"/>
        <xdr:cNvSpPr txBox="1"/>
      </xdr:nvSpPr>
      <xdr:spPr>
        <a:xfrm>
          <a:off x="3924300" y="71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17,151</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72140</xdr:rowOff>
    </xdr:from>
    <xdr:to>
      <xdr:col>3</xdr:col>
      <xdr:colOff>257175</xdr:colOff>
      <xdr:row>37</xdr:row>
      <xdr:rowOff>2290</xdr:rowOff>
    </xdr:to>
    <xdr:sp macro="" textlink="">
      <xdr:nvSpPr>
        <xdr:cNvPr id="134" name="円/楕円 133"/>
        <xdr:cNvSpPr/>
      </xdr:nvSpPr>
      <xdr:spPr bwMode="auto">
        <a:xfrm>
          <a:off x="3556000" y="7025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158517</xdr:rowOff>
    </xdr:from>
    <xdr:ext cx="762000" cy="259045"/>
    <xdr:sp macro="" textlink="">
      <xdr:nvSpPr>
        <xdr:cNvPr id="135" name="テキスト ボックス 134"/>
        <xdr:cNvSpPr txBox="1"/>
      </xdr:nvSpPr>
      <xdr:spPr>
        <a:xfrm>
          <a:off x="3225800" y="7111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19,123</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61254</xdr:rowOff>
    </xdr:from>
    <xdr:to>
      <xdr:col>2</xdr:col>
      <xdr:colOff>692150</xdr:colOff>
      <xdr:row>36</xdr:row>
      <xdr:rowOff>162854</xdr:rowOff>
    </xdr:to>
    <xdr:sp macro="" textlink="">
      <xdr:nvSpPr>
        <xdr:cNvPr id="136" name="円/楕円 135"/>
        <xdr:cNvSpPr/>
      </xdr:nvSpPr>
      <xdr:spPr bwMode="auto">
        <a:xfrm>
          <a:off x="2857500" y="7014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147631</xdr:rowOff>
    </xdr:from>
    <xdr:ext cx="762000" cy="259045"/>
    <xdr:sp macro="" textlink="">
      <xdr:nvSpPr>
        <xdr:cNvPr id="137" name="テキスト ボックス 136"/>
        <xdr:cNvSpPr txBox="1"/>
      </xdr:nvSpPr>
      <xdr:spPr>
        <a:xfrm>
          <a:off x="2527300" y="710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20,123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和歌山県広川町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7,423
7,400
65.33
4,993,482
4,766,793
159,411
2,674,608
3,872,383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78,916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159977</xdr:rowOff>
    </xdr:from>
    <xdr:to>
      <xdr:col>6</xdr:col>
      <xdr:colOff>510540</xdr:colOff>
      <xdr:row>38</xdr:row>
      <xdr:rowOff>96334</xdr:rowOff>
    </xdr:to>
    <xdr:cxnSp macro="">
      <xdr:nvCxnSpPr>
        <xdr:cNvPr id="56" name="直線コネクタ 55"/>
        <xdr:cNvCxnSpPr/>
      </xdr:nvCxnSpPr>
      <xdr:spPr>
        <a:xfrm flipV="1">
          <a:off x="4633595" y="5303477"/>
          <a:ext cx="1270" cy="130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100161</xdr:rowOff>
    </xdr:from>
    <xdr:ext cx="534377" cy="259045"/>
    <xdr:sp macro="" textlink="">
      <xdr:nvSpPr>
        <xdr:cNvPr id="57" name="人件費最小値テキスト"/>
        <xdr:cNvSpPr txBox="1"/>
      </xdr:nvSpPr>
      <xdr:spPr>
        <a:xfrm>
          <a:off x="4686300" y="661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65,691</a:t>
          </a:r>
          <a:endParaRPr kumimoji="1" lang="ja-JP" altLang="en-US" sz="1000" b="1">
            <a:latin typeface="ＭＳ Ｐゴシック"/>
          </a:endParaRPr>
        </a:p>
      </xdr:txBody>
    </xdr:sp>
    <xdr:clientData/>
  </xdr:oneCellAnchor>
  <xdr:twoCellAnchor>
    <xdr:from>
      <xdr:col>6</xdr:col>
      <xdr:colOff>422275</xdr:colOff>
      <xdr:row>38</xdr:row>
      <xdr:rowOff>96334</xdr:rowOff>
    </xdr:from>
    <xdr:to>
      <xdr:col>6</xdr:col>
      <xdr:colOff>600075</xdr:colOff>
      <xdr:row>38</xdr:row>
      <xdr:rowOff>96334</xdr:rowOff>
    </xdr:to>
    <xdr:cxnSp macro="">
      <xdr:nvCxnSpPr>
        <xdr:cNvPr id="58" name="直線コネクタ 57"/>
        <xdr:cNvCxnSpPr/>
      </xdr:nvCxnSpPr>
      <xdr:spPr>
        <a:xfrm>
          <a:off x="4546600" y="661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106654</xdr:rowOff>
    </xdr:from>
    <xdr:ext cx="599010" cy="259045"/>
    <xdr:sp macro="" textlink="">
      <xdr:nvSpPr>
        <xdr:cNvPr id="59" name="人件費最大値テキスト"/>
        <xdr:cNvSpPr txBox="1"/>
      </xdr:nvSpPr>
      <xdr:spPr>
        <a:xfrm>
          <a:off x="4686300" y="507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237,339</a:t>
          </a:r>
          <a:endParaRPr kumimoji="1" lang="ja-JP" altLang="en-US" sz="1000" b="1">
            <a:latin typeface="ＭＳ Ｐゴシック"/>
          </a:endParaRPr>
        </a:p>
      </xdr:txBody>
    </xdr:sp>
    <xdr:clientData/>
  </xdr:oneCellAnchor>
  <xdr:twoCellAnchor>
    <xdr:from>
      <xdr:col>6</xdr:col>
      <xdr:colOff>422275</xdr:colOff>
      <xdr:row>30</xdr:row>
      <xdr:rowOff>159977</xdr:rowOff>
    </xdr:from>
    <xdr:to>
      <xdr:col>6</xdr:col>
      <xdr:colOff>600075</xdr:colOff>
      <xdr:row>30</xdr:row>
      <xdr:rowOff>159977</xdr:rowOff>
    </xdr:to>
    <xdr:cxnSp macro="">
      <xdr:nvCxnSpPr>
        <xdr:cNvPr id="60" name="直線コネクタ 59"/>
        <xdr:cNvCxnSpPr/>
      </xdr:nvCxnSpPr>
      <xdr:spPr>
        <a:xfrm>
          <a:off x="4546600" y="53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80378</xdr:rowOff>
    </xdr:from>
    <xdr:to>
      <xdr:col>6</xdr:col>
      <xdr:colOff>511175</xdr:colOff>
      <xdr:row>37</xdr:row>
      <xdr:rowOff>121260</xdr:rowOff>
    </xdr:to>
    <xdr:cxnSp macro="">
      <xdr:nvCxnSpPr>
        <xdr:cNvPr id="61" name="直線コネクタ 60"/>
        <xdr:cNvCxnSpPr/>
      </xdr:nvCxnSpPr>
      <xdr:spPr>
        <a:xfrm flipV="1">
          <a:off x="3797300" y="6424028"/>
          <a:ext cx="838200" cy="4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65295</xdr:rowOff>
    </xdr:from>
    <xdr:ext cx="599010" cy="259045"/>
    <xdr:sp macro="" textlink="">
      <xdr:nvSpPr>
        <xdr:cNvPr id="62" name="人件費平均値テキスト"/>
        <xdr:cNvSpPr txBox="1"/>
      </xdr:nvSpPr>
      <xdr:spPr>
        <a:xfrm>
          <a:off x="4686300" y="589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42418</xdr:rowOff>
    </xdr:from>
    <xdr:to>
      <xdr:col>6</xdr:col>
      <xdr:colOff>561975</xdr:colOff>
      <xdr:row>35</xdr:row>
      <xdr:rowOff>144018</xdr:rowOff>
    </xdr:to>
    <xdr:sp macro="" textlink="">
      <xdr:nvSpPr>
        <xdr:cNvPr id="63" name="フローチャート :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121260</xdr:rowOff>
    </xdr:from>
    <xdr:to>
      <xdr:col>5</xdr:col>
      <xdr:colOff>358775</xdr:colOff>
      <xdr:row>37</xdr:row>
      <xdr:rowOff>169014</xdr:rowOff>
    </xdr:to>
    <xdr:cxnSp macro="">
      <xdr:nvCxnSpPr>
        <xdr:cNvPr id="64" name="直線コネクタ 63"/>
        <xdr:cNvCxnSpPr/>
      </xdr:nvCxnSpPr>
      <xdr:spPr>
        <a:xfrm flipV="1">
          <a:off x="2908300" y="6464910"/>
          <a:ext cx="889000" cy="4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7496</xdr:rowOff>
    </xdr:from>
    <xdr:to>
      <xdr:col>5</xdr:col>
      <xdr:colOff>409575</xdr:colOff>
      <xdr:row>35</xdr:row>
      <xdr:rowOff>109096</xdr:rowOff>
    </xdr:to>
    <xdr:sp macro="" textlink="">
      <xdr:nvSpPr>
        <xdr:cNvPr id="65" name="フローチャート : 判断 64"/>
        <xdr:cNvSpPr/>
      </xdr:nvSpPr>
      <xdr:spPr>
        <a:xfrm>
          <a:off x="3746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125623</xdr:rowOff>
    </xdr:from>
    <xdr:ext cx="599010" cy="259045"/>
    <xdr:sp macro="" textlink="">
      <xdr:nvSpPr>
        <xdr:cNvPr id="66" name="テキスト ボックス 65"/>
        <xdr:cNvSpPr txBox="1"/>
      </xdr:nvSpPr>
      <xdr:spPr>
        <a:xfrm>
          <a:off x="3497794"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98224</xdr:rowOff>
    </xdr:from>
    <xdr:to>
      <xdr:col>4</xdr:col>
      <xdr:colOff>155575</xdr:colOff>
      <xdr:row>37</xdr:row>
      <xdr:rowOff>169014</xdr:rowOff>
    </xdr:to>
    <xdr:cxnSp macro="">
      <xdr:nvCxnSpPr>
        <xdr:cNvPr id="67" name="直線コネクタ 66"/>
        <xdr:cNvCxnSpPr/>
      </xdr:nvCxnSpPr>
      <xdr:spPr>
        <a:xfrm>
          <a:off x="2019300" y="6441874"/>
          <a:ext cx="889000" cy="7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47424</xdr:rowOff>
    </xdr:from>
    <xdr:to>
      <xdr:col>4</xdr:col>
      <xdr:colOff>206375</xdr:colOff>
      <xdr:row>35</xdr:row>
      <xdr:rowOff>149024</xdr:rowOff>
    </xdr:to>
    <xdr:sp macro="" textlink="">
      <xdr:nvSpPr>
        <xdr:cNvPr id="68" name="フローチャート : 判断 67"/>
        <xdr:cNvSpPr/>
      </xdr:nvSpPr>
      <xdr:spPr>
        <a:xfrm>
          <a:off x="2857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165551</xdr:rowOff>
    </xdr:from>
    <xdr:ext cx="599010" cy="259045"/>
    <xdr:sp macro="" textlink="">
      <xdr:nvSpPr>
        <xdr:cNvPr id="69" name="テキスト ボックス 68"/>
        <xdr:cNvSpPr txBox="1"/>
      </xdr:nvSpPr>
      <xdr:spPr>
        <a:xfrm>
          <a:off x="2608794"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98224</xdr:rowOff>
    </xdr:from>
    <xdr:to>
      <xdr:col>2</xdr:col>
      <xdr:colOff>638175</xdr:colOff>
      <xdr:row>37</xdr:row>
      <xdr:rowOff>117221</xdr:rowOff>
    </xdr:to>
    <xdr:cxnSp macro="">
      <xdr:nvCxnSpPr>
        <xdr:cNvPr id="70" name="直線コネクタ 69"/>
        <xdr:cNvCxnSpPr/>
      </xdr:nvCxnSpPr>
      <xdr:spPr>
        <a:xfrm flipV="1">
          <a:off x="1130300" y="6441874"/>
          <a:ext cx="889000" cy="1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39873</xdr:rowOff>
    </xdr:from>
    <xdr:to>
      <xdr:col>3</xdr:col>
      <xdr:colOff>3175</xdr:colOff>
      <xdr:row>35</xdr:row>
      <xdr:rowOff>141473</xdr:rowOff>
    </xdr:to>
    <xdr:sp macro="" textlink="">
      <xdr:nvSpPr>
        <xdr:cNvPr id="71" name="フローチャート : 判断 70"/>
        <xdr:cNvSpPr/>
      </xdr:nvSpPr>
      <xdr:spPr>
        <a:xfrm>
          <a:off x="1968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158000</xdr:rowOff>
    </xdr:from>
    <xdr:ext cx="599010" cy="259045"/>
    <xdr:sp macro="" textlink="">
      <xdr:nvSpPr>
        <xdr:cNvPr id="72" name="テキスト ボックス 71"/>
        <xdr:cNvSpPr txBox="1"/>
      </xdr:nvSpPr>
      <xdr:spPr>
        <a:xfrm>
          <a:off x="1719794" y="581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23962</xdr:rowOff>
    </xdr:from>
    <xdr:to>
      <xdr:col>1</xdr:col>
      <xdr:colOff>485775</xdr:colOff>
      <xdr:row>35</xdr:row>
      <xdr:rowOff>125562</xdr:rowOff>
    </xdr:to>
    <xdr:sp macro="" textlink="">
      <xdr:nvSpPr>
        <xdr:cNvPr id="73" name="フローチャート : 判断 72"/>
        <xdr:cNvSpPr/>
      </xdr:nvSpPr>
      <xdr:spPr>
        <a:xfrm>
          <a:off x="1079500" y="602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142089</xdr:rowOff>
    </xdr:from>
    <xdr:ext cx="599010" cy="259045"/>
    <xdr:sp macro="" textlink="">
      <xdr:nvSpPr>
        <xdr:cNvPr id="74" name="テキスト ボックス 73"/>
        <xdr:cNvSpPr txBox="1"/>
      </xdr:nvSpPr>
      <xdr:spPr>
        <a:xfrm>
          <a:off x="830794" y="5799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136,022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29578</xdr:rowOff>
    </xdr:from>
    <xdr:to>
      <xdr:col>6</xdr:col>
      <xdr:colOff>561975</xdr:colOff>
      <xdr:row>37</xdr:row>
      <xdr:rowOff>131178</xdr:rowOff>
    </xdr:to>
    <xdr:sp macro="" textlink="">
      <xdr:nvSpPr>
        <xdr:cNvPr id="80" name="円/楕円 79"/>
        <xdr:cNvSpPr/>
      </xdr:nvSpPr>
      <xdr:spPr>
        <a:xfrm>
          <a:off x="4584700" y="63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8005</xdr:rowOff>
    </xdr:from>
    <xdr:ext cx="534377" cy="259045"/>
    <xdr:sp macro="" textlink="">
      <xdr:nvSpPr>
        <xdr:cNvPr id="81" name="人件費該当値テキスト"/>
        <xdr:cNvSpPr txBox="1"/>
      </xdr:nvSpPr>
      <xdr:spPr>
        <a:xfrm>
          <a:off x="4686300" y="635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90,285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70460</xdr:rowOff>
    </xdr:from>
    <xdr:to>
      <xdr:col>5</xdr:col>
      <xdr:colOff>409575</xdr:colOff>
      <xdr:row>38</xdr:row>
      <xdr:rowOff>609</xdr:rowOff>
    </xdr:to>
    <xdr:sp macro="" textlink="">
      <xdr:nvSpPr>
        <xdr:cNvPr id="82" name="円/楕円 81"/>
        <xdr:cNvSpPr/>
      </xdr:nvSpPr>
      <xdr:spPr>
        <a:xfrm>
          <a:off x="3746500" y="64141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163186</xdr:rowOff>
    </xdr:from>
    <xdr:ext cx="534377" cy="259045"/>
    <xdr:sp macro="" textlink="">
      <xdr:nvSpPr>
        <xdr:cNvPr id="83" name="テキスト ボックス 82"/>
        <xdr:cNvSpPr txBox="1"/>
      </xdr:nvSpPr>
      <xdr:spPr>
        <a:xfrm>
          <a:off x="3530111" y="650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84,920</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118214</xdr:rowOff>
    </xdr:from>
    <xdr:to>
      <xdr:col>4</xdr:col>
      <xdr:colOff>206375</xdr:colOff>
      <xdr:row>38</xdr:row>
      <xdr:rowOff>48364</xdr:rowOff>
    </xdr:to>
    <xdr:sp macro="" textlink="">
      <xdr:nvSpPr>
        <xdr:cNvPr id="84" name="円/楕円 83"/>
        <xdr:cNvSpPr/>
      </xdr:nvSpPr>
      <xdr:spPr>
        <a:xfrm>
          <a:off x="2857500" y="646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39491</xdr:rowOff>
    </xdr:from>
    <xdr:ext cx="534377" cy="259045"/>
    <xdr:sp macro="" textlink="">
      <xdr:nvSpPr>
        <xdr:cNvPr id="85" name="テキスト ボックス 84"/>
        <xdr:cNvSpPr txBox="1"/>
      </xdr:nvSpPr>
      <xdr:spPr>
        <a:xfrm>
          <a:off x="2641111" y="655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78,653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47424</xdr:rowOff>
    </xdr:from>
    <xdr:to>
      <xdr:col>3</xdr:col>
      <xdr:colOff>3175</xdr:colOff>
      <xdr:row>37</xdr:row>
      <xdr:rowOff>149024</xdr:rowOff>
    </xdr:to>
    <xdr:sp macro="" textlink="">
      <xdr:nvSpPr>
        <xdr:cNvPr id="86" name="円/楕円 85"/>
        <xdr:cNvSpPr/>
      </xdr:nvSpPr>
      <xdr:spPr>
        <a:xfrm>
          <a:off x="1968500" y="639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140151</xdr:rowOff>
    </xdr:from>
    <xdr:ext cx="534377" cy="259045"/>
    <xdr:sp macro="" textlink="">
      <xdr:nvSpPr>
        <xdr:cNvPr id="87" name="テキスト ボックス 86"/>
        <xdr:cNvSpPr txBox="1"/>
      </xdr:nvSpPr>
      <xdr:spPr>
        <a:xfrm>
          <a:off x="1752111" y="648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87,943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66421</xdr:rowOff>
    </xdr:from>
    <xdr:to>
      <xdr:col>1</xdr:col>
      <xdr:colOff>485775</xdr:colOff>
      <xdr:row>37</xdr:row>
      <xdr:rowOff>168021</xdr:rowOff>
    </xdr:to>
    <xdr:sp macro="" textlink="">
      <xdr:nvSpPr>
        <xdr:cNvPr id="88" name="円/楕円 87"/>
        <xdr:cNvSpPr/>
      </xdr:nvSpPr>
      <xdr:spPr>
        <a:xfrm>
          <a:off x="1079500" y="641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159148</xdr:rowOff>
    </xdr:from>
    <xdr:ext cx="534377" cy="259045"/>
    <xdr:sp macro="" textlink="">
      <xdr:nvSpPr>
        <xdr:cNvPr id="89" name="テキスト ボックス 88"/>
        <xdr:cNvSpPr txBox="1"/>
      </xdr:nvSpPr>
      <xdr:spPr>
        <a:xfrm>
          <a:off x="863111" y="650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85,450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70373</xdr:rowOff>
    </xdr:from>
    <xdr:to>
      <xdr:col>6</xdr:col>
      <xdr:colOff>510540</xdr:colOff>
      <xdr:row>58</xdr:row>
      <xdr:rowOff>150147</xdr:rowOff>
    </xdr:to>
    <xdr:cxnSp macro="">
      <xdr:nvCxnSpPr>
        <xdr:cNvPr id="114" name="直線コネクタ 113"/>
        <xdr:cNvCxnSpPr/>
      </xdr:nvCxnSpPr>
      <xdr:spPr>
        <a:xfrm flipV="1">
          <a:off x="4633595" y="8642873"/>
          <a:ext cx="1270" cy="1451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153974</xdr:rowOff>
    </xdr:from>
    <xdr:ext cx="534377" cy="259045"/>
    <xdr:sp macro="" textlink="">
      <xdr:nvSpPr>
        <xdr:cNvPr id="115" name="物件費最小値テキスト"/>
        <xdr:cNvSpPr txBox="1"/>
      </xdr:nvSpPr>
      <xdr:spPr>
        <a:xfrm>
          <a:off x="4686300" y="1009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58,629</a:t>
          </a:r>
          <a:endParaRPr kumimoji="1" lang="ja-JP" altLang="en-US" sz="1000" b="1">
            <a:latin typeface="ＭＳ Ｐゴシック"/>
          </a:endParaRPr>
        </a:p>
      </xdr:txBody>
    </xdr:sp>
    <xdr:clientData/>
  </xdr:oneCellAnchor>
  <xdr:twoCellAnchor>
    <xdr:from>
      <xdr:col>6</xdr:col>
      <xdr:colOff>422275</xdr:colOff>
      <xdr:row>58</xdr:row>
      <xdr:rowOff>150147</xdr:rowOff>
    </xdr:from>
    <xdr:to>
      <xdr:col>6</xdr:col>
      <xdr:colOff>600075</xdr:colOff>
      <xdr:row>58</xdr:row>
      <xdr:rowOff>150147</xdr:rowOff>
    </xdr:to>
    <xdr:cxnSp macro="">
      <xdr:nvCxnSpPr>
        <xdr:cNvPr id="116" name="直線コネクタ 115"/>
        <xdr:cNvCxnSpPr/>
      </xdr:nvCxnSpPr>
      <xdr:spPr>
        <a:xfrm>
          <a:off x="4546600" y="1009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17050</xdr:rowOff>
    </xdr:from>
    <xdr:ext cx="599010" cy="259045"/>
    <xdr:sp macro="" textlink="">
      <xdr:nvSpPr>
        <xdr:cNvPr id="117" name="物件費最大値テキスト"/>
        <xdr:cNvSpPr txBox="1"/>
      </xdr:nvSpPr>
      <xdr:spPr>
        <a:xfrm>
          <a:off x="4686300" y="841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249,098</a:t>
          </a:r>
          <a:endParaRPr kumimoji="1" lang="ja-JP" altLang="en-US" sz="1000" b="1">
            <a:latin typeface="ＭＳ Ｐゴシック"/>
          </a:endParaRPr>
        </a:p>
      </xdr:txBody>
    </xdr:sp>
    <xdr:clientData/>
  </xdr:oneCellAnchor>
  <xdr:twoCellAnchor>
    <xdr:from>
      <xdr:col>6</xdr:col>
      <xdr:colOff>422275</xdr:colOff>
      <xdr:row>50</xdr:row>
      <xdr:rowOff>70373</xdr:rowOff>
    </xdr:from>
    <xdr:to>
      <xdr:col>6</xdr:col>
      <xdr:colOff>600075</xdr:colOff>
      <xdr:row>50</xdr:row>
      <xdr:rowOff>70373</xdr:rowOff>
    </xdr:to>
    <xdr:cxnSp macro="">
      <xdr:nvCxnSpPr>
        <xdr:cNvPr id="118" name="直線コネクタ 117"/>
        <xdr:cNvCxnSpPr/>
      </xdr:nvCxnSpPr>
      <xdr:spPr>
        <a:xfrm>
          <a:off x="4546600" y="864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99230</xdr:rowOff>
    </xdr:from>
    <xdr:to>
      <xdr:col>6</xdr:col>
      <xdr:colOff>511175</xdr:colOff>
      <xdr:row>57</xdr:row>
      <xdr:rowOff>132133</xdr:rowOff>
    </xdr:to>
    <xdr:cxnSp macro="">
      <xdr:nvCxnSpPr>
        <xdr:cNvPr id="119" name="直線コネクタ 118"/>
        <xdr:cNvCxnSpPr/>
      </xdr:nvCxnSpPr>
      <xdr:spPr>
        <a:xfrm flipV="1">
          <a:off x="3797300" y="9871880"/>
          <a:ext cx="838200" cy="3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140985</xdr:rowOff>
    </xdr:from>
    <xdr:ext cx="599010" cy="259045"/>
    <xdr:sp macro="" textlink="">
      <xdr:nvSpPr>
        <xdr:cNvPr id="120" name="物件費平均値テキスト"/>
        <xdr:cNvSpPr txBox="1"/>
      </xdr:nvSpPr>
      <xdr:spPr>
        <a:xfrm>
          <a:off x="4686300" y="9399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118108</xdr:rowOff>
    </xdr:from>
    <xdr:to>
      <xdr:col>6</xdr:col>
      <xdr:colOff>561975</xdr:colOff>
      <xdr:row>56</xdr:row>
      <xdr:rowOff>48258</xdr:rowOff>
    </xdr:to>
    <xdr:sp macro="" textlink="">
      <xdr:nvSpPr>
        <xdr:cNvPr id="121" name="フローチャート : 判断 120"/>
        <xdr:cNvSpPr/>
      </xdr:nvSpPr>
      <xdr:spPr>
        <a:xfrm>
          <a:off x="45847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132133</xdr:rowOff>
    </xdr:from>
    <xdr:to>
      <xdr:col>5</xdr:col>
      <xdr:colOff>358775</xdr:colOff>
      <xdr:row>57</xdr:row>
      <xdr:rowOff>142771</xdr:rowOff>
    </xdr:to>
    <xdr:cxnSp macro="">
      <xdr:nvCxnSpPr>
        <xdr:cNvPr id="122" name="直線コネクタ 121"/>
        <xdr:cNvCxnSpPr/>
      </xdr:nvCxnSpPr>
      <xdr:spPr>
        <a:xfrm flipV="1">
          <a:off x="2908300" y="9904783"/>
          <a:ext cx="889000" cy="1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131900</xdr:rowOff>
    </xdr:from>
    <xdr:to>
      <xdr:col>5</xdr:col>
      <xdr:colOff>409575</xdr:colOff>
      <xdr:row>56</xdr:row>
      <xdr:rowOff>62050</xdr:rowOff>
    </xdr:to>
    <xdr:sp macro="" textlink="">
      <xdr:nvSpPr>
        <xdr:cNvPr id="123" name="フローチャート : 判断 122"/>
        <xdr:cNvSpPr/>
      </xdr:nvSpPr>
      <xdr:spPr>
        <a:xfrm>
          <a:off x="3746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78577</xdr:rowOff>
    </xdr:from>
    <xdr:ext cx="599010" cy="259045"/>
    <xdr:sp macro="" textlink="">
      <xdr:nvSpPr>
        <xdr:cNvPr id="124" name="テキスト ボックス 123"/>
        <xdr:cNvSpPr txBox="1"/>
      </xdr:nvSpPr>
      <xdr:spPr>
        <a:xfrm>
          <a:off x="3497794" y="933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142771</xdr:rowOff>
    </xdr:from>
    <xdr:to>
      <xdr:col>4</xdr:col>
      <xdr:colOff>155575</xdr:colOff>
      <xdr:row>57</xdr:row>
      <xdr:rowOff>161730</xdr:rowOff>
    </xdr:to>
    <xdr:cxnSp macro="">
      <xdr:nvCxnSpPr>
        <xdr:cNvPr id="125" name="直線コネクタ 124"/>
        <xdr:cNvCxnSpPr/>
      </xdr:nvCxnSpPr>
      <xdr:spPr>
        <a:xfrm flipV="1">
          <a:off x="2019300" y="9915421"/>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19139</xdr:rowOff>
    </xdr:from>
    <xdr:to>
      <xdr:col>4</xdr:col>
      <xdr:colOff>206375</xdr:colOff>
      <xdr:row>56</xdr:row>
      <xdr:rowOff>120739</xdr:rowOff>
    </xdr:to>
    <xdr:sp macro="" textlink="">
      <xdr:nvSpPr>
        <xdr:cNvPr id="126" name="フローチャート : 判断 125"/>
        <xdr:cNvSpPr/>
      </xdr:nvSpPr>
      <xdr:spPr>
        <a:xfrm>
          <a:off x="2857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137266</xdr:rowOff>
    </xdr:from>
    <xdr:ext cx="599010" cy="259045"/>
    <xdr:sp macro="" textlink="">
      <xdr:nvSpPr>
        <xdr:cNvPr id="127" name="テキスト ボックス 126"/>
        <xdr:cNvSpPr txBox="1"/>
      </xdr:nvSpPr>
      <xdr:spPr>
        <a:xfrm>
          <a:off x="2608794" y="939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100975</xdr:rowOff>
    </xdr:from>
    <xdr:to>
      <xdr:col>2</xdr:col>
      <xdr:colOff>638175</xdr:colOff>
      <xdr:row>57</xdr:row>
      <xdr:rowOff>161730</xdr:rowOff>
    </xdr:to>
    <xdr:cxnSp macro="">
      <xdr:nvCxnSpPr>
        <xdr:cNvPr id="128" name="直線コネクタ 127"/>
        <xdr:cNvCxnSpPr/>
      </xdr:nvCxnSpPr>
      <xdr:spPr>
        <a:xfrm>
          <a:off x="1130300" y="9873625"/>
          <a:ext cx="889000" cy="60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83048</xdr:rowOff>
    </xdr:from>
    <xdr:to>
      <xdr:col>3</xdr:col>
      <xdr:colOff>3175</xdr:colOff>
      <xdr:row>57</xdr:row>
      <xdr:rowOff>13198</xdr:rowOff>
    </xdr:to>
    <xdr:sp macro="" textlink="">
      <xdr:nvSpPr>
        <xdr:cNvPr id="129" name="フローチャート : 判断 128"/>
        <xdr:cNvSpPr/>
      </xdr:nvSpPr>
      <xdr:spPr>
        <a:xfrm>
          <a:off x="1968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29725</xdr:rowOff>
    </xdr:from>
    <xdr:ext cx="599010" cy="259045"/>
    <xdr:sp macro="" textlink="">
      <xdr:nvSpPr>
        <xdr:cNvPr id="130" name="テキスト ボックス 129"/>
        <xdr:cNvSpPr txBox="1"/>
      </xdr:nvSpPr>
      <xdr:spPr>
        <a:xfrm>
          <a:off x="1719794" y="945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82743</xdr:rowOff>
    </xdr:from>
    <xdr:to>
      <xdr:col>1</xdr:col>
      <xdr:colOff>485775</xdr:colOff>
      <xdr:row>57</xdr:row>
      <xdr:rowOff>12893</xdr:rowOff>
    </xdr:to>
    <xdr:sp macro="" textlink="">
      <xdr:nvSpPr>
        <xdr:cNvPr id="131" name="フローチャート : 判断 130"/>
        <xdr:cNvSpPr/>
      </xdr:nvSpPr>
      <xdr:spPr>
        <a:xfrm>
          <a:off x="1079500" y="968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29420</xdr:rowOff>
    </xdr:from>
    <xdr:ext cx="599010" cy="259045"/>
    <xdr:sp macro="" textlink="">
      <xdr:nvSpPr>
        <xdr:cNvPr id="132" name="テキスト ボックス 131"/>
        <xdr:cNvSpPr txBox="1"/>
      </xdr:nvSpPr>
      <xdr:spPr>
        <a:xfrm>
          <a:off x="830794" y="9459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105,808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48430</xdr:rowOff>
    </xdr:from>
    <xdr:to>
      <xdr:col>6</xdr:col>
      <xdr:colOff>561975</xdr:colOff>
      <xdr:row>57</xdr:row>
      <xdr:rowOff>150030</xdr:rowOff>
    </xdr:to>
    <xdr:sp macro="" textlink="">
      <xdr:nvSpPr>
        <xdr:cNvPr id="138" name="円/楕円 137"/>
        <xdr:cNvSpPr/>
      </xdr:nvSpPr>
      <xdr:spPr>
        <a:xfrm>
          <a:off x="4584700" y="982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26857</xdr:rowOff>
    </xdr:from>
    <xdr:ext cx="534377" cy="259045"/>
    <xdr:sp macro="" textlink="">
      <xdr:nvSpPr>
        <xdr:cNvPr id="139" name="物件費該当値テキスト"/>
        <xdr:cNvSpPr txBox="1"/>
      </xdr:nvSpPr>
      <xdr:spPr>
        <a:xfrm>
          <a:off x="4686300" y="979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87,811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81333</xdr:rowOff>
    </xdr:from>
    <xdr:to>
      <xdr:col>5</xdr:col>
      <xdr:colOff>409575</xdr:colOff>
      <xdr:row>58</xdr:row>
      <xdr:rowOff>11483</xdr:rowOff>
    </xdr:to>
    <xdr:sp macro="" textlink="">
      <xdr:nvSpPr>
        <xdr:cNvPr id="140" name="円/楕円 139"/>
        <xdr:cNvSpPr/>
      </xdr:nvSpPr>
      <xdr:spPr>
        <a:xfrm>
          <a:off x="3746500" y="985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2610</xdr:rowOff>
    </xdr:from>
    <xdr:ext cx="534377" cy="259045"/>
    <xdr:sp macro="" textlink="">
      <xdr:nvSpPr>
        <xdr:cNvPr id="141" name="テキスト ボックス 140"/>
        <xdr:cNvSpPr txBox="1"/>
      </xdr:nvSpPr>
      <xdr:spPr>
        <a:xfrm>
          <a:off x="3530111" y="994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83,493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91971</xdr:rowOff>
    </xdr:from>
    <xdr:to>
      <xdr:col>4</xdr:col>
      <xdr:colOff>206375</xdr:colOff>
      <xdr:row>58</xdr:row>
      <xdr:rowOff>22121</xdr:rowOff>
    </xdr:to>
    <xdr:sp macro="" textlink="">
      <xdr:nvSpPr>
        <xdr:cNvPr id="142" name="円/楕円 141"/>
        <xdr:cNvSpPr/>
      </xdr:nvSpPr>
      <xdr:spPr>
        <a:xfrm>
          <a:off x="2857500" y="986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13248</xdr:rowOff>
    </xdr:from>
    <xdr:ext cx="534377" cy="259045"/>
    <xdr:sp macro="" textlink="">
      <xdr:nvSpPr>
        <xdr:cNvPr id="143" name="テキスト ボックス 142"/>
        <xdr:cNvSpPr txBox="1"/>
      </xdr:nvSpPr>
      <xdr:spPr>
        <a:xfrm>
          <a:off x="2641111" y="995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82,097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110930</xdr:rowOff>
    </xdr:from>
    <xdr:to>
      <xdr:col>3</xdr:col>
      <xdr:colOff>3175</xdr:colOff>
      <xdr:row>58</xdr:row>
      <xdr:rowOff>41080</xdr:rowOff>
    </xdr:to>
    <xdr:sp macro="" textlink="">
      <xdr:nvSpPr>
        <xdr:cNvPr id="144" name="円/楕円 143"/>
        <xdr:cNvSpPr/>
      </xdr:nvSpPr>
      <xdr:spPr>
        <a:xfrm>
          <a:off x="1968500" y="98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32207</xdr:rowOff>
    </xdr:from>
    <xdr:ext cx="534377" cy="259045"/>
    <xdr:sp macro="" textlink="">
      <xdr:nvSpPr>
        <xdr:cNvPr id="145" name="テキスト ボックス 144"/>
        <xdr:cNvSpPr txBox="1"/>
      </xdr:nvSpPr>
      <xdr:spPr>
        <a:xfrm>
          <a:off x="1752111" y="997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79,609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50175</xdr:rowOff>
    </xdr:from>
    <xdr:to>
      <xdr:col>1</xdr:col>
      <xdr:colOff>485775</xdr:colOff>
      <xdr:row>57</xdr:row>
      <xdr:rowOff>151775</xdr:rowOff>
    </xdr:to>
    <xdr:sp macro="" textlink="">
      <xdr:nvSpPr>
        <xdr:cNvPr id="146" name="円/楕円 145"/>
        <xdr:cNvSpPr/>
      </xdr:nvSpPr>
      <xdr:spPr>
        <a:xfrm>
          <a:off x="1079500" y="982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142902</xdr:rowOff>
    </xdr:from>
    <xdr:ext cx="534377" cy="259045"/>
    <xdr:sp macro="" textlink="">
      <xdr:nvSpPr>
        <xdr:cNvPr id="147" name="テキスト ボックス 146"/>
        <xdr:cNvSpPr txBox="1"/>
      </xdr:nvSpPr>
      <xdr:spPr>
        <a:xfrm>
          <a:off x="863111" y="991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87,582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127470</xdr:rowOff>
    </xdr:from>
    <xdr:to>
      <xdr:col>6</xdr:col>
      <xdr:colOff>510540</xdr:colOff>
      <xdr:row>79</xdr:row>
      <xdr:rowOff>39115</xdr:rowOff>
    </xdr:to>
    <xdr:cxnSp macro="">
      <xdr:nvCxnSpPr>
        <xdr:cNvPr id="171" name="直線コネクタ 170"/>
        <xdr:cNvCxnSpPr/>
      </xdr:nvCxnSpPr>
      <xdr:spPr>
        <a:xfrm flipV="1">
          <a:off x="4633595" y="11957520"/>
          <a:ext cx="1270" cy="1626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42942</xdr:rowOff>
    </xdr:from>
    <xdr:ext cx="378565" cy="259045"/>
    <xdr:sp macro="" textlink="">
      <xdr:nvSpPr>
        <xdr:cNvPr id="172" name="維持補修費最小値テキスト"/>
        <xdr:cNvSpPr txBox="1"/>
      </xdr:nvSpPr>
      <xdr:spPr>
        <a:xfrm>
          <a:off x="4686300" y="1358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79</xdr:row>
      <xdr:rowOff>39115</xdr:rowOff>
    </xdr:from>
    <xdr:to>
      <xdr:col>6</xdr:col>
      <xdr:colOff>600075</xdr:colOff>
      <xdr:row>79</xdr:row>
      <xdr:rowOff>39115</xdr:rowOff>
    </xdr:to>
    <xdr:cxnSp macro="">
      <xdr:nvCxnSpPr>
        <xdr:cNvPr id="173" name="直線コネクタ 172"/>
        <xdr:cNvCxnSpPr/>
      </xdr:nvCxnSpPr>
      <xdr:spPr>
        <a:xfrm>
          <a:off x="4546600" y="1358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74147</xdr:rowOff>
    </xdr:from>
    <xdr:ext cx="534377" cy="259045"/>
    <xdr:sp macro="" textlink="">
      <xdr:nvSpPr>
        <xdr:cNvPr id="174" name="維持補修費最大値テキスト"/>
        <xdr:cNvSpPr txBox="1"/>
      </xdr:nvSpPr>
      <xdr:spPr>
        <a:xfrm>
          <a:off x="4686300" y="1173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42,821</a:t>
          </a:r>
          <a:endParaRPr kumimoji="1" lang="ja-JP" altLang="en-US" sz="1000" b="1">
            <a:latin typeface="ＭＳ Ｐゴシック"/>
          </a:endParaRPr>
        </a:p>
      </xdr:txBody>
    </xdr:sp>
    <xdr:clientData/>
  </xdr:oneCellAnchor>
  <xdr:twoCellAnchor>
    <xdr:from>
      <xdr:col>6</xdr:col>
      <xdr:colOff>422275</xdr:colOff>
      <xdr:row>69</xdr:row>
      <xdr:rowOff>127470</xdr:rowOff>
    </xdr:from>
    <xdr:to>
      <xdr:col>6</xdr:col>
      <xdr:colOff>600075</xdr:colOff>
      <xdr:row>69</xdr:row>
      <xdr:rowOff>127470</xdr:rowOff>
    </xdr:to>
    <xdr:cxnSp macro="">
      <xdr:nvCxnSpPr>
        <xdr:cNvPr id="175" name="直線コネクタ 174"/>
        <xdr:cNvCxnSpPr/>
      </xdr:nvCxnSpPr>
      <xdr:spPr>
        <a:xfrm>
          <a:off x="4546600" y="119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33973</xdr:rowOff>
    </xdr:from>
    <xdr:to>
      <xdr:col>6</xdr:col>
      <xdr:colOff>511175</xdr:colOff>
      <xdr:row>77</xdr:row>
      <xdr:rowOff>71120</xdr:rowOff>
    </xdr:to>
    <xdr:cxnSp macro="">
      <xdr:nvCxnSpPr>
        <xdr:cNvPr id="176" name="直線コネクタ 175"/>
        <xdr:cNvCxnSpPr/>
      </xdr:nvCxnSpPr>
      <xdr:spPr>
        <a:xfrm>
          <a:off x="3797300" y="13235623"/>
          <a:ext cx="838200" cy="3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151210</xdr:rowOff>
    </xdr:from>
    <xdr:ext cx="534377" cy="259045"/>
    <xdr:sp macro="" textlink="">
      <xdr:nvSpPr>
        <xdr:cNvPr id="177" name="維持補修費平均値テキスト"/>
        <xdr:cNvSpPr txBox="1"/>
      </xdr:nvSpPr>
      <xdr:spPr>
        <a:xfrm>
          <a:off x="4686300" y="1283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128333</xdr:rowOff>
    </xdr:from>
    <xdr:to>
      <xdr:col>6</xdr:col>
      <xdr:colOff>561975</xdr:colOff>
      <xdr:row>76</xdr:row>
      <xdr:rowOff>58483</xdr:rowOff>
    </xdr:to>
    <xdr:sp macro="" textlink="">
      <xdr:nvSpPr>
        <xdr:cNvPr id="178" name="フローチャート : 判断 177"/>
        <xdr:cNvSpPr/>
      </xdr:nvSpPr>
      <xdr:spPr>
        <a:xfrm>
          <a:off x="4584700" y="1298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33973</xdr:rowOff>
    </xdr:from>
    <xdr:to>
      <xdr:col>5</xdr:col>
      <xdr:colOff>358775</xdr:colOff>
      <xdr:row>77</xdr:row>
      <xdr:rowOff>72606</xdr:rowOff>
    </xdr:to>
    <xdr:cxnSp macro="">
      <xdr:nvCxnSpPr>
        <xdr:cNvPr id="179" name="直線コネクタ 178"/>
        <xdr:cNvCxnSpPr/>
      </xdr:nvCxnSpPr>
      <xdr:spPr>
        <a:xfrm flipV="1">
          <a:off x="2908300" y="13235623"/>
          <a:ext cx="889000" cy="3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59449</xdr:rowOff>
    </xdr:from>
    <xdr:to>
      <xdr:col>5</xdr:col>
      <xdr:colOff>409575</xdr:colOff>
      <xdr:row>75</xdr:row>
      <xdr:rowOff>161049</xdr:rowOff>
    </xdr:to>
    <xdr:sp macro="" textlink="">
      <xdr:nvSpPr>
        <xdr:cNvPr id="180" name="フローチャート : 判断 179"/>
        <xdr:cNvSpPr/>
      </xdr:nvSpPr>
      <xdr:spPr>
        <a:xfrm>
          <a:off x="3746500" y="1291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6126</xdr:rowOff>
    </xdr:from>
    <xdr:ext cx="534377" cy="259045"/>
    <xdr:sp macro="" textlink="">
      <xdr:nvSpPr>
        <xdr:cNvPr id="181" name="テキスト ボックス 180"/>
        <xdr:cNvSpPr txBox="1"/>
      </xdr:nvSpPr>
      <xdr:spPr>
        <a:xfrm>
          <a:off x="3530111" y="1269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157987</xdr:rowOff>
    </xdr:from>
    <xdr:to>
      <xdr:col>4</xdr:col>
      <xdr:colOff>155575</xdr:colOff>
      <xdr:row>77</xdr:row>
      <xdr:rowOff>72606</xdr:rowOff>
    </xdr:to>
    <xdr:cxnSp macro="">
      <xdr:nvCxnSpPr>
        <xdr:cNvPr id="182" name="直線コネクタ 181"/>
        <xdr:cNvCxnSpPr/>
      </xdr:nvCxnSpPr>
      <xdr:spPr>
        <a:xfrm>
          <a:off x="2019300" y="13188187"/>
          <a:ext cx="889000" cy="86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139306</xdr:rowOff>
    </xdr:from>
    <xdr:to>
      <xdr:col>4</xdr:col>
      <xdr:colOff>206375</xdr:colOff>
      <xdr:row>76</xdr:row>
      <xdr:rowOff>69456</xdr:rowOff>
    </xdr:to>
    <xdr:sp macro="" textlink="">
      <xdr:nvSpPr>
        <xdr:cNvPr id="183" name="フローチャート : 判断 182"/>
        <xdr:cNvSpPr/>
      </xdr:nvSpPr>
      <xdr:spPr>
        <a:xfrm>
          <a:off x="2857500" y="129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85983</xdr:rowOff>
    </xdr:from>
    <xdr:ext cx="534377" cy="259045"/>
    <xdr:sp macro="" textlink="">
      <xdr:nvSpPr>
        <xdr:cNvPr id="184" name="テキスト ボックス 183"/>
        <xdr:cNvSpPr txBox="1"/>
      </xdr:nvSpPr>
      <xdr:spPr>
        <a:xfrm>
          <a:off x="2641111" y="1277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157987</xdr:rowOff>
    </xdr:from>
    <xdr:to>
      <xdr:col>2</xdr:col>
      <xdr:colOff>638175</xdr:colOff>
      <xdr:row>77</xdr:row>
      <xdr:rowOff>114478</xdr:rowOff>
    </xdr:to>
    <xdr:cxnSp macro="">
      <xdr:nvCxnSpPr>
        <xdr:cNvPr id="185" name="直線コネクタ 184"/>
        <xdr:cNvCxnSpPr/>
      </xdr:nvCxnSpPr>
      <xdr:spPr>
        <a:xfrm flipV="1">
          <a:off x="1130300" y="13188187"/>
          <a:ext cx="889000" cy="1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162928</xdr:rowOff>
    </xdr:from>
    <xdr:to>
      <xdr:col>3</xdr:col>
      <xdr:colOff>3175</xdr:colOff>
      <xdr:row>76</xdr:row>
      <xdr:rowOff>93078</xdr:rowOff>
    </xdr:to>
    <xdr:sp macro="" textlink="">
      <xdr:nvSpPr>
        <xdr:cNvPr id="186" name="フローチャート : 判断 185"/>
        <xdr:cNvSpPr/>
      </xdr:nvSpPr>
      <xdr:spPr>
        <a:xfrm>
          <a:off x="1968500" y="130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109605</xdr:rowOff>
    </xdr:from>
    <xdr:ext cx="534377" cy="259045"/>
    <xdr:sp macro="" textlink="">
      <xdr:nvSpPr>
        <xdr:cNvPr id="187" name="テキスト ボックス 186"/>
        <xdr:cNvSpPr txBox="1"/>
      </xdr:nvSpPr>
      <xdr:spPr>
        <a:xfrm>
          <a:off x="1752111" y="1279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39218</xdr:rowOff>
    </xdr:from>
    <xdr:to>
      <xdr:col>1</xdr:col>
      <xdr:colOff>485775</xdr:colOff>
      <xdr:row>76</xdr:row>
      <xdr:rowOff>140818</xdr:rowOff>
    </xdr:to>
    <xdr:sp macro="" textlink="">
      <xdr:nvSpPr>
        <xdr:cNvPr id="188" name="フローチャート : 判断 187"/>
        <xdr:cNvSpPr/>
      </xdr:nvSpPr>
      <xdr:spPr>
        <a:xfrm>
          <a:off x="1079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157345</xdr:rowOff>
    </xdr:from>
    <xdr:ext cx="534377" cy="259045"/>
    <xdr:sp macro="" textlink="">
      <xdr:nvSpPr>
        <xdr:cNvPr id="189" name="テキスト ボックス 188"/>
        <xdr:cNvSpPr txBox="1"/>
      </xdr:nvSpPr>
      <xdr:spPr>
        <a:xfrm>
          <a:off x="863111" y="1284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20320</xdr:rowOff>
    </xdr:from>
    <xdr:to>
      <xdr:col>6</xdr:col>
      <xdr:colOff>561975</xdr:colOff>
      <xdr:row>77</xdr:row>
      <xdr:rowOff>121920</xdr:rowOff>
    </xdr:to>
    <xdr:sp macro="" textlink="">
      <xdr:nvSpPr>
        <xdr:cNvPr id="195" name="円/楕円 194"/>
        <xdr:cNvSpPr/>
      </xdr:nvSpPr>
      <xdr:spPr>
        <a:xfrm>
          <a:off x="4584700" y="1322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170197</xdr:rowOff>
    </xdr:from>
    <xdr:ext cx="469744" cy="259045"/>
    <xdr:sp macro="" textlink="">
      <xdr:nvSpPr>
        <xdr:cNvPr id="196" name="維持補修費該当値テキスト"/>
        <xdr:cNvSpPr txBox="1"/>
      </xdr:nvSpPr>
      <xdr:spPr>
        <a:xfrm>
          <a:off x="4686300" y="1320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8,300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154623</xdr:rowOff>
    </xdr:from>
    <xdr:to>
      <xdr:col>5</xdr:col>
      <xdr:colOff>409575</xdr:colOff>
      <xdr:row>77</xdr:row>
      <xdr:rowOff>84773</xdr:rowOff>
    </xdr:to>
    <xdr:sp macro="" textlink="">
      <xdr:nvSpPr>
        <xdr:cNvPr id="197" name="円/楕円 196"/>
        <xdr:cNvSpPr/>
      </xdr:nvSpPr>
      <xdr:spPr>
        <a:xfrm>
          <a:off x="3746500" y="1318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75900</xdr:rowOff>
    </xdr:from>
    <xdr:ext cx="469744" cy="259045"/>
    <xdr:sp macro="" textlink="">
      <xdr:nvSpPr>
        <xdr:cNvPr id="198" name="テキスト ボックス 197"/>
        <xdr:cNvSpPr txBox="1"/>
      </xdr:nvSpPr>
      <xdr:spPr>
        <a:xfrm>
          <a:off x="3562427" y="1327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21806</xdr:rowOff>
    </xdr:from>
    <xdr:to>
      <xdr:col>4</xdr:col>
      <xdr:colOff>206375</xdr:colOff>
      <xdr:row>77</xdr:row>
      <xdr:rowOff>123406</xdr:rowOff>
    </xdr:to>
    <xdr:sp macro="" textlink="">
      <xdr:nvSpPr>
        <xdr:cNvPr id="199" name="円/楕円 198"/>
        <xdr:cNvSpPr/>
      </xdr:nvSpPr>
      <xdr:spPr>
        <a:xfrm>
          <a:off x="2857500" y="1322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114533</xdr:rowOff>
    </xdr:from>
    <xdr:ext cx="469744" cy="259045"/>
    <xdr:sp macro="" textlink="">
      <xdr:nvSpPr>
        <xdr:cNvPr id="200" name="テキスト ボックス 199"/>
        <xdr:cNvSpPr txBox="1"/>
      </xdr:nvSpPr>
      <xdr:spPr>
        <a:xfrm>
          <a:off x="2673427" y="13316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8,261</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107187</xdr:rowOff>
    </xdr:from>
    <xdr:to>
      <xdr:col>3</xdr:col>
      <xdr:colOff>3175</xdr:colOff>
      <xdr:row>77</xdr:row>
      <xdr:rowOff>37337</xdr:rowOff>
    </xdr:to>
    <xdr:sp macro="" textlink="">
      <xdr:nvSpPr>
        <xdr:cNvPr id="201" name="円/楕円 200"/>
        <xdr:cNvSpPr/>
      </xdr:nvSpPr>
      <xdr:spPr>
        <a:xfrm>
          <a:off x="1968500" y="1313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28464</xdr:rowOff>
    </xdr:from>
    <xdr:ext cx="534377" cy="259045"/>
    <xdr:sp macro="" textlink="">
      <xdr:nvSpPr>
        <xdr:cNvPr id="202" name="テキスト ボックス 201"/>
        <xdr:cNvSpPr txBox="1"/>
      </xdr:nvSpPr>
      <xdr:spPr>
        <a:xfrm>
          <a:off x="1752111" y="1323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63678</xdr:rowOff>
    </xdr:from>
    <xdr:to>
      <xdr:col>1</xdr:col>
      <xdr:colOff>485775</xdr:colOff>
      <xdr:row>77</xdr:row>
      <xdr:rowOff>165278</xdr:rowOff>
    </xdr:to>
    <xdr:sp macro="" textlink="">
      <xdr:nvSpPr>
        <xdr:cNvPr id="203" name="円/楕円 202"/>
        <xdr:cNvSpPr/>
      </xdr:nvSpPr>
      <xdr:spPr>
        <a:xfrm>
          <a:off x="1079500" y="1326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156405</xdr:rowOff>
    </xdr:from>
    <xdr:ext cx="469744" cy="259045"/>
    <xdr:sp macro="" textlink="">
      <xdr:nvSpPr>
        <xdr:cNvPr id="204" name="テキスト ボックス 203"/>
        <xdr:cNvSpPr txBox="1"/>
      </xdr:nvSpPr>
      <xdr:spPr>
        <a:xfrm>
          <a:off x="895427" y="1335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89,804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144444</xdr:rowOff>
    </xdr:from>
    <xdr:to>
      <xdr:col>6</xdr:col>
      <xdr:colOff>510540</xdr:colOff>
      <xdr:row>99</xdr:row>
      <xdr:rowOff>69748</xdr:rowOff>
    </xdr:to>
    <xdr:cxnSp macro="">
      <xdr:nvCxnSpPr>
        <xdr:cNvPr id="229" name="直線コネクタ 228"/>
        <xdr:cNvCxnSpPr/>
      </xdr:nvCxnSpPr>
      <xdr:spPr>
        <a:xfrm flipV="1">
          <a:off x="4633595" y="15574944"/>
          <a:ext cx="1270" cy="146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73575</xdr:rowOff>
    </xdr:from>
    <xdr:ext cx="534377" cy="259045"/>
    <xdr:sp macro="" textlink="">
      <xdr:nvSpPr>
        <xdr:cNvPr id="230" name="扶助費最小値テキスト"/>
        <xdr:cNvSpPr txBox="1"/>
      </xdr:nvSpPr>
      <xdr:spPr>
        <a:xfrm>
          <a:off x="4686300" y="1704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38,672</a:t>
          </a:r>
          <a:endParaRPr kumimoji="1" lang="ja-JP" altLang="en-US" sz="1000" b="1">
            <a:latin typeface="ＭＳ Ｐゴシック"/>
          </a:endParaRPr>
        </a:p>
      </xdr:txBody>
    </xdr:sp>
    <xdr:clientData/>
  </xdr:oneCellAnchor>
  <xdr:twoCellAnchor>
    <xdr:from>
      <xdr:col>6</xdr:col>
      <xdr:colOff>422275</xdr:colOff>
      <xdr:row>99</xdr:row>
      <xdr:rowOff>69748</xdr:rowOff>
    </xdr:from>
    <xdr:to>
      <xdr:col>6</xdr:col>
      <xdr:colOff>600075</xdr:colOff>
      <xdr:row>99</xdr:row>
      <xdr:rowOff>69748</xdr:rowOff>
    </xdr:to>
    <xdr:cxnSp macro="">
      <xdr:nvCxnSpPr>
        <xdr:cNvPr id="231" name="直線コネクタ 230"/>
        <xdr:cNvCxnSpPr/>
      </xdr:nvCxnSpPr>
      <xdr:spPr>
        <a:xfrm>
          <a:off x="4546600" y="1704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91121</xdr:rowOff>
    </xdr:from>
    <xdr:ext cx="599010" cy="259045"/>
    <xdr:sp macro="" textlink="">
      <xdr:nvSpPr>
        <xdr:cNvPr id="232" name="扶助費最大値テキスト"/>
        <xdr:cNvSpPr txBox="1"/>
      </xdr:nvSpPr>
      <xdr:spPr>
        <a:xfrm>
          <a:off x="4686300" y="1535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115,751</a:t>
          </a:r>
          <a:endParaRPr kumimoji="1" lang="ja-JP" altLang="en-US" sz="1000" b="1">
            <a:latin typeface="ＭＳ Ｐゴシック"/>
          </a:endParaRPr>
        </a:p>
      </xdr:txBody>
    </xdr:sp>
    <xdr:clientData/>
  </xdr:oneCellAnchor>
  <xdr:twoCellAnchor>
    <xdr:from>
      <xdr:col>6</xdr:col>
      <xdr:colOff>422275</xdr:colOff>
      <xdr:row>90</xdr:row>
      <xdr:rowOff>144444</xdr:rowOff>
    </xdr:from>
    <xdr:to>
      <xdr:col>6</xdr:col>
      <xdr:colOff>600075</xdr:colOff>
      <xdr:row>90</xdr:row>
      <xdr:rowOff>144444</xdr:rowOff>
    </xdr:to>
    <xdr:cxnSp macro="">
      <xdr:nvCxnSpPr>
        <xdr:cNvPr id="233" name="直線コネクタ 232"/>
        <xdr:cNvCxnSpPr/>
      </xdr:nvCxnSpPr>
      <xdr:spPr>
        <a:xfrm>
          <a:off x="4546600" y="15574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117526</xdr:rowOff>
    </xdr:from>
    <xdr:to>
      <xdr:col>6</xdr:col>
      <xdr:colOff>511175</xdr:colOff>
      <xdr:row>96</xdr:row>
      <xdr:rowOff>9950</xdr:rowOff>
    </xdr:to>
    <xdr:cxnSp macro="">
      <xdr:nvCxnSpPr>
        <xdr:cNvPr id="234" name="直線コネクタ 233"/>
        <xdr:cNvCxnSpPr/>
      </xdr:nvCxnSpPr>
      <xdr:spPr>
        <a:xfrm flipV="1">
          <a:off x="3797300" y="16405276"/>
          <a:ext cx="838200" cy="6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11244</xdr:rowOff>
    </xdr:from>
    <xdr:ext cx="534377" cy="259045"/>
    <xdr:sp macro="" textlink="">
      <xdr:nvSpPr>
        <xdr:cNvPr id="235" name="扶助費平均値テキスト"/>
        <xdr:cNvSpPr txBox="1"/>
      </xdr:nvSpPr>
      <xdr:spPr>
        <a:xfrm>
          <a:off x="4686300" y="16470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32817</xdr:rowOff>
    </xdr:from>
    <xdr:to>
      <xdr:col>6</xdr:col>
      <xdr:colOff>561975</xdr:colOff>
      <xdr:row>96</xdr:row>
      <xdr:rowOff>134417</xdr:rowOff>
    </xdr:to>
    <xdr:sp macro="" textlink="">
      <xdr:nvSpPr>
        <xdr:cNvPr id="236" name="フローチャート : 判断 235"/>
        <xdr:cNvSpPr/>
      </xdr:nvSpPr>
      <xdr:spPr>
        <a:xfrm>
          <a:off x="4584700" y="1649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9950</xdr:rowOff>
    </xdr:from>
    <xdr:to>
      <xdr:col>5</xdr:col>
      <xdr:colOff>358775</xdr:colOff>
      <xdr:row>96</xdr:row>
      <xdr:rowOff>153930</xdr:rowOff>
    </xdr:to>
    <xdr:cxnSp macro="">
      <xdr:nvCxnSpPr>
        <xdr:cNvPr id="237" name="直線コネクタ 236"/>
        <xdr:cNvCxnSpPr/>
      </xdr:nvCxnSpPr>
      <xdr:spPr>
        <a:xfrm flipV="1">
          <a:off x="2908300" y="16469150"/>
          <a:ext cx="889000" cy="14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64497</xdr:rowOff>
    </xdr:from>
    <xdr:to>
      <xdr:col>5</xdr:col>
      <xdr:colOff>409575</xdr:colOff>
      <xdr:row>96</xdr:row>
      <xdr:rowOff>166097</xdr:rowOff>
    </xdr:to>
    <xdr:sp macro="" textlink="">
      <xdr:nvSpPr>
        <xdr:cNvPr id="238" name="フローチャート : 判断 237"/>
        <xdr:cNvSpPr/>
      </xdr:nvSpPr>
      <xdr:spPr>
        <a:xfrm>
          <a:off x="3746500" y="1652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157224</xdr:rowOff>
    </xdr:from>
    <xdr:ext cx="534377" cy="259045"/>
    <xdr:sp macro="" textlink="">
      <xdr:nvSpPr>
        <xdr:cNvPr id="239" name="テキスト ボックス 238"/>
        <xdr:cNvSpPr txBox="1"/>
      </xdr:nvSpPr>
      <xdr:spPr>
        <a:xfrm>
          <a:off x="3530111" y="1661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153930</xdr:rowOff>
    </xdr:from>
    <xdr:to>
      <xdr:col>4</xdr:col>
      <xdr:colOff>155575</xdr:colOff>
      <xdr:row>97</xdr:row>
      <xdr:rowOff>62661</xdr:rowOff>
    </xdr:to>
    <xdr:cxnSp macro="">
      <xdr:nvCxnSpPr>
        <xdr:cNvPr id="240" name="直線コネクタ 239"/>
        <xdr:cNvCxnSpPr/>
      </xdr:nvCxnSpPr>
      <xdr:spPr>
        <a:xfrm flipV="1">
          <a:off x="2019300" y="16613130"/>
          <a:ext cx="889000" cy="8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23292</xdr:rowOff>
    </xdr:from>
    <xdr:to>
      <xdr:col>4</xdr:col>
      <xdr:colOff>206375</xdr:colOff>
      <xdr:row>97</xdr:row>
      <xdr:rowOff>124892</xdr:rowOff>
    </xdr:to>
    <xdr:sp macro="" textlink="">
      <xdr:nvSpPr>
        <xdr:cNvPr id="241" name="フローチャート : 判断 240"/>
        <xdr:cNvSpPr/>
      </xdr:nvSpPr>
      <xdr:spPr>
        <a:xfrm>
          <a:off x="2857500" y="1665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116019</xdr:rowOff>
    </xdr:from>
    <xdr:ext cx="534377" cy="259045"/>
    <xdr:sp macro="" textlink="">
      <xdr:nvSpPr>
        <xdr:cNvPr id="242" name="テキスト ボックス 241"/>
        <xdr:cNvSpPr txBox="1"/>
      </xdr:nvSpPr>
      <xdr:spPr>
        <a:xfrm>
          <a:off x="2641111" y="1674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62661</xdr:rowOff>
    </xdr:from>
    <xdr:to>
      <xdr:col>2</xdr:col>
      <xdr:colOff>638175</xdr:colOff>
      <xdr:row>97</xdr:row>
      <xdr:rowOff>70205</xdr:rowOff>
    </xdr:to>
    <xdr:cxnSp macro="">
      <xdr:nvCxnSpPr>
        <xdr:cNvPr id="243" name="直線コネクタ 242"/>
        <xdr:cNvCxnSpPr/>
      </xdr:nvCxnSpPr>
      <xdr:spPr>
        <a:xfrm flipV="1">
          <a:off x="1130300" y="16693311"/>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19805</xdr:rowOff>
    </xdr:from>
    <xdr:to>
      <xdr:col>3</xdr:col>
      <xdr:colOff>3175</xdr:colOff>
      <xdr:row>97</xdr:row>
      <xdr:rowOff>121405</xdr:rowOff>
    </xdr:to>
    <xdr:sp macro="" textlink="">
      <xdr:nvSpPr>
        <xdr:cNvPr id="244" name="フローチャート : 判断 243"/>
        <xdr:cNvSpPr/>
      </xdr:nvSpPr>
      <xdr:spPr>
        <a:xfrm>
          <a:off x="1968500" y="1665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112532</xdr:rowOff>
    </xdr:from>
    <xdr:ext cx="534377" cy="259045"/>
    <xdr:sp macro="" textlink="">
      <xdr:nvSpPr>
        <xdr:cNvPr id="245" name="テキスト ボックス 244"/>
        <xdr:cNvSpPr txBox="1"/>
      </xdr:nvSpPr>
      <xdr:spPr>
        <a:xfrm>
          <a:off x="1752111" y="1674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85034</xdr:rowOff>
    </xdr:from>
    <xdr:to>
      <xdr:col>1</xdr:col>
      <xdr:colOff>485775</xdr:colOff>
      <xdr:row>98</xdr:row>
      <xdr:rowOff>15184</xdr:rowOff>
    </xdr:to>
    <xdr:sp macro="" textlink="">
      <xdr:nvSpPr>
        <xdr:cNvPr id="246" name="フローチャート : 判断 245"/>
        <xdr:cNvSpPr/>
      </xdr:nvSpPr>
      <xdr:spPr>
        <a:xfrm>
          <a:off x="1079500" y="1671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6311</xdr:rowOff>
    </xdr:from>
    <xdr:ext cx="534377" cy="259045"/>
    <xdr:sp macro="" textlink="">
      <xdr:nvSpPr>
        <xdr:cNvPr id="247" name="テキスト ボックス 246"/>
        <xdr:cNvSpPr txBox="1"/>
      </xdr:nvSpPr>
      <xdr:spPr>
        <a:xfrm>
          <a:off x="863111" y="1680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53,203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66726</xdr:rowOff>
    </xdr:from>
    <xdr:to>
      <xdr:col>6</xdr:col>
      <xdr:colOff>561975</xdr:colOff>
      <xdr:row>95</xdr:row>
      <xdr:rowOff>168326</xdr:rowOff>
    </xdr:to>
    <xdr:sp macro="" textlink="">
      <xdr:nvSpPr>
        <xdr:cNvPr id="253" name="円/楕円 252"/>
        <xdr:cNvSpPr/>
      </xdr:nvSpPr>
      <xdr:spPr>
        <a:xfrm>
          <a:off x="4584700" y="1635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89603</xdr:rowOff>
    </xdr:from>
    <xdr:ext cx="534377" cy="259045"/>
    <xdr:sp macro="" textlink="">
      <xdr:nvSpPr>
        <xdr:cNvPr id="254" name="扶助費該当値テキスト"/>
        <xdr:cNvSpPr txBox="1"/>
      </xdr:nvSpPr>
      <xdr:spPr>
        <a:xfrm>
          <a:off x="4686300" y="1620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72,164</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130600</xdr:rowOff>
    </xdr:from>
    <xdr:to>
      <xdr:col>5</xdr:col>
      <xdr:colOff>409575</xdr:colOff>
      <xdr:row>96</xdr:row>
      <xdr:rowOff>60750</xdr:rowOff>
    </xdr:to>
    <xdr:sp macro="" textlink="">
      <xdr:nvSpPr>
        <xdr:cNvPr id="255" name="円/楕円 254"/>
        <xdr:cNvSpPr/>
      </xdr:nvSpPr>
      <xdr:spPr>
        <a:xfrm>
          <a:off x="3746500" y="1641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77277</xdr:rowOff>
    </xdr:from>
    <xdr:ext cx="534377" cy="259045"/>
    <xdr:sp macro="" textlink="">
      <xdr:nvSpPr>
        <xdr:cNvPr id="256" name="テキスト ボックス 255"/>
        <xdr:cNvSpPr txBox="1"/>
      </xdr:nvSpPr>
      <xdr:spPr>
        <a:xfrm>
          <a:off x="3530111" y="1619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68,811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103130</xdr:rowOff>
    </xdr:from>
    <xdr:to>
      <xdr:col>4</xdr:col>
      <xdr:colOff>206375</xdr:colOff>
      <xdr:row>97</xdr:row>
      <xdr:rowOff>33280</xdr:rowOff>
    </xdr:to>
    <xdr:sp macro="" textlink="">
      <xdr:nvSpPr>
        <xdr:cNvPr id="257" name="円/楕円 256"/>
        <xdr:cNvSpPr/>
      </xdr:nvSpPr>
      <xdr:spPr>
        <a:xfrm>
          <a:off x="2857500" y="1656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49807</xdr:rowOff>
    </xdr:from>
    <xdr:ext cx="534377" cy="259045"/>
    <xdr:sp macro="" textlink="">
      <xdr:nvSpPr>
        <xdr:cNvPr id="258" name="テキスト ボックス 257"/>
        <xdr:cNvSpPr txBox="1"/>
      </xdr:nvSpPr>
      <xdr:spPr>
        <a:xfrm>
          <a:off x="2641111" y="1633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61,253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11861</xdr:rowOff>
    </xdr:from>
    <xdr:to>
      <xdr:col>3</xdr:col>
      <xdr:colOff>3175</xdr:colOff>
      <xdr:row>97</xdr:row>
      <xdr:rowOff>113461</xdr:rowOff>
    </xdr:to>
    <xdr:sp macro="" textlink="">
      <xdr:nvSpPr>
        <xdr:cNvPr id="259" name="円/楕円 258"/>
        <xdr:cNvSpPr/>
      </xdr:nvSpPr>
      <xdr:spPr>
        <a:xfrm>
          <a:off x="1968500" y="1664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129988</xdr:rowOff>
    </xdr:from>
    <xdr:ext cx="534377" cy="259045"/>
    <xdr:sp macro="" textlink="">
      <xdr:nvSpPr>
        <xdr:cNvPr id="260" name="テキスト ボックス 259"/>
        <xdr:cNvSpPr txBox="1"/>
      </xdr:nvSpPr>
      <xdr:spPr>
        <a:xfrm>
          <a:off x="1752111" y="1641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57,044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19405</xdr:rowOff>
    </xdr:from>
    <xdr:to>
      <xdr:col>1</xdr:col>
      <xdr:colOff>485775</xdr:colOff>
      <xdr:row>97</xdr:row>
      <xdr:rowOff>121005</xdr:rowOff>
    </xdr:to>
    <xdr:sp macro="" textlink="">
      <xdr:nvSpPr>
        <xdr:cNvPr id="261" name="円/楕円 260"/>
        <xdr:cNvSpPr/>
      </xdr:nvSpPr>
      <xdr:spPr>
        <a:xfrm>
          <a:off x="1079500" y="1665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137532</xdr:rowOff>
    </xdr:from>
    <xdr:ext cx="534377" cy="259045"/>
    <xdr:sp macro="" textlink="">
      <xdr:nvSpPr>
        <xdr:cNvPr id="262" name="テキスト ボックス 261"/>
        <xdr:cNvSpPr txBox="1"/>
      </xdr:nvSpPr>
      <xdr:spPr>
        <a:xfrm>
          <a:off x="863111" y="1642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56,648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6" name="テキスト ボックス 275"/>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8" name="テキスト ボックス 27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0" name="テキスト ボックス 27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66006</xdr:rowOff>
    </xdr:from>
    <xdr:to>
      <xdr:col>15</xdr:col>
      <xdr:colOff>180340</xdr:colOff>
      <xdr:row>38</xdr:row>
      <xdr:rowOff>70996</xdr:rowOff>
    </xdr:to>
    <xdr:cxnSp macro="">
      <xdr:nvCxnSpPr>
        <xdr:cNvPr id="288" name="直線コネクタ 287"/>
        <xdr:cNvCxnSpPr/>
      </xdr:nvCxnSpPr>
      <xdr:spPr>
        <a:xfrm flipV="1">
          <a:off x="10475595" y="5209506"/>
          <a:ext cx="1270" cy="1376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74823</xdr:rowOff>
    </xdr:from>
    <xdr:ext cx="534377" cy="259045"/>
    <xdr:sp macro="" textlink="">
      <xdr:nvSpPr>
        <xdr:cNvPr id="289" name="補助費等最小値テキスト"/>
        <xdr:cNvSpPr txBox="1"/>
      </xdr:nvSpPr>
      <xdr:spPr>
        <a:xfrm>
          <a:off x="10528300" y="65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61,038</a:t>
          </a:r>
          <a:endParaRPr kumimoji="1" lang="ja-JP" altLang="en-US" sz="1000" b="1">
            <a:latin typeface="ＭＳ Ｐゴシック"/>
          </a:endParaRPr>
        </a:p>
      </xdr:txBody>
    </xdr:sp>
    <xdr:clientData/>
  </xdr:oneCellAnchor>
  <xdr:twoCellAnchor>
    <xdr:from>
      <xdr:col>15</xdr:col>
      <xdr:colOff>92075</xdr:colOff>
      <xdr:row>38</xdr:row>
      <xdr:rowOff>70996</xdr:rowOff>
    </xdr:from>
    <xdr:to>
      <xdr:col>15</xdr:col>
      <xdr:colOff>269875</xdr:colOff>
      <xdr:row>38</xdr:row>
      <xdr:rowOff>70996</xdr:rowOff>
    </xdr:to>
    <xdr:cxnSp macro="">
      <xdr:nvCxnSpPr>
        <xdr:cNvPr id="290" name="直線コネクタ 289"/>
        <xdr:cNvCxnSpPr/>
      </xdr:nvCxnSpPr>
      <xdr:spPr>
        <a:xfrm>
          <a:off x="10388600" y="658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12683</xdr:rowOff>
    </xdr:from>
    <xdr:ext cx="599010" cy="259045"/>
    <xdr:sp macro="" textlink="">
      <xdr:nvSpPr>
        <xdr:cNvPr id="291" name="補助費等最大値テキスト"/>
        <xdr:cNvSpPr txBox="1"/>
      </xdr:nvSpPr>
      <xdr:spPr>
        <a:xfrm>
          <a:off x="10528300" y="498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482,566</a:t>
          </a:r>
          <a:endParaRPr kumimoji="1" lang="ja-JP" altLang="en-US" sz="1000" b="1">
            <a:latin typeface="ＭＳ Ｐゴシック"/>
          </a:endParaRPr>
        </a:p>
      </xdr:txBody>
    </xdr:sp>
    <xdr:clientData/>
  </xdr:oneCellAnchor>
  <xdr:twoCellAnchor>
    <xdr:from>
      <xdr:col>15</xdr:col>
      <xdr:colOff>92075</xdr:colOff>
      <xdr:row>30</xdr:row>
      <xdr:rowOff>66006</xdr:rowOff>
    </xdr:from>
    <xdr:to>
      <xdr:col>15</xdr:col>
      <xdr:colOff>269875</xdr:colOff>
      <xdr:row>30</xdr:row>
      <xdr:rowOff>66006</xdr:rowOff>
    </xdr:to>
    <xdr:cxnSp macro="">
      <xdr:nvCxnSpPr>
        <xdr:cNvPr id="292" name="直線コネクタ 291"/>
        <xdr:cNvCxnSpPr/>
      </xdr:nvCxnSpPr>
      <xdr:spPr>
        <a:xfrm>
          <a:off x="10388600" y="520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128280</xdr:rowOff>
    </xdr:from>
    <xdr:to>
      <xdr:col>15</xdr:col>
      <xdr:colOff>180975</xdr:colOff>
      <xdr:row>38</xdr:row>
      <xdr:rowOff>3536</xdr:rowOff>
    </xdr:to>
    <xdr:cxnSp macro="">
      <xdr:nvCxnSpPr>
        <xdr:cNvPr id="293" name="直線コネクタ 292"/>
        <xdr:cNvCxnSpPr/>
      </xdr:nvCxnSpPr>
      <xdr:spPr>
        <a:xfrm flipV="1">
          <a:off x="9639300" y="6471930"/>
          <a:ext cx="838200" cy="4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139957</xdr:rowOff>
    </xdr:from>
    <xdr:ext cx="599010" cy="259045"/>
    <xdr:sp macro="" textlink="">
      <xdr:nvSpPr>
        <xdr:cNvPr id="294" name="補助費等平均値テキスト"/>
        <xdr:cNvSpPr txBox="1"/>
      </xdr:nvSpPr>
      <xdr:spPr>
        <a:xfrm>
          <a:off x="10528300" y="61407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117080</xdr:rowOff>
    </xdr:from>
    <xdr:to>
      <xdr:col>15</xdr:col>
      <xdr:colOff>231775</xdr:colOff>
      <xdr:row>37</xdr:row>
      <xdr:rowOff>47230</xdr:rowOff>
    </xdr:to>
    <xdr:sp macro="" textlink="">
      <xdr:nvSpPr>
        <xdr:cNvPr id="295" name="フローチャート : 判断 294"/>
        <xdr:cNvSpPr/>
      </xdr:nvSpPr>
      <xdr:spPr>
        <a:xfrm>
          <a:off x="10426700" y="6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3536</xdr:rowOff>
    </xdr:from>
    <xdr:to>
      <xdr:col>14</xdr:col>
      <xdr:colOff>28575</xdr:colOff>
      <xdr:row>38</xdr:row>
      <xdr:rowOff>4607</xdr:rowOff>
    </xdr:to>
    <xdr:cxnSp macro="">
      <xdr:nvCxnSpPr>
        <xdr:cNvPr id="296" name="直線コネクタ 295"/>
        <xdr:cNvCxnSpPr/>
      </xdr:nvCxnSpPr>
      <xdr:spPr>
        <a:xfrm flipV="1">
          <a:off x="8750300" y="6518636"/>
          <a:ext cx="889000" cy="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151791</xdr:rowOff>
    </xdr:from>
    <xdr:to>
      <xdr:col>14</xdr:col>
      <xdr:colOff>79375</xdr:colOff>
      <xdr:row>37</xdr:row>
      <xdr:rowOff>81941</xdr:rowOff>
    </xdr:to>
    <xdr:sp macro="" textlink="">
      <xdr:nvSpPr>
        <xdr:cNvPr id="297" name="フローチャート : 判断 296"/>
        <xdr:cNvSpPr/>
      </xdr:nvSpPr>
      <xdr:spPr>
        <a:xfrm>
          <a:off x="9588500" y="632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98468</xdr:rowOff>
    </xdr:from>
    <xdr:ext cx="599010" cy="259045"/>
    <xdr:sp macro="" textlink="">
      <xdr:nvSpPr>
        <xdr:cNvPr id="298" name="テキスト ボックス 297"/>
        <xdr:cNvSpPr txBox="1"/>
      </xdr:nvSpPr>
      <xdr:spPr>
        <a:xfrm>
          <a:off x="9339794" y="609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4607</xdr:rowOff>
    </xdr:from>
    <xdr:to>
      <xdr:col>12</xdr:col>
      <xdr:colOff>511175</xdr:colOff>
      <xdr:row>38</xdr:row>
      <xdr:rowOff>23901</xdr:rowOff>
    </xdr:to>
    <xdr:cxnSp macro="">
      <xdr:nvCxnSpPr>
        <xdr:cNvPr id="299" name="直線コネクタ 298"/>
        <xdr:cNvCxnSpPr/>
      </xdr:nvCxnSpPr>
      <xdr:spPr>
        <a:xfrm flipV="1">
          <a:off x="7861300" y="6519707"/>
          <a:ext cx="889000" cy="1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21858</xdr:rowOff>
    </xdr:from>
    <xdr:to>
      <xdr:col>12</xdr:col>
      <xdr:colOff>561975</xdr:colOff>
      <xdr:row>37</xdr:row>
      <xdr:rowOff>123458</xdr:rowOff>
    </xdr:to>
    <xdr:sp macro="" textlink="">
      <xdr:nvSpPr>
        <xdr:cNvPr id="300" name="フローチャート : 判断 299"/>
        <xdr:cNvSpPr/>
      </xdr:nvSpPr>
      <xdr:spPr>
        <a:xfrm>
          <a:off x="8699500" y="63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139985</xdr:rowOff>
    </xdr:from>
    <xdr:ext cx="599010" cy="259045"/>
    <xdr:sp macro="" textlink="">
      <xdr:nvSpPr>
        <xdr:cNvPr id="301" name="テキスト ボックス 300"/>
        <xdr:cNvSpPr txBox="1"/>
      </xdr:nvSpPr>
      <xdr:spPr>
        <a:xfrm>
          <a:off x="8450794" y="6140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20207</xdr:rowOff>
    </xdr:from>
    <xdr:to>
      <xdr:col>11</xdr:col>
      <xdr:colOff>307975</xdr:colOff>
      <xdr:row>38</xdr:row>
      <xdr:rowOff>23901</xdr:rowOff>
    </xdr:to>
    <xdr:cxnSp macro="">
      <xdr:nvCxnSpPr>
        <xdr:cNvPr id="302" name="直線コネクタ 301"/>
        <xdr:cNvCxnSpPr/>
      </xdr:nvCxnSpPr>
      <xdr:spPr>
        <a:xfrm>
          <a:off x="6972300" y="6535307"/>
          <a:ext cx="889000" cy="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44094</xdr:rowOff>
    </xdr:from>
    <xdr:to>
      <xdr:col>11</xdr:col>
      <xdr:colOff>358775</xdr:colOff>
      <xdr:row>37</xdr:row>
      <xdr:rowOff>145694</xdr:rowOff>
    </xdr:to>
    <xdr:sp macro="" textlink="">
      <xdr:nvSpPr>
        <xdr:cNvPr id="303" name="フローチャート : 判断 302"/>
        <xdr:cNvSpPr/>
      </xdr:nvSpPr>
      <xdr:spPr>
        <a:xfrm>
          <a:off x="7810500" y="63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162221</xdr:rowOff>
    </xdr:from>
    <xdr:ext cx="599010" cy="259045"/>
    <xdr:sp macro="" textlink="">
      <xdr:nvSpPr>
        <xdr:cNvPr id="304" name="テキスト ボックス 303"/>
        <xdr:cNvSpPr txBox="1"/>
      </xdr:nvSpPr>
      <xdr:spPr>
        <a:xfrm>
          <a:off x="7561794" y="616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47190</xdr:rowOff>
    </xdr:from>
    <xdr:to>
      <xdr:col>10</xdr:col>
      <xdr:colOff>155575</xdr:colOff>
      <xdr:row>37</xdr:row>
      <xdr:rowOff>148790</xdr:rowOff>
    </xdr:to>
    <xdr:sp macro="" textlink="">
      <xdr:nvSpPr>
        <xdr:cNvPr id="305" name="フローチャート : 判断 304"/>
        <xdr:cNvSpPr/>
      </xdr:nvSpPr>
      <xdr:spPr>
        <a:xfrm>
          <a:off x="6921500" y="639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165317</xdr:rowOff>
    </xdr:from>
    <xdr:ext cx="599010" cy="259045"/>
    <xdr:sp macro="" textlink="">
      <xdr:nvSpPr>
        <xdr:cNvPr id="306" name="テキスト ボックス 305"/>
        <xdr:cNvSpPr txBox="1"/>
      </xdr:nvSpPr>
      <xdr:spPr>
        <a:xfrm>
          <a:off x="6672794" y="616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77480</xdr:rowOff>
    </xdr:from>
    <xdr:to>
      <xdr:col>15</xdr:col>
      <xdr:colOff>231775</xdr:colOff>
      <xdr:row>38</xdr:row>
      <xdr:rowOff>7630</xdr:rowOff>
    </xdr:to>
    <xdr:sp macro="" textlink="">
      <xdr:nvSpPr>
        <xdr:cNvPr id="312" name="円/楕円 311"/>
        <xdr:cNvSpPr/>
      </xdr:nvSpPr>
      <xdr:spPr>
        <a:xfrm>
          <a:off x="10426700" y="642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163857</xdr:rowOff>
    </xdr:from>
    <xdr:ext cx="534377" cy="259045"/>
    <xdr:sp macro="" textlink="">
      <xdr:nvSpPr>
        <xdr:cNvPr id="313" name="補助費等該当値テキスト"/>
        <xdr:cNvSpPr txBox="1"/>
      </xdr:nvSpPr>
      <xdr:spPr>
        <a:xfrm>
          <a:off x="10528300" y="633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95,997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124186</xdr:rowOff>
    </xdr:from>
    <xdr:to>
      <xdr:col>14</xdr:col>
      <xdr:colOff>79375</xdr:colOff>
      <xdr:row>38</xdr:row>
      <xdr:rowOff>54336</xdr:rowOff>
    </xdr:to>
    <xdr:sp macro="" textlink="">
      <xdr:nvSpPr>
        <xdr:cNvPr id="314" name="円/楕円 313"/>
        <xdr:cNvSpPr/>
      </xdr:nvSpPr>
      <xdr:spPr>
        <a:xfrm>
          <a:off x="9588500" y="646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45463</xdr:rowOff>
    </xdr:from>
    <xdr:ext cx="534377" cy="259045"/>
    <xdr:sp macro="" textlink="">
      <xdr:nvSpPr>
        <xdr:cNvPr id="315" name="テキスト ボックス 314"/>
        <xdr:cNvSpPr txBox="1"/>
      </xdr:nvSpPr>
      <xdr:spPr>
        <a:xfrm>
          <a:off x="9372111" y="656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81,695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125257</xdr:rowOff>
    </xdr:from>
    <xdr:to>
      <xdr:col>12</xdr:col>
      <xdr:colOff>561975</xdr:colOff>
      <xdr:row>38</xdr:row>
      <xdr:rowOff>55407</xdr:rowOff>
    </xdr:to>
    <xdr:sp macro="" textlink="">
      <xdr:nvSpPr>
        <xdr:cNvPr id="316" name="円/楕円 315"/>
        <xdr:cNvSpPr/>
      </xdr:nvSpPr>
      <xdr:spPr>
        <a:xfrm>
          <a:off x="8699500" y="646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46534</xdr:rowOff>
    </xdr:from>
    <xdr:ext cx="534377" cy="259045"/>
    <xdr:sp macro="" textlink="">
      <xdr:nvSpPr>
        <xdr:cNvPr id="317" name="テキスト ボックス 316"/>
        <xdr:cNvSpPr txBox="1"/>
      </xdr:nvSpPr>
      <xdr:spPr>
        <a:xfrm>
          <a:off x="8483111" y="656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81,367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144551</xdr:rowOff>
    </xdr:from>
    <xdr:to>
      <xdr:col>11</xdr:col>
      <xdr:colOff>358775</xdr:colOff>
      <xdr:row>38</xdr:row>
      <xdr:rowOff>74701</xdr:rowOff>
    </xdr:to>
    <xdr:sp macro="" textlink="">
      <xdr:nvSpPr>
        <xdr:cNvPr id="318" name="円/楕円 317"/>
        <xdr:cNvSpPr/>
      </xdr:nvSpPr>
      <xdr:spPr>
        <a:xfrm>
          <a:off x="7810500" y="648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65828</xdr:rowOff>
    </xdr:from>
    <xdr:ext cx="534377" cy="259045"/>
    <xdr:sp macro="" textlink="">
      <xdr:nvSpPr>
        <xdr:cNvPr id="319" name="テキスト ボックス 318"/>
        <xdr:cNvSpPr txBox="1"/>
      </xdr:nvSpPr>
      <xdr:spPr>
        <a:xfrm>
          <a:off x="7594111" y="658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75,459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140858</xdr:rowOff>
    </xdr:from>
    <xdr:to>
      <xdr:col>10</xdr:col>
      <xdr:colOff>155575</xdr:colOff>
      <xdr:row>38</xdr:row>
      <xdr:rowOff>71008</xdr:rowOff>
    </xdr:to>
    <xdr:sp macro="" textlink="">
      <xdr:nvSpPr>
        <xdr:cNvPr id="320" name="円/楕円 319"/>
        <xdr:cNvSpPr/>
      </xdr:nvSpPr>
      <xdr:spPr>
        <a:xfrm>
          <a:off x="6921500" y="648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62134</xdr:rowOff>
    </xdr:from>
    <xdr:ext cx="534377" cy="259045"/>
    <xdr:sp macro="" textlink="">
      <xdr:nvSpPr>
        <xdr:cNvPr id="321" name="テキスト ボックス 320"/>
        <xdr:cNvSpPr txBox="1"/>
      </xdr:nvSpPr>
      <xdr:spPr>
        <a:xfrm>
          <a:off x="6705111" y="657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76,590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63,708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155121</xdr:rowOff>
    </xdr:from>
    <xdr:to>
      <xdr:col>15</xdr:col>
      <xdr:colOff>180340</xdr:colOff>
      <xdr:row>59</xdr:row>
      <xdr:rowOff>2638</xdr:rowOff>
    </xdr:to>
    <xdr:cxnSp macro="">
      <xdr:nvCxnSpPr>
        <xdr:cNvPr id="347" name="直線コネクタ 346"/>
        <xdr:cNvCxnSpPr/>
      </xdr:nvCxnSpPr>
      <xdr:spPr>
        <a:xfrm flipV="1">
          <a:off x="10475595" y="8556171"/>
          <a:ext cx="1270" cy="156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6465</xdr:rowOff>
    </xdr:from>
    <xdr:ext cx="534377" cy="259045"/>
    <xdr:sp macro="" textlink="">
      <xdr:nvSpPr>
        <xdr:cNvPr id="348" name="普通建設事業費最小値テキスト"/>
        <xdr:cNvSpPr txBox="1"/>
      </xdr:nvSpPr>
      <xdr:spPr>
        <a:xfrm>
          <a:off x="10528300" y="1012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29,470</a:t>
          </a:r>
          <a:endParaRPr kumimoji="1" lang="ja-JP" altLang="en-US" sz="1000" b="1">
            <a:latin typeface="ＭＳ Ｐゴシック"/>
          </a:endParaRPr>
        </a:p>
      </xdr:txBody>
    </xdr:sp>
    <xdr:clientData/>
  </xdr:oneCellAnchor>
  <xdr:twoCellAnchor>
    <xdr:from>
      <xdr:col>15</xdr:col>
      <xdr:colOff>92075</xdr:colOff>
      <xdr:row>59</xdr:row>
      <xdr:rowOff>2638</xdr:rowOff>
    </xdr:from>
    <xdr:to>
      <xdr:col>15</xdr:col>
      <xdr:colOff>269875</xdr:colOff>
      <xdr:row>59</xdr:row>
      <xdr:rowOff>2638</xdr:rowOff>
    </xdr:to>
    <xdr:cxnSp macro="">
      <xdr:nvCxnSpPr>
        <xdr:cNvPr id="349" name="直線コネクタ 348"/>
        <xdr:cNvCxnSpPr/>
      </xdr:nvCxnSpPr>
      <xdr:spPr>
        <a:xfrm>
          <a:off x="10388600" y="101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101798</xdr:rowOff>
    </xdr:from>
    <xdr:ext cx="599010" cy="259045"/>
    <xdr:sp macro="" textlink="">
      <xdr:nvSpPr>
        <xdr:cNvPr id="350" name="普通建設事業費最大値テキスト"/>
        <xdr:cNvSpPr txBox="1"/>
      </xdr:nvSpPr>
      <xdr:spPr>
        <a:xfrm>
          <a:off x="10528300" y="833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507,778</a:t>
          </a:r>
          <a:endParaRPr kumimoji="1" lang="ja-JP" altLang="en-US" sz="1000" b="1">
            <a:latin typeface="ＭＳ Ｐゴシック"/>
          </a:endParaRPr>
        </a:p>
      </xdr:txBody>
    </xdr:sp>
    <xdr:clientData/>
  </xdr:oneCellAnchor>
  <xdr:twoCellAnchor>
    <xdr:from>
      <xdr:col>15</xdr:col>
      <xdr:colOff>92075</xdr:colOff>
      <xdr:row>49</xdr:row>
      <xdr:rowOff>155121</xdr:rowOff>
    </xdr:from>
    <xdr:to>
      <xdr:col>15</xdr:col>
      <xdr:colOff>269875</xdr:colOff>
      <xdr:row>49</xdr:row>
      <xdr:rowOff>155121</xdr:rowOff>
    </xdr:to>
    <xdr:cxnSp macro="">
      <xdr:nvCxnSpPr>
        <xdr:cNvPr id="351" name="直線コネクタ 350"/>
        <xdr:cNvCxnSpPr/>
      </xdr:nvCxnSpPr>
      <xdr:spPr>
        <a:xfrm>
          <a:off x="10388600" y="855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122365</xdr:rowOff>
    </xdr:from>
    <xdr:to>
      <xdr:col>15</xdr:col>
      <xdr:colOff>180975</xdr:colOff>
      <xdr:row>58</xdr:row>
      <xdr:rowOff>2697</xdr:rowOff>
    </xdr:to>
    <xdr:cxnSp macro="">
      <xdr:nvCxnSpPr>
        <xdr:cNvPr id="352" name="直線コネクタ 351"/>
        <xdr:cNvCxnSpPr/>
      </xdr:nvCxnSpPr>
      <xdr:spPr>
        <a:xfrm>
          <a:off x="9639300" y="9895015"/>
          <a:ext cx="838200" cy="5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55629</xdr:rowOff>
    </xdr:from>
    <xdr:ext cx="599010" cy="259045"/>
    <xdr:sp macro="" textlink="">
      <xdr:nvSpPr>
        <xdr:cNvPr id="353" name="普通建設事業費平均値テキスト"/>
        <xdr:cNvSpPr txBox="1"/>
      </xdr:nvSpPr>
      <xdr:spPr>
        <a:xfrm>
          <a:off x="10528300" y="94853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32752</xdr:rowOff>
    </xdr:from>
    <xdr:to>
      <xdr:col>15</xdr:col>
      <xdr:colOff>231775</xdr:colOff>
      <xdr:row>56</xdr:row>
      <xdr:rowOff>134352</xdr:rowOff>
    </xdr:to>
    <xdr:sp macro="" textlink="">
      <xdr:nvSpPr>
        <xdr:cNvPr id="354" name="フローチャート : 判断 353"/>
        <xdr:cNvSpPr/>
      </xdr:nvSpPr>
      <xdr:spPr>
        <a:xfrm>
          <a:off x="104267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27990</xdr:rowOff>
    </xdr:from>
    <xdr:to>
      <xdr:col>14</xdr:col>
      <xdr:colOff>28575</xdr:colOff>
      <xdr:row>57</xdr:row>
      <xdr:rowOff>122365</xdr:rowOff>
    </xdr:to>
    <xdr:cxnSp macro="">
      <xdr:nvCxnSpPr>
        <xdr:cNvPr id="355" name="直線コネクタ 354"/>
        <xdr:cNvCxnSpPr/>
      </xdr:nvCxnSpPr>
      <xdr:spPr>
        <a:xfrm>
          <a:off x="8750300" y="9629190"/>
          <a:ext cx="889000" cy="26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160174</xdr:rowOff>
    </xdr:from>
    <xdr:to>
      <xdr:col>14</xdr:col>
      <xdr:colOff>79375</xdr:colOff>
      <xdr:row>56</xdr:row>
      <xdr:rowOff>90324</xdr:rowOff>
    </xdr:to>
    <xdr:sp macro="" textlink="">
      <xdr:nvSpPr>
        <xdr:cNvPr id="356" name="フローチャート : 判断 355"/>
        <xdr:cNvSpPr/>
      </xdr:nvSpPr>
      <xdr:spPr>
        <a:xfrm>
          <a:off x="9588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106851</xdr:rowOff>
    </xdr:from>
    <xdr:ext cx="599010" cy="259045"/>
    <xdr:sp macro="" textlink="">
      <xdr:nvSpPr>
        <xdr:cNvPr id="357" name="テキスト ボックス 356"/>
        <xdr:cNvSpPr txBox="1"/>
      </xdr:nvSpPr>
      <xdr:spPr>
        <a:xfrm>
          <a:off x="9339794" y="936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27990</xdr:rowOff>
    </xdr:from>
    <xdr:to>
      <xdr:col>12</xdr:col>
      <xdr:colOff>511175</xdr:colOff>
      <xdr:row>56</xdr:row>
      <xdr:rowOff>152795</xdr:rowOff>
    </xdr:to>
    <xdr:cxnSp macro="">
      <xdr:nvCxnSpPr>
        <xdr:cNvPr id="358" name="直線コネクタ 357"/>
        <xdr:cNvCxnSpPr/>
      </xdr:nvCxnSpPr>
      <xdr:spPr>
        <a:xfrm flipV="1">
          <a:off x="7861300" y="9629190"/>
          <a:ext cx="889000" cy="12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163727</xdr:rowOff>
    </xdr:from>
    <xdr:to>
      <xdr:col>12</xdr:col>
      <xdr:colOff>561975</xdr:colOff>
      <xdr:row>56</xdr:row>
      <xdr:rowOff>93877</xdr:rowOff>
    </xdr:to>
    <xdr:sp macro="" textlink="">
      <xdr:nvSpPr>
        <xdr:cNvPr id="359" name="フローチャート : 判断 358"/>
        <xdr:cNvSpPr/>
      </xdr:nvSpPr>
      <xdr:spPr>
        <a:xfrm>
          <a:off x="8699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85004</xdr:rowOff>
    </xdr:from>
    <xdr:ext cx="599010" cy="259045"/>
    <xdr:sp macro="" textlink="">
      <xdr:nvSpPr>
        <xdr:cNvPr id="360" name="テキスト ボックス 359"/>
        <xdr:cNvSpPr txBox="1"/>
      </xdr:nvSpPr>
      <xdr:spPr>
        <a:xfrm>
          <a:off x="8450794" y="968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152795</xdr:rowOff>
    </xdr:from>
    <xdr:to>
      <xdr:col>11</xdr:col>
      <xdr:colOff>307975</xdr:colOff>
      <xdr:row>57</xdr:row>
      <xdr:rowOff>51653</xdr:rowOff>
    </xdr:to>
    <xdr:cxnSp macro="">
      <xdr:nvCxnSpPr>
        <xdr:cNvPr id="361" name="直線コネクタ 360"/>
        <xdr:cNvCxnSpPr/>
      </xdr:nvCxnSpPr>
      <xdr:spPr>
        <a:xfrm flipV="1">
          <a:off x="6972300" y="9753995"/>
          <a:ext cx="889000" cy="7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83541</xdr:rowOff>
    </xdr:from>
    <xdr:to>
      <xdr:col>11</xdr:col>
      <xdr:colOff>358775</xdr:colOff>
      <xdr:row>57</xdr:row>
      <xdr:rowOff>13691</xdr:rowOff>
    </xdr:to>
    <xdr:sp macro="" textlink="">
      <xdr:nvSpPr>
        <xdr:cNvPr id="362" name="フローチャート : 判断 361"/>
        <xdr:cNvSpPr/>
      </xdr:nvSpPr>
      <xdr:spPr>
        <a:xfrm>
          <a:off x="7810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30218</xdr:rowOff>
    </xdr:from>
    <xdr:ext cx="599010" cy="259045"/>
    <xdr:sp macro="" textlink="">
      <xdr:nvSpPr>
        <xdr:cNvPr id="363" name="テキスト ボックス 362"/>
        <xdr:cNvSpPr txBox="1"/>
      </xdr:nvSpPr>
      <xdr:spPr>
        <a:xfrm>
          <a:off x="7561794" y="945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85177</xdr:rowOff>
    </xdr:from>
    <xdr:to>
      <xdr:col>10</xdr:col>
      <xdr:colOff>155575</xdr:colOff>
      <xdr:row>57</xdr:row>
      <xdr:rowOff>15327</xdr:rowOff>
    </xdr:to>
    <xdr:sp macro="" textlink="">
      <xdr:nvSpPr>
        <xdr:cNvPr id="364" name="フローチャート : 判断 363"/>
        <xdr:cNvSpPr/>
      </xdr:nvSpPr>
      <xdr:spPr>
        <a:xfrm>
          <a:off x="6921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31854</xdr:rowOff>
    </xdr:from>
    <xdr:ext cx="599010" cy="259045"/>
    <xdr:sp macro="" textlink="">
      <xdr:nvSpPr>
        <xdr:cNvPr id="365" name="テキスト ボックス 364"/>
        <xdr:cNvSpPr txBox="1"/>
      </xdr:nvSpPr>
      <xdr:spPr>
        <a:xfrm>
          <a:off x="6672794" y="9461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146,140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123347</xdr:rowOff>
    </xdr:from>
    <xdr:to>
      <xdr:col>15</xdr:col>
      <xdr:colOff>231775</xdr:colOff>
      <xdr:row>58</xdr:row>
      <xdr:rowOff>53497</xdr:rowOff>
    </xdr:to>
    <xdr:sp macro="" textlink="">
      <xdr:nvSpPr>
        <xdr:cNvPr id="371" name="円/楕円 370"/>
        <xdr:cNvSpPr/>
      </xdr:nvSpPr>
      <xdr:spPr>
        <a:xfrm>
          <a:off x="10426700" y="989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101774</xdr:rowOff>
    </xdr:from>
    <xdr:ext cx="534377" cy="259045"/>
    <xdr:sp macro="" textlink="">
      <xdr:nvSpPr>
        <xdr:cNvPr id="372" name="普通建設事業費該当値テキスト"/>
        <xdr:cNvSpPr txBox="1"/>
      </xdr:nvSpPr>
      <xdr:spPr>
        <a:xfrm>
          <a:off x="10528300" y="987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81,952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71565</xdr:rowOff>
    </xdr:from>
    <xdr:to>
      <xdr:col>14</xdr:col>
      <xdr:colOff>79375</xdr:colOff>
      <xdr:row>58</xdr:row>
      <xdr:rowOff>1715</xdr:rowOff>
    </xdr:to>
    <xdr:sp macro="" textlink="">
      <xdr:nvSpPr>
        <xdr:cNvPr id="373" name="円/楕円 372"/>
        <xdr:cNvSpPr/>
      </xdr:nvSpPr>
      <xdr:spPr>
        <a:xfrm>
          <a:off x="9588500" y="984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164292</xdr:rowOff>
    </xdr:from>
    <xdr:ext cx="534377" cy="259045"/>
    <xdr:sp macro="" textlink="">
      <xdr:nvSpPr>
        <xdr:cNvPr id="374" name="テキスト ボックス 373"/>
        <xdr:cNvSpPr txBox="1"/>
      </xdr:nvSpPr>
      <xdr:spPr>
        <a:xfrm>
          <a:off x="9372111" y="993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97,808</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148640</xdr:rowOff>
    </xdr:from>
    <xdr:to>
      <xdr:col>12</xdr:col>
      <xdr:colOff>561975</xdr:colOff>
      <xdr:row>56</xdr:row>
      <xdr:rowOff>78790</xdr:rowOff>
    </xdr:to>
    <xdr:sp macro="" textlink="">
      <xdr:nvSpPr>
        <xdr:cNvPr id="375" name="円/楕円 374"/>
        <xdr:cNvSpPr/>
      </xdr:nvSpPr>
      <xdr:spPr>
        <a:xfrm>
          <a:off x="8699500" y="957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95317</xdr:rowOff>
    </xdr:from>
    <xdr:ext cx="599010" cy="259045"/>
    <xdr:sp macro="" textlink="">
      <xdr:nvSpPr>
        <xdr:cNvPr id="376" name="テキスト ボックス 375"/>
        <xdr:cNvSpPr txBox="1"/>
      </xdr:nvSpPr>
      <xdr:spPr>
        <a:xfrm>
          <a:off x="8450794" y="935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179,207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101995</xdr:rowOff>
    </xdr:from>
    <xdr:to>
      <xdr:col>11</xdr:col>
      <xdr:colOff>358775</xdr:colOff>
      <xdr:row>57</xdr:row>
      <xdr:rowOff>32145</xdr:rowOff>
    </xdr:to>
    <xdr:sp macro="" textlink="">
      <xdr:nvSpPr>
        <xdr:cNvPr id="377" name="円/楕円 376"/>
        <xdr:cNvSpPr/>
      </xdr:nvSpPr>
      <xdr:spPr>
        <a:xfrm>
          <a:off x="7810500" y="970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23272</xdr:rowOff>
    </xdr:from>
    <xdr:ext cx="599010" cy="259045"/>
    <xdr:sp macro="" textlink="">
      <xdr:nvSpPr>
        <xdr:cNvPr id="378" name="テキスト ボックス 377"/>
        <xdr:cNvSpPr txBox="1"/>
      </xdr:nvSpPr>
      <xdr:spPr>
        <a:xfrm>
          <a:off x="7561794" y="9795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140,990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853</xdr:rowOff>
    </xdr:from>
    <xdr:to>
      <xdr:col>10</xdr:col>
      <xdr:colOff>155575</xdr:colOff>
      <xdr:row>57</xdr:row>
      <xdr:rowOff>102453</xdr:rowOff>
    </xdr:to>
    <xdr:sp macro="" textlink="">
      <xdr:nvSpPr>
        <xdr:cNvPr id="379" name="円/楕円 378"/>
        <xdr:cNvSpPr/>
      </xdr:nvSpPr>
      <xdr:spPr>
        <a:xfrm>
          <a:off x="6921500" y="977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93580</xdr:rowOff>
    </xdr:from>
    <xdr:ext cx="599010" cy="259045"/>
    <xdr:sp macro="" textlink="">
      <xdr:nvSpPr>
        <xdr:cNvPr id="380" name="テキスト ボックス 379"/>
        <xdr:cNvSpPr txBox="1"/>
      </xdr:nvSpPr>
      <xdr:spPr>
        <a:xfrm>
          <a:off x="6672794" y="9866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119,461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32,289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46698</xdr:rowOff>
    </xdr:from>
    <xdr:to>
      <xdr:col>15</xdr:col>
      <xdr:colOff>180340</xdr:colOff>
      <xdr:row>79</xdr:row>
      <xdr:rowOff>44450</xdr:rowOff>
    </xdr:to>
    <xdr:cxnSp macro="">
      <xdr:nvCxnSpPr>
        <xdr:cNvPr id="404" name="直線コネクタ 403"/>
        <xdr:cNvCxnSpPr/>
      </xdr:nvCxnSpPr>
      <xdr:spPr>
        <a:xfrm flipV="1">
          <a:off x="10475595" y="12048198"/>
          <a:ext cx="1270" cy="154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164825</xdr:rowOff>
    </xdr:from>
    <xdr:ext cx="599010" cy="259045"/>
    <xdr:sp macro="" textlink="">
      <xdr:nvSpPr>
        <xdr:cNvPr id="407" name="普通建設事業費 （ うち新規整備　）最大値テキスト"/>
        <xdr:cNvSpPr txBox="1"/>
      </xdr:nvSpPr>
      <xdr:spPr>
        <a:xfrm>
          <a:off x="10528300" y="1182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404,410</a:t>
          </a:r>
          <a:endParaRPr kumimoji="1" lang="ja-JP" altLang="en-US" sz="1000" b="1">
            <a:latin typeface="ＭＳ Ｐゴシック"/>
          </a:endParaRPr>
        </a:p>
      </xdr:txBody>
    </xdr:sp>
    <xdr:clientData/>
  </xdr:oneCellAnchor>
  <xdr:twoCellAnchor>
    <xdr:from>
      <xdr:col>15</xdr:col>
      <xdr:colOff>92075</xdr:colOff>
      <xdr:row>70</xdr:row>
      <xdr:rowOff>46698</xdr:rowOff>
    </xdr:from>
    <xdr:to>
      <xdr:col>15</xdr:col>
      <xdr:colOff>269875</xdr:colOff>
      <xdr:row>70</xdr:row>
      <xdr:rowOff>46698</xdr:rowOff>
    </xdr:to>
    <xdr:cxnSp macro="">
      <xdr:nvCxnSpPr>
        <xdr:cNvPr id="408" name="直線コネクタ 407"/>
        <xdr:cNvCxnSpPr/>
      </xdr:nvCxnSpPr>
      <xdr:spPr>
        <a:xfrm>
          <a:off x="10388600" y="1204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8106</xdr:rowOff>
    </xdr:from>
    <xdr:to>
      <xdr:col>15</xdr:col>
      <xdr:colOff>180975</xdr:colOff>
      <xdr:row>78</xdr:row>
      <xdr:rowOff>54330</xdr:rowOff>
    </xdr:to>
    <xdr:cxnSp macro="">
      <xdr:nvCxnSpPr>
        <xdr:cNvPr id="409" name="直線コネクタ 408"/>
        <xdr:cNvCxnSpPr/>
      </xdr:nvCxnSpPr>
      <xdr:spPr>
        <a:xfrm>
          <a:off x="9639300" y="13381206"/>
          <a:ext cx="838200" cy="4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90456</xdr:rowOff>
    </xdr:from>
    <xdr:ext cx="534377" cy="259045"/>
    <xdr:sp macro="" textlink="">
      <xdr:nvSpPr>
        <xdr:cNvPr id="410" name="普通建設事業費 （ うち新規整備　）平均値テキスト"/>
        <xdr:cNvSpPr txBox="1"/>
      </xdr:nvSpPr>
      <xdr:spPr>
        <a:xfrm>
          <a:off x="10528300" y="13120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67579</xdr:rowOff>
    </xdr:from>
    <xdr:to>
      <xdr:col>15</xdr:col>
      <xdr:colOff>231775</xdr:colOff>
      <xdr:row>77</xdr:row>
      <xdr:rowOff>169179</xdr:rowOff>
    </xdr:to>
    <xdr:sp macro="" textlink="">
      <xdr:nvSpPr>
        <xdr:cNvPr id="411" name="フローチャート : 判断 410"/>
        <xdr:cNvSpPr/>
      </xdr:nvSpPr>
      <xdr:spPr>
        <a:xfrm>
          <a:off x="10426700" y="1326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55918</xdr:rowOff>
    </xdr:from>
    <xdr:to>
      <xdr:col>14</xdr:col>
      <xdr:colOff>79375</xdr:colOff>
      <xdr:row>77</xdr:row>
      <xdr:rowOff>157518</xdr:rowOff>
    </xdr:to>
    <xdr:sp macro="" textlink="">
      <xdr:nvSpPr>
        <xdr:cNvPr id="412" name="フローチャート : 判断 411"/>
        <xdr:cNvSpPr/>
      </xdr:nvSpPr>
      <xdr:spPr>
        <a:xfrm>
          <a:off x="9588500" y="1325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2595</xdr:rowOff>
    </xdr:from>
    <xdr:ext cx="534377" cy="259045"/>
    <xdr:sp macro="" textlink="">
      <xdr:nvSpPr>
        <xdr:cNvPr id="413" name="テキスト ボックス 412"/>
        <xdr:cNvSpPr txBox="1"/>
      </xdr:nvSpPr>
      <xdr:spPr>
        <a:xfrm>
          <a:off x="9372111" y="1303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3530</xdr:rowOff>
    </xdr:from>
    <xdr:to>
      <xdr:col>15</xdr:col>
      <xdr:colOff>231775</xdr:colOff>
      <xdr:row>78</xdr:row>
      <xdr:rowOff>105130</xdr:rowOff>
    </xdr:to>
    <xdr:sp macro="" textlink="">
      <xdr:nvSpPr>
        <xdr:cNvPr id="419" name="円/楕円 418"/>
        <xdr:cNvSpPr/>
      </xdr:nvSpPr>
      <xdr:spPr>
        <a:xfrm>
          <a:off x="10426700" y="1337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153407</xdr:rowOff>
    </xdr:from>
    <xdr:ext cx="534377" cy="259045"/>
    <xdr:sp macro="" textlink="">
      <xdr:nvSpPr>
        <xdr:cNvPr id="420" name="普通建設事業費 （ うち新規整備　）該当値テキスト"/>
        <xdr:cNvSpPr txBox="1"/>
      </xdr:nvSpPr>
      <xdr:spPr>
        <a:xfrm>
          <a:off x="10528300" y="1335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42,407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128756</xdr:rowOff>
    </xdr:from>
    <xdr:to>
      <xdr:col>14</xdr:col>
      <xdr:colOff>79375</xdr:colOff>
      <xdr:row>78</xdr:row>
      <xdr:rowOff>58906</xdr:rowOff>
    </xdr:to>
    <xdr:sp macro="" textlink="">
      <xdr:nvSpPr>
        <xdr:cNvPr id="421" name="円/楕円 420"/>
        <xdr:cNvSpPr/>
      </xdr:nvSpPr>
      <xdr:spPr>
        <a:xfrm>
          <a:off x="9588500" y="1333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50033</xdr:rowOff>
    </xdr:from>
    <xdr:ext cx="534377" cy="259045"/>
    <xdr:sp macro="" textlink="">
      <xdr:nvSpPr>
        <xdr:cNvPr id="422" name="テキスト ボックス 421"/>
        <xdr:cNvSpPr txBox="1"/>
      </xdr:nvSpPr>
      <xdr:spPr>
        <a:xfrm>
          <a:off x="9372111" y="1342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54,539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25,148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3" name="直線コネクタ 43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4" name="テキスト ボックス 43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5" name="直線コネクタ 43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6" name="テキスト ボックス 43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7" name="直線コネクタ 43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8" name="テキスト ボックス 43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9" name="直線コネクタ 43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0" name="テキスト ボックス 43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1" name="直線コネクタ 44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2" name="テキスト ボックス 44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115911</xdr:rowOff>
    </xdr:from>
    <xdr:to>
      <xdr:col>15</xdr:col>
      <xdr:colOff>180340</xdr:colOff>
      <xdr:row>99</xdr:row>
      <xdr:rowOff>19472</xdr:rowOff>
    </xdr:to>
    <xdr:cxnSp macro="">
      <xdr:nvCxnSpPr>
        <xdr:cNvPr id="446" name="直線コネクタ 445"/>
        <xdr:cNvCxnSpPr/>
      </xdr:nvCxnSpPr>
      <xdr:spPr>
        <a:xfrm flipV="1">
          <a:off x="10475595" y="15717861"/>
          <a:ext cx="1270" cy="1275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23299</xdr:rowOff>
    </xdr:from>
    <xdr:ext cx="469744" cy="259045"/>
    <xdr:sp macro="" textlink="">
      <xdr:nvSpPr>
        <xdr:cNvPr id="447" name="普通建設事業費 （ うち更新整備　）最小値テキスト"/>
        <xdr:cNvSpPr txBox="1"/>
      </xdr:nvSpPr>
      <xdr:spPr>
        <a:xfrm>
          <a:off x="10528300" y="1699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6,556</a:t>
          </a:r>
          <a:endParaRPr kumimoji="1" lang="ja-JP" altLang="en-US" sz="1000" b="1">
            <a:latin typeface="ＭＳ Ｐゴシック"/>
          </a:endParaRPr>
        </a:p>
      </xdr:txBody>
    </xdr:sp>
    <xdr:clientData/>
  </xdr:oneCellAnchor>
  <xdr:twoCellAnchor>
    <xdr:from>
      <xdr:col>15</xdr:col>
      <xdr:colOff>92075</xdr:colOff>
      <xdr:row>99</xdr:row>
      <xdr:rowOff>19472</xdr:rowOff>
    </xdr:from>
    <xdr:to>
      <xdr:col>15</xdr:col>
      <xdr:colOff>269875</xdr:colOff>
      <xdr:row>99</xdr:row>
      <xdr:rowOff>19472</xdr:rowOff>
    </xdr:to>
    <xdr:cxnSp macro="">
      <xdr:nvCxnSpPr>
        <xdr:cNvPr id="448" name="直線コネクタ 447"/>
        <xdr:cNvCxnSpPr/>
      </xdr:nvCxnSpPr>
      <xdr:spPr>
        <a:xfrm>
          <a:off x="10388600" y="169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62588</xdr:rowOff>
    </xdr:from>
    <xdr:ext cx="599010" cy="259045"/>
    <xdr:sp macro="" textlink="">
      <xdr:nvSpPr>
        <xdr:cNvPr id="449" name="普通建設事業費 （ うち更新整備　）最大値テキスト"/>
        <xdr:cNvSpPr txBox="1"/>
      </xdr:nvSpPr>
      <xdr:spPr>
        <a:xfrm>
          <a:off x="10528300" y="1549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341,244</a:t>
          </a:r>
          <a:endParaRPr kumimoji="1" lang="ja-JP" altLang="en-US" sz="1000" b="1">
            <a:latin typeface="ＭＳ Ｐゴシック"/>
          </a:endParaRPr>
        </a:p>
      </xdr:txBody>
    </xdr:sp>
    <xdr:clientData/>
  </xdr:oneCellAnchor>
  <xdr:twoCellAnchor>
    <xdr:from>
      <xdr:col>15</xdr:col>
      <xdr:colOff>92075</xdr:colOff>
      <xdr:row>91</xdr:row>
      <xdr:rowOff>115911</xdr:rowOff>
    </xdr:from>
    <xdr:to>
      <xdr:col>15</xdr:col>
      <xdr:colOff>269875</xdr:colOff>
      <xdr:row>91</xdr:row>
      <xdr:rowOff>115911</xdr:rowOff>
    </xdr:to>
    <xdr:cxnSp macro="">
      <xdr:nvCxnSpPr>
        <xdr:cNvPr id="450" name="直線コネクタ 449"/>
        <xdr:cNvCxnSpPr/>
      </xdr:nvCxnSpPr>
      <xdr:spPr>
        <a:xfrm>
          <a:off x="10388600" y="1571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94501</xdr:rowOff>
    </xdr:from>
    <xdr:to>
      <xdr:col>15</xdr:col>
      <xdr:colOff>180975</xdr:colOff>
      <xdr:row>98</xdr:row>
      <xdr:rowOff>108302</xdr:rowOff>
    </xdr:to>
    <xdr:cxnSp macro="">
      <xdr:nvCxnSpPr>
        <xdr:cNvPr id="451" name="直線コネクタ 450"/>
        <xdr:cNvCxnSpPr/>
      </xdr:nvCxnSpPr>
      <xdr:spPr>
        <a:xfrm>
          <a:off x="9639300" y="16896601"/>
          <a:ext cx="838200" cy="1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103509</xdr:rowOff>
    </xdr:from>
    <xdr:ext cx="534377" cy="259045"/>
    <xdr:sp macro="" textlink="">
      <xdr:nvSpPr>
        <xdr:cNvPr id="452" name="普通建設事業費 （ うち更新整備　）平均値テキスト"/>
        <xdr:cNvSpPr txBox="1"/>
      </xdr:nvSpPr>
      <xdr:spPr>
        <a:xfrm>
          <a:off x="10528300" y="16562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80632</xdr:rowOff>
    </xdr:from>
    <xdr:to>
      <xdr:col>15</xdr:col>
      <xdr:colOff>231775</xdr:colOff>
      <xdr:row>98</xdr:row>
      <xdr:rowOff>10782</xdr:rowOff>
    </xdr:to>
    <xdr:sp macro="" textlink="">
      <xdr:nvSpPr>
        <xdr:cNvPr id="453" name="フローチャート : 判断 452"/>
        <xdr:cNvSpPr/>
      </xdr:nvSpPr>
      <xdr:spPr>
        <a:xfrm>
          <a:off x="104267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52240</xdr:rowOff>
    </xdr:from>
    <xdr:to>
      <xdr:col>14</xdr:col>
      <xdr:colOff>79375</xdr:colOff>
      <xdr:row>97</xdr:row>
      <xdr:rowOff>153840</xdr:rowOff>
    </xdr:to>
    <xdr:sp macro="" textlink="">
      <xdr:nvSpPr>
        <xdr:cNvPr id="454" name="フローチャート : 判断 453"/>
        <xdr:cNvSpPr/>
      </xdr:nvSpPr>
      <xdr:spPr>
        <a:xfrm>
          <a:off x="9588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170367</xdr:rowOff>
    </xdr:from>
    <xdr:ext cx="534377" cy="259045"/>
    <xdr:sp macro="" textlink="">
      <xdr:nvSpPr>
        <xdr:cNvPr id="455" name="テキスト ボックス 454"/>
        <xdr:cNvSpPr txBox="1"/>
      </xdr:nvSpPr>
      <xdr:spPr>
        <a:xfrm>
          <a:off x="9372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57502</xdr:rowOff>
    </xdr:from>
    <xdr:to>
      <xdr:col>15</xdr:col>
      <xdr:colOff>231775</xdr:colOff>
      <xdr:row>98</xdr:row>
      <xdr:rowOff>159102</xdr:rowOff>
    </xdr:to>
    <xdr:sp macro="" textlink="">
      <xdr:nvSpPr>
        <xdr:cNvPr id="461" name="円/楕円 460"/>
        <xdr:cNvSpPr/>
      </xdr:nvSpPr>
      <xdr:spPr>
        <a:xfrm>
          <a:off x="10426700" y="1685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143879</xdr:rowOff>
    </xdr:from>
    <xdr:ext cx="534377" cy="259045"/>
    <xdr:sp macro="" textlink="">
      <xdr:nvSpPr>
        <xdr:cNvPr id="462" name="普通建設事業費 （ うち更新整備　）該当値テキスト"/>
        <xdr:cNvSpPr txBox="1"/>
      </xdr:nvSpPr>
      <xdr:spPr>
        <a:xfrm>
          <a:off x="10528300" y="1677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28,241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43701</xdr:rowOff>
    </xdr:from>
    <xdr:to>
      <xdr:col>14</xdr:col>
      <xdr:colOff>79375</xdr:colOff>
      <xdr:row>98</xdr:row>
      <xdr:rowOff>145301</xdr:rowOff>
    </xdr:to>
    <xdr:sp macro="" textlink="">
      <xdr:nvSpPr>
        <xdr:cNvPr id="463" name="円/楕円 462"/>
        <xdr:cNvSpPr/>
      </xdr:nvSpPr>
      <xdr:spPr>
        <a:xfrm>
          <a:off x="9588500" y="1684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136428</xdr:rowOff>
    </xdr:from>
    <xdr:ext cx="534377" cy="259045"/>
    <xdr:sp macro="" textlink="">
      <xdr:nvSpPr>
        <xdr:cNvPr id="464" name="テキスト ボックス 463"/>
        <xdr:cNvSpPr txBox="1"/>
      </xdr:nvSpPr>
      <xdr:spPr>
        <a:xfrm>
          <a:off x="9372111" y="1693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31,863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8" name="テキスト ボックス 477"/>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0" name="テキスト ボックス 47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2" name="テキスト ボックス 48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4" name="テキスト ボックス 48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8401</xdr:rowOff>
    </xdr:from>
    <xdr:to>
      <xdr:col>23</xdr:col>
      <xdr:colOff>516889</xdr:colOff>
      <xdr:row>38</xdr:row>
      <xdr:rowOff>139700</xdr:rowOff>
    </xdr:to>
    <xdr:cxnSp macro="">
      <xdr:nvCxnSpPr>
        <xdr:cNvPr id="486" name="直線コネクタ 485"/>
        <xdr:cNvCxnSpPr/>
      </xdr:nvCxnSpPr>
      <xdr:spPr>
        <a:xfrm flipV="1">
          <a:off x="16317595" y="5494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144739</xdr:rowOff>
    </xdr:from>
    <xdr:ext cx="249299" cy="259045"/>
    <xdr:sp macro="" textlink="">
      <xdr:nvSpPr>
        <xdr:cNvPr id="487" name="災害復旧事業費最小値テキスト"/>
        <xdr:cNvSpPr txBox="1"/>
      </xdr:nvSpPr>
      <xdr:spPr>
        <a:xfrm>
          <a:off x="16370300" y="6659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126528</xdr:rowOff>
    </xdr:from>
    <xdr:ext cx="599010" cy="259045"/>
    <xdr:sp macro="" textlink="">
      <xdr:nvSpPr>
        <xdr:cNvPr id="489" name="災害復旧事業費最大値テキスト"/>
        <xdr:cNvSpPr txBox="1"/>
      </xdr:nvSpPr>
      <xdr:spPr>
        <a:xfrm>
          <a:off x="16370300" y="527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32</xdr:row>
      <xdr:rowOff>8401</xdr:rowOff>
    </xdr:from>
    <xdr:to>
      <xdr:col>23</xdr:col>
      <xdr:colOff>606425</xdr:colOff>
      <xdr:row>32</xdr:row>
      <xdr:rowOff>8401</xdr:rowOff>
    </xdr:to>
    <xdr:cxnSp macro="">
      <xdr:nvCxnSpPr>
        <xdr:cNvPr id="490" name="直線コネクタ 489"/>
        <xdr:cNvCxnSpPr/>
      </xdr:nvCxnSpPr>
      <xdr:spPr>
        <a:xfrm>
          <a:off x="16230600" y="549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37643</xdr:rowOff>
    </xdr:from>
    <xdr:to>
      <xdr:col>23</xdr:col>
      <xdr:colOff>517525</xdr:colOff>
      <xdr:row>38</xdr:row>
      <xdr:rowOff>98740</xdr:rowOff>
    </xdr:to>
    <xdr:cxnSp macro="">
      <xdr:nvCxnSpPr>
        <xdr:cNvPr id="491" name="直線コネクタ 490"/>
        <xdr:cNvCxnSpPr/>
      </xdr:nvCxnSpPr>
      <xdr:spPr>
        <a:xfrm flipV="1">
          <a:off x="15481300" y="6552743"/>
          <a:ext cx="838200" cy="6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17739</xdr:rowOff>
    </xdr:from>
    <xdr:ext cx="534377" cy="259045"/>
    <xdr:sp macro="" textlink="">
      <xdr:nvSpPr>
        <xdr:cNvPr id="492" name="災害復旧事業費平均値テキスト"/>
        <xdr:cNvSpPr txBox="1"/>
      </xdr:nvSpPr>
      <xdr:spPr>
        <a:xfrm>
          <a:off x="16370300" y="6532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39312</xdr:rowOff>
    </xdr:from>
    <xdr:to>
      <xdr:col>23</xdr:col>
      <xdr:colOff>568325</xdr:colOff>
      <xdr:row>38</xdr:row>
      <xdr:rowOff>140912</xdr:rowOff>
    </xdr:to>
    <xdr:sp macro="" textlink="">
      <xdr:nvSpPr>
        <xdr:cNvPr id="493" name="フローチャート : 判断 492"/>
        <xdr:cNvSpPr/>
      </xdr:nvSpPr>
      <xdr:spPr>
        <a:xfrm>
          <a:off x="16268700" y="65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98740</xdr:rowOff>
    </xdr:from>
    <xdr:to>
      <xdr:col>22</xdr:col>
      <xdr:colOff>365125</xdr:colOff>
      <xdr:row>38</xdr:row>
      <xdr:rowOff>126108</xdr:rowOff>
    </xdr:to>
    <xdr:cxnSp macro="">
      <xdr:nvCxnSpPr>
        <xdr:cNvPr id="494" name="直線コネクタ 493"/>
        <xdr:cNvCxnSpPr/>
      </xdr:nvCxnSpPr>
      <xdr:spPr>
        <a:xfrm flipV="1">
          <a:off x="14592300" y="6613840"/>
          <a:ext cx="889000" cy="27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59310</xdr:rowOff>
    </xdr:from>
    <xdr:to>
      <xdr:col>22</xdr:col>
      <xdr:colOff>415925</xdr:colOff>
      <xdr:row>38</xdr:row>
      <xdr:rowOff>160910</xdr:rowOff>
    </xdr:to>
    <xdr:sp macro="" textlink="">
      <xdr:nvSpPr>
        <xdr:cNvPr id="495" name="フローチャート : 判断 494"/>
        <xdr:cNvSpPr/>
      </xdr:nvSpPr>
      <xdr:spPr>
        <a:xfrm>
          <a:off x="15430500" y="65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152037</xdr:rowOff>
    </xdr:from>
    <xdr:ext cx="469744" cy="259045"/>
    <xdr:sp macro="" textlink="">
      <xdr:nvSpPr>
        <xdr:cNvPr id="496" name="テキスト ボックス 495"/>
        <xdr:cNvSpPr txBox="1"/>
      </xdr:nvSpPr>
      <xdr:spPr>
        <a:xfrm>
          <a:off x="15246427" y="666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103037</xdr:rowOff>
    </xdr:from>
    <xdr:to>
      <xdr:col>21</xdr:col>
      <xdr:colOff>161925</xdr:colOff>
      <xdr:row>38</xdr:row>
      <xdr:rowOff>126108</xdr:rowOff>
    </xdr:to>
    <xdr:cxnSp macro="">
      <xdr:nvCxnSpPr>
        <xdr:cNvPr id="497" name="直線コネクタ 496"/>
        <xdr:cNvCxnSpPr/>
      </xdr:nvCxnSpPr>
      <xdr:spPr>
        <a:xfrm>
          <a:off x="13703300" y="6618137"/>
          <a:ext cx="889000" cy="2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54670</xdr:rowOff>
    </xdr:from>
    <xdr:to>
      <xdr:col>21</xdr:col>
      <xdr:colOff>212725</xdr:colOff>
      <xdr:row>38</xdr:row>
      <xdr:rowOff>156270</xdr:rowOff>
    </xdr:to>
    <xdr:sp macro="" textlink="">
      <xdr:nvSpPr>
        <xdr:cNvPr id="498" name="フローチャート : 判断 497"/>
        <xdr:cNvSpPr/>
      </xdr:nvSpPr>
      <xdr:spPr>
        <a:xfrm>
          <a:off x="14541500" y="65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1347</xdr:rowOff>
    </xdr:from>
    <xdr:ext cx="469744" cy="259045"/>
    <xdr:sp macro="" textlink="">
      <xdr:nvSpPr>
        <xdr:cNvPr id="499" name="テキスト ボックス 498"/>
        <xdr:cNvSpPr txBox="1"/>
      </xdr:nvSpPr>
      <xdr:spPr>
        <a:xfrm>
          <a:off x="14357427" y="634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103037</xdr:rowOff>
    </xdr:from>
    <xdr:to>
      <xdr:col>19</xdr:col>
      <xdr:colOff>644525</xdr:colOff>
      <xdr:row>38</xdr:row>
      <xdr:rowOff>109013</xdr:rowOff>
    </xdr:to>
    <xdr:cxnSp macro="">
      <xdr:nvCxnSpPr>
        <xdr:cNvPr id="500" name="直線コネクタ 499"/>
        <xdr:cNvCxnSpPr/>
      </xdr:nvCxnSpPr>
      <xdr:spPr>
        <a:xfrm flipV="1">
          <a:off x="12814300" y="6618137"/>
          <a:ext cx="889000" cy="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37520</xdr:rowOff>
    </xdr:from>
    <xdr:to>
      <xdr:col>20</xdr:col>
      <xdr:colOff>9525</xdr:colOff>
      <xdr:row>38</xdr:row>
      <xdr:rowOff>139120</xdr:rowOff>
    </xdr:to>
    <xdr:sp macro="" textlink="">
      <xdr:nvSpPr>
        <xdr:cNvPr id="501" name="フローチャート : 判断 500"/>
        <xdr:cNvSpPr/>
      </xdr:nvSpPr>
      <xdr:spPr>
        <a:xfrm>
          <a:off x="13652500" y="655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155647</xdr:rowOff>
    </xdr:from>
    <xdr:ext cx="534377" cy="259045"/>
    <xdr:sp macro="" textlink="">
      <xdr:nvSpPr>
        <xdr:cNvPr id="502" name="テキスト ボックス 501"/>
        <xdr:cNvSpPr txBox="1"/>
      </xdr:nvSpPr>
      <xdr:spPr>
        <a:xfrm>
          <a:off x="13436111" y="632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48232</xdr:rowOff>
    </xdr:from>
    <xdr:to>
      <xdr:col>18</xdr:col>
      <xdr:colOff>492125</xdr:colOff>
      <xdr:row>38</xdr:row>
      <xdr:rowOff>149832</xdr:rowOff>
    </xdr:to>
    <xdr:sp macro="" textlink="">
      <xdr:nvSpPr>
        <xdr:cNvPr id="503" name="フローチャート : 判断 502"/>
        <xdr:cNvSpPr/>
      </xdr:nvSpPr>
      <xdr:spPr>
        <a:xfrm>
          <a:off x="12763500" y="656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166359</xdr:rowOff>
    </xdr:from>
    <xdr:ext cx="469744" cy="259045"/>
    <xdr:sp macro="" textlink="">
      <xdr:nvSpPr>
        <xdr:cNvPr id="504" name="テキスト ボックス 503"/>
        <xdr:cNvSpPr txBox="1"/>
      </xdr:nvSpPr>
      <xdr:spPr>
        <a:xfrm>
          <a:off x="12579427" y="633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158294</xdr:rowOff>
    </xdr:from>
    <xdr:to>
      <xdr:col>23</xdr:col>
      <xdr:colOff>568325</xdr:colOff>
      <xdr:row>38</xdr:row>
      <xdr:rowOff>88444</xdr:rowOff>
    </xdr:to>
    <xdr:sp macro="" textlink="">
      <xdr:nvSpPr>
        <xdr:cNvPr id="510" name="円/楕円 509"/>
        <xdr:cNvSpPr/>
      </xdr:nvSpPr>
      <xdr:spPr>
        <a:xfrm>
          <a:off x="16268700" y="650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117671</xdr:rowOff>
    </xdr:from>
    <xdr:ext cx="534377" cy="259045"/>
    <xdr:sp macro="" textlink="">
      <xdr:nvSpPr>
        <xdr:cNvPr id="511" name="災害復旧事業費該当値テキスト"/>
        <xdr:cNvSpPr txBox="1"/>
      </xdr:nvSpPr>
      <xdr:spPr>
        <a:xfrm>
          <a:off x="16370300" y="628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22,322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47940</xdr:rowOff>
    </xdr:from>
    <xdr:to>
      <xdr:col>22</xdr:col>
      <xdr:colOff>415925</xdr:colOff>
      <xdr:row>38</xdr:row>
      <xdr:rowOff>149540</xdr:rowOff>
    </xdr:to>
    <xdr:sp macro="" textlink="">
      <xdr:nvSpPr>
        <xdr:cNvPr id="512" name="円/楕円 511"/>
        <xdr:cNvSpPr/>
      </xdr:nvSpPr>
      <xdr:spPr>
        <a:xfrm>
          <a:off x="15430500" y="656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166066</xdr:rowOff>
    </xdr:from>
    <xdr:ext cx="469744" cy="259045"/>
    <xdr:sp macro="" textlink="">
      <xdr:nvSpPr>
        <xdr:cNvPr id="513" name="テキスト ボックス 512"/>
        <xdr:cNvSpPr txBox="1"/>
      </xdr:nvSpPr>
      <xdr:spPr>
        <a:xfrm>
          <a:off x="15246427" y="633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75308</xdr:rowOff>
    </xdr:from>
    <xdr:to>
      <xdr:col>21</xdr:col>
      <xdr:colOff>212725</xdr:colOff>
      <xdr:row>39</xdr:row>
      <xdr:rowOff>5458</xdr:rowOff>
    </xdr:to>
    <xdr:sp macro="" textlink="">
      <xdr:nvSpPr>
        <xdr:cNvPr id="514" name="円/楕円 513"/>
        <xdr:cNvSpPr/>
      </xdr:nvSpPr>
      <xdr:spPr>
        <a:xfrm>
          <a:off x="14541500" y="659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168035</xdr:rowOff>
    </xdr:from>
    <xdr:ext cx="469744" cy="259045"/>
    <xdr:sp macro="" textlink="">
      <xdr:nvSpPr>
        <xdr:cNvPr id="515" name="テキスト ボックス 514"/>
        <xdr:cNvSpPr txBox="1"/>
      </xdr:nvSpPr>
      <xdr:spPr>
        <a:xfrm>
          <a:off x="14357427" y="668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52237</xdr:rowOff>
    </xdr:from>
    <xdr:to>
      <xdr:col>20</xdr:col>
      <xdr:colOff>9525</xdr:colOff>
      <xdr:row>38</xdr:row>
      <xdr:rowOff>153837</xdr:rowOff>
    </xdr:to>
    <xdr:sp macro="" textlink="">
      <xdr:nvSpPr>
        <xdr:cNvPr id="516" name="円/楕円 515"/>
        <xdr:cNvSpPr/>
      </xdr:nvSpPr>
      <xdr:spPr>
        <a:xfrm>
          <a:off x="13652500" y="656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144964</xdr:rowOff>
    </xdr:from>
    <xdr:ext cx="469744" cy="259045"/>
    <xdr:sp macro="" textlink="">
      <xdr:nvSpPr>
        <xdr:cNvPr id="517" name="テキスト ボックス 516"/>
        <xdr:cNvSpPr txBox="1"/>
      </xdr:nvSpPr>
      <xdr:spPr>
        <a:xfrm>
          <a:off x="13468427" y="6660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58213</xdr:rowOff>
    </xdr:from>
    <xdr:to>
      <xdr:col>18</xdr:col>
      <xdr:colOff>492125</xdr:colOff>
      <xdr:row>38</xdr:row>
      <xdr:rowOff>159813</xdr:rowOff>
    </xdr:to>
    <xdr:sp macro="" textlink="">
      <xdr:nvSpPr>
        <xdr:cNvPr id="518" name="円/楕円 517"/>
        <xdr:cNvSpPr/>
      </xdr:nvSpPr>
      <xdr:spPr>
        <a:xfrm>
          <a:off x="12763500" y="657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150940</xdr:rowOff>
    </xdr:from>
    <xdr:ext cx="469744" cy="259045"/>
    <xdr:sp macro="" textlink="">
      <xdr:nvSpPr>
        <xdr:cNvPr id="519" name="テキスト ボックス 518"/>
        <xdr:cNvSpPr txBox="1"/>
      </xdr:nvSpPr>
      <xdr:spPr>
        <a:xfrm>
          <a:off x="12579427" y="666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0" name="直線コネクタ 52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1" name="テキスト ボックス 53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2" name="直線コネクタ 53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3" name="テキスト ボックス 532"/>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4" name="直線コネクタ 53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5" name="テキスト ボックス 534"/>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6" name="直線コネクタ 53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7" name="テキスト ボックス 536"/>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9" name="テキスト ボックス 538"/>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157073</xdr:rowOff>
    </xdr:from>
    <xdr:to>
      <xdr:col>23</xdr:col>
      <xdr:colOff>516889</xdr:colOff>
      <xdr:row>58</xdr:row>
      <xdr:rowOff>139700</xdr:rowOff>
    </xdr:to>
    <xdr:cxnSp macro="">
      <xdr:nvCxnSpPr>
        <xdr:cNvPr id="541" name="直線コネクタ 540"/>
        <xdr:cNvCxnSpPr/>
      </xdr:nvCxnSpPr>
      <xdr:spPr>
        <a:xfrm flipV="1">
          <a:off x="16317595" y="8901023"/>
          <a:ext cx="1269" cy="1182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12819</xdr:rowOff>
    </xdr:from>
    <xdr:ext cx="249299" cy="259045"/>
    <xdr:sp macro="" textlink="">
      <xdr:nvSpPr>
        <xdr:cNvPr id="542" name="失業対策事業費最小値テキスト"/>
        <xdr:cNvSpPr txBox="1"/>
      </xdr:nvSpPr>
      <xdr:spPr>
        <a:xfrm>
          <a:off x="16370300" y="10128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3" name="直線コネクタ 542"/>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103750</xdr:rowOff>
    </xdr:from>
    <xdr:ext cx="469744" cy="259045"/>
    <xdr:sp macro="" textlink="">
      <xdr:nvSpPr>
        <xdr:cNvPr id="544" name="失業対策事業費最大値テキスト"/>
        <xdr:cNvSpPr txBox="1"/>
      </xdr:nvSpPr>
      <xdr:spPr>
        <a:xfrm>
          <a:off x="16370300" y="867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2,587</a:t>
          </a:r>
          <a:endParaRPr kumimoji="1" lang="ja-JP" altLang="en-US" sz="1000" b="1">
            <a:latin typeface="ＭＳ Ｐゴシック"/>
          </a:endParaRPr>
        </a:p>
      </xdr:txBody>
    </xdr:sp>
    <xdr:clientData/>
  </xdr:oneCellAnchor>
  <xdr:twoCellAnchor>
    <xdr:from>
      <xdr:col>23</xdr:col>
      <xdr:colOff>428625</xdr:colOff>
      <xdr:row>51</xdr:row>
      <xdr:rowOff>157073</xdr:rowOff>
    </xdr:from>
    <xdr:to>
      <xdr:col>23</xdr:col>
      <xdr:colOff>606425</xdr:colOff>
      <xdr:row>51</xdr:row>
      <xdr:rowOff>157073</xdr:rowOff>
    </xdr:to>
    <xdr:cxnSp macro="">
      <xdr:nvCxnSpPr>
        <xdr:cNvPr id="545" name="直線コネクタ 544"/>
        <xdr:cNvCxnSpPr/>
      </xdr:nvCxnSpPr>
      <xdr:spPr>
        <a:xfrm>
          <a:off x="16230600" y="890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6" name="直線コネクタ 545"/>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101719</xdr:rowOff>
    </xdr:from>
    <xdr:ext cx="313932" cy="259045"/>
    <xdr:sp macro="" textlink="">
      <xdr:nvSpPr>
        <xdr:cNvPr id="547" name="失業対策事業費平均値テキスト"/>
        <xdr:cNvSpPr txBox="1"/>
      </xdr:nvSpPr>
      <xdr:spPr>
        <a:xfrm>
          <a:off x="16370300" y="9874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78842</xdr:rowOff>
    </xdr:from>
    <xdr:to>
      <xdr:col>23</xdr:col>
      <xdr:colOff>568325</xdr:colOff>
      <xdr:row>59</xdr:row>
      <xdr:rowOff>8992</xdr:rowOff>
    </xdr:to>
    <xdr:sp macro="" textlink="">
      <xdr:nvSpPr>
        <xdr:cNvPr id="548" name="フローチャート : 判断 547"/>
        <xdr:cNvSpPr/>
      </xdr:nvSpPr>
      <xdr:spPr>
        <a:xfrm>
          <a:off x="16268700" y="1002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9" name="直線コネクタ 548"/>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77470</xdr:rowOff>
    </xdr:from>
    <xdr:to>
      <xdr:col>22</xdr:col>
      <xdr:colOff>415925</xdr:colOff>
      <xdr:row>59</xdr:row>
      <xdr:rowOff>7620</xdr:rowOff>
    </xdr:to>
    <xdr:sp macro="" textlink="">
      <xdr:nvSpPr>
        <xdr:cNvPr id="550" name="フローチャート : 判断 549"/>
        <xdr:cNvSpPr/>
      </xdr:nvSpPr>
      <xdr:spPr>
        <a:xfrm>
          <a:off x="154305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24147</xdr:rowOff>
    </xdr:from>
    <xdr:ext cx="313932" cy="259045"/>
    <xdr:sp macro="" textlink="">
      <xdr:nvSpPr>
        <xdr:cNvPr id="551" name="テキスト ボックス 550"/>
        <xdr:cNvSpPr txBox="1"/>
      </xdr:nvSpPr>
      <xdr:spPr>
        <a:xfrm>
          <a:off x="15324333" y="97967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2" name="直線コネクタ 551"/>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61011</xdr:rowOff>
    </xdr:from>
    <xdr:to>
      <xdr:col>21</xdr:col>
      <xdr:colOff>212725</xdr:colOff>
      <xdr:row>58</xdr:row>
      <xdr:rowOff>162611</xdr:rowOff>
    </xdr:to>
    <xdr:sp macro="" textlink="">
      <xdr:nvSpPr>
        <xdr:cNvPr id="553" name="フローチャート : 判断 552"/>
        <xdr:cNvSpPr/>
      </xdr:nvSpPr>
      <xdr:spPr>
        <a:xfrm>
          <a:off x="14541500" y="1000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7688</xdr:rowOff>
    </xdr:from>
    <xdr:ext cx="313932" cy="259045"/>
    <xdr:sp macro="" textlink="">
      <xdr:nvSpPr>
        <xdr:cNvPr id="554" name="テキスト ボックス 553"/>
        <xdr:cNvSpPr txBox="1"/>
      </xdr:nvSpPr>
      <xdr:spPr>
        <a:xfrm>
          <a:off x="14435333" y="9780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5" name="直線コネクタ 554"/>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67869</xdr:rowOff>
    </xdr:from>
    <xdr:to>
      <xdr:col>20</xdr:col>
      <xdr:colOff>9525</xdr:colOff>
      <xdr:row>58</xdr:row>
      <xdr:rowOff>169469</xdr:rowOff>
    </xdr:to>
    <xdr:sp macro="" textlink="">
      <xdr:nvSpPr>
        <xdr:cNvPr id="556" name="フローチャート : 判断 555"/>
        <xdr:cNvSpPr/>
      </xdr:nvSpPr>
      <xdr:spPr>
        <a:xfrm>
          <a:off x="13652500" y="1001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14546</xdr:rowOff>
    </xdr:from>
    <xdr:ext cx="313932" cy="259045"/>
    <xdr:sp macro="" textlink="">
      <xdr:nvSpPr>
        <xdr:cNvPr id="557" name="テキスト ボックス 556"/>
        <xdr:cNvSpPr txBox="1"/>
      </xdr:nvSpPr>
      <xdr:spPr>
        <a:xfrm>
          <a:off x="13546333" y="97871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18948</xdr:rowOff>
    </xdr:from>
    <xdr:to>
      <xdr:col>18</xdr:col>
      <xdr:colOff>492125</xdr:colOff>
      <xdr:row>58</xdr:row>
      <xdr:rowOff>120548</xdr:rowOff>
    </xdr:to>
    <xdr:sp macro="" textlink="">
      <xdr:nvSpPr>
        <xdr:cNvPr id="558" name="フローチャート : 判断 557"/>
        <xdr:cNvSpPr/>
      </xdr:nvSpPr>
      <xdr:spPr>
        <a:xfrm>
          <a:off x="12763500" y="99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137075</xdr:rowOff>
    </xdr:from>
    <xdr:ext cx="378565" cy="259045"/>
    <xdr:sp macro="" textlink="">
      <xdr:nvSpPr>
        <xdr:cNvPr id="559" name="テキスト ボックス 558"/>
        <xdr:cNvSpPr txBox="1"/>
      </xdr:nvSpPr>
      <xdr:spPr>
        <a:xfrm>
          <a:off x="12625017" y="9738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5" name="円/楕円 564"/>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57269</xdr:rowOff>
    </xdr:from>
    <xdr:ext cx="249299" cy="259045"/>
    <xdr:sp macro="" textlink="">
      <xdr:nvSpPr>
        <xdr:cNvPr id="566" name="失業対策事業費該当値テキスト"/>
        <xdr:cNvSpPr txBox="1"/>
      </xdr:nvSpPr>
      <xdr:spPr>
        <a:xfrm>
          <a:off x="16370300" y="10001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7" name="円/楕円 566"/>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8" name="テキスト ボックス 567"/>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9" name="円/楕円 568"/>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0" name="テキスト ボックス 569"/>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1" name="円/楕円 570"/>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2" name="テキスト ボックス 571"/>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3" name="円/楕円 572"/>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4" name="テキスト ボックス 573"/>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58,841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5" name="直線コネクタ 58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6" name="テキスト ボックス 58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7" name="直線コネクタ 58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8" name="テキスト ボックス 58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9" name="直線コネクタ 58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0" name="テキスト ボックス 58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1" name="直線コネクタ 59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2" name="テキスト ボックス 59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63453</xdr:rowOff>
    </xdr:from>
    <xdr:to>
      <xdr:col>23</xdr:col>
      <xdr:colOff>516889</xdr:colOff>
      <xdr:row>78</xdr:row>
      <xdr:rowOff>130542</xdr:rowOff>
    </xdr:to>
    <xdr:cxnSp macro="">
      <xdr:nvCxnSpPr>
        <xdr:cNvPr id="596" name="直線コネクタ 595"/>
        <xdr:cNvCxnSpPr/>
      </xdr:nvCxnSpPr>
      <xdr:spPr>
        <a:xfrm flipV="1">
          <a:off x="16317595" y="12236403"/>
          <a:ext cx="1269" cy="126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134369</xdr:rowOff>
    </xdr:from>
    <xdr:ext cx="469744" cy="259045"/>
    <xdr:sp macro="" textlink="">
      <xdr:nvSpPr>
        <xdr:cNvPr id="597" name="公債費最小値テキスト"/>
        <xdr:cNvSpPr txBox="1"/>
      </xdr:nvSpPr>
      <xdr:spPr>
        <a:xfrm>
          <a:off x="16370300" y="1350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78</xdr:row>
      <xdr:rowOff>130542</xdr:rowOff>
    </xdr:from>
    <xdr:to>
      <xdr:col>23</xdr:col>
      <xdr:colOff>606425</xdr:colOff>
      <xdr:row>78</xdr:row>
      <xdr:rowOff>130542</xdr:rowOff>
    </xdr:to>
    <xdr:cxnSp macro="">
      <xdr:nvCxnSpPr>
        <xdr:cNvPr id="598" name="直線コネクタ 597"/>
        <xdr:cNvCxnSpPr/>
      </xdr:nvCxnSpPr>
      <xdr:spPr>
        <a:xfrm>
          <a:off x="16230600" y="13503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10130</xdr:rowOff>
    </xdr:from>
    <xdr:ext cx="599010" cy="259045"/>
    <xdr:sp macro="" textlink="">
      <xdr:nvSpPr>
        <xdr:cNvPr id="599" name="公債費最大値テキスト"/>
        <xdr:cNvSpPr txBox="1"/>
      </xdr:nvSpPr>
      <xdr:spPr>
        <a:xfrm>
          <a:off x="16370300" y="1201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279,177</a:t>
          </a:r>
          <a:endParaRPr kumimoji="1" lang="ja-JP" altLang="en-US" sz="1000" b="1">
            <a:latin typeface="ＭＳ Ｐゴシック"/>
          </a:endParaRPr>
        </a:p>
      </xdr:txBody>
    </xdr:sp>
    <xdr:clientData/>
  </xdr:oneCellAnchor>
  <xdr:twoCellAnchor>
    <xdr:from>
      <xdr:col>23</xdr:col>
      <xdr:colOff>428625</xdr:colOff>
      <xdr:row>71</xdr:row>
      <xdr:rowOff>63453</xdr:rowOff>
    </xdr:from>
    <xdr:to>
      <xdr:col>23</xdr:col>
      <xdr:colOff>606425</xdr:colOff>
      <xdr:row>71</xdr:row>
      <xdr:rowOff>63453</xdr:rowOff>
    </xdr:to>
    <xdr:cxnSp macro="">
      <xdr:nvCxnSpPr>
        <xdr:cNvPr id="600" name="直線コネクタ 599"/>
        <xdr:cNvCxnSpPr/>
      </xdr:nvCxnSpPr>
      <xdr:spPr>
        <a:xfrm>
          <a:off x="16230600" y="1223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6541</xdr:rowOff>
    </xdr:from>
    <xdr:to>
      <xdr:col>23</xdr:col>
      <xdr:colOff>517525</xdr:colOff>
      <xdr:row>77</xdr:row>
      <xdr:rowOff>47278</xdr:rowOff>
    </xdr:to>
    <xdr:cxnSp macro="">
      <xdr:nvCxnSpPr>
        <xdr:cNvPr id="601" name="直線コネクタ 600"/>
        <xdr:cNvCxnSpPr/>
      </xdr:nvCxnSpPr>
      <xdr:spPr>
        <a:xfrm>
          <a:off x="15481300" y="13208191"/>
          <a:ext cx="838200" cy="4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145326</xdr:rowOff>
    </xdr:from>
    <xdr:ext cx="599010" cy="259045"/>
    <xdr:sp macro="" textlink="">
      <xdr:nvSpPr>
        <xdr:cNvPr id="602" name="公債費平均値テキスト"/>
        <xdr:cNvSpPr txBox="1"/>
      </xdr:nvSpPr>
      <xdr:spPr>
        <a:xfrm>
          <a:off x="16370300" y="128326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122449</xdr:rowOff>
    </xdr:from>
    <xdr:to>
      <xdr:col>23</xdr:col>
      <xdr:colOff>568325</xdr:colOff>
      <xdr:row>76</xdr:row>
      <xdr:rowOff>52598</xdr:rowOff>
    </xdr:to>
    <xdr:sp macro="" textlink="">
      <xdr:nvSpPr>
        <xdr:cNvPr id="603" name="フローチャート : 判断 602"/>
        <xdr:cNvSpPr/>
      </xdr:nvSpPr>
      <xdr:spPr>
        <a:xfrm>
          <a:off x="162687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6541</xdr:rowOff>
    </xdr:from>
    <xdr:to>
      <xdr:col>22</xdr:col>
      <xdr:colOff>365125</xdr:colOff>
      <xdr:row>77</xdr:row>
      <xdr:rowOff>26918</xdr:rowOff>
    </xdr:to>
    <xdr:cxnSp macro="">
      <xdr:nvCxnSpPr>
        <xdr:cNvPr id="604" name="直線コネクタ 603"/>
        <xdr:cNvCxnSpPr/>
      </xdr:nvCxnSpPr>
      <xdr:spPr>
        <a:xfrm flipV="1">
          <a:off x="14592300" y="13208191"/>
          <a:ext cx="889000" cy="2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99613</xdr:rowOff>
    </xdr:from>
    <xdr:to>
      <xdr:col>22</xdr:col>
      <xdr:colOff>415925</xdr:colOff>
      <xdr:row>76</xdr:row>
      <xdr:rowOff>29763</xdr:rowOff>
    </xdr:to>
    <xdr:sp macro="" textlink="">
      <xdr:nvSpPr>
        <xdr:cNvPr id="605" name="フローチャート : 判断 604"/>
        <xdr:cNvSpPr/>
      </xdr:nvSpPr>
      <xdr:spPr>
        <a:xfrm>
          <a:off x="15430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46290</xdr:rowOff>
    </xdr:from>
    <xdr:ext cx="599010" cy="259045"/>
    <xdr:sp macro="" textlink="">
      <xdr:nvSpPr>
        <xdr:cNvPr id="606" name="テキスト ボックス 605"/>
        <xdr:cNvSpPr txBox="1"/>
      </xdr:nvSpPr>
      <xdr:spPr>
        <a:xfrm>
          <a:off x="15181794"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25656</xdr:rowOff>
    </xdr:from>
    <xdr:to>
      <xdr:col>21</xdr:col>
      <xdr:colOff>161925</xdr:colOff>
      <xdr:row>77</xdr:row>
      <xdr:rowOff>26918</xdr:rowOff>
    </xdr:to>
    <xdr:cxnSp macro="">
      <xdr:nvCxnSpPr>
        <xdr:cNvPr id="607" name="直線コネクタ 606"/>
        <xdr:cNvCxnSpPr/>
      </xdr:nvCxnSpPr>
      <xdr:spPr>
        <a:xfrm>
          <a:off x="13703300" y="13227306"/>
          <a:ext cx="889000" cy="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104303</xdr:rowOff>
    </xdr:from>
    <xdr:to>
      <xdr:col>21</xdr:col>
      <xdr:colOff>212725</xdr:colOff>
      <xdr:row>76</xdr:row>
      <xdr:rowOff>34454</xdr:rowOff>
    </xdr:to>
    <xdr:sp macro="" textlink="">
      <xdr:nvSpPr>
        <xdr:cNvPr id="608" name="フローチャート : 判断 607"/>
        <xdr:cNvSpPr/>
      </xdr:nvSpPr>
      <xdr:spPr>
        <a:xfrm>
          <a:off x="14541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50980</xdr:rowOff>
    </xdr:from>
    <xdr:ext cx="599010" cy="259045"/>
    <xdr:sp macro="" textlink="">
      <xdr:nvSpPr>
        <xdr:cNvPr id="609" name="テキスト ボックス 608"/>
        <xdr:cNvSpPr txBox="1"/>
      </xdr:nvSpPr>
      <xdr:spPr>
        <a:xfrm>
          <a:off x="14292794"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25656</xdr:rowOff>
    </xdr:from>
    <xdr:to>
      <xdr:col>19</xdr:col>
      <xdr:colOff>644525</xdr:colOff>
      <xdr:row>77</xdr:row>
      <xdr:rowOff>33981</xdr:rowOff>
    </xdr:to>
    <xdr:cxnSp macro="">
      <xdr:nvCxnSpPr>
        <xdr:cNvPr id="610" name="直線コネクタ 609"/>
        <xdr:cNvCxnSpPr/>
      </xdr:nvCxnSpPr>
      <xdr:spPr>
        <a:xfrm flipV="1">
          <a:off x="12814300" y="13227306"/>
          <a:ext cx="889000" cy="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94382</xdr:rowOff>
    </xdr:from>
    <xdr:to>
      <xdr:col>20</xdr:col>
      <xdr:colOff>9525</xdr:colOff>
      <xdr:row>76</xdr:row>
      <xdr:rowOff>24532</xdr:rowOff>
    </xdr:to>
    <xdr:sp macro="" textlink="">
      <xdr:nvSpPr>
        <xdr:cNvPr id="611" name="フローチャート : 判断 610"/>
        <xdr:cNvSpPr/>
      </xdr:nvSpPr>
      <xdr:spPr>
        <a:xfrm>
          <a:off x="13652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41059</xdr:rowOff>
    </xdr:from>
    <xdr:ext cx="599010" cy="259045"/>
    <xdr:sp macro="" textlink="">
      <xdr:nvSpPr>
        <xdr:cNvPr id="612" name="テキスト ボックス 611"/>
        <xdr:cNvSpPr txBox="1"/>
      </xdr:nvSpPr>
      <xdr:spPr>
        <a:xfrm>
          <a:off x="13403794" y="1272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67818</xdr:rowOff>
    </xdr:from>
    <xdr:to>
      <xdr:col>18</xdr:col>
      <xdr:colOff>492125</xdr:colOff>
      <xdr:row>75</xdr:row>
      <xdr:rowOff>169419</xdr:rowOff>
    </xdr:to>
    <xdr:sp macro="" textlink="">
      <xdr:nvSpPr>
        <xdr:cNvPr id="613" name="フローチャート : 判断 612"/>
        <xdr:cNvSpPr/>
      </xdr:nvSpPr>
      <xdr:spPr>
        <a:xfrm>
          <a:off x="12763500" y="129265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14495</xdr:rowOff>
    </xdr:from>
    <xdr:ext cx="599010" cy="259045"/>
    <xdr:sp macro="" textlink="">
      <xdr:nvSpPr>
        <xdr:cNvPr id="614" name="テキスト ボックス 613"/>
        <xdr:cNvSpPr txBox="1"/>
      </xdr:nvSpPr>
      <xdr:spPr>
        <a:xfrm>
          <a:off x="12514794" y="12701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167928</xdr:rowOff>
    </xdr:from>
    <xdr:to>
      <xdr:col>23</xdr:col>
      <xdr:colOff>568325</xdr:colOff>
      <xdr:row>77</xdr:row>
      <xdr:rowOff>98078</xdr:rowOff>
    </xdr:to>
    <xdr:sp macro="" textlink="">
      <xdr:nvSpPr>
        <xdr:cNvPr id="620" name="円/楕円 619"/>
        <xdr:cNvSpPr/>
      </xdr:nvSpPr>
      <xdr:spPr>
        <a:xfrm>
          <a:off x="16268700" y="1319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146355</xdr:rowOff>
    </xdr:from>
    <xdr:ext cx="534377" cy="259045"/>
    <xdr:sp macro="" textlink="">
      <xdr:nvSpPr>
        <xdr:cNvPr id="621" name="公債費該当値テキスト"/>
        <xdr:cNvSpPr txBox="1"/>
      </xdr:nvSpPr>
      <xdr:spPr>
        <a:xfrm>
          <a:off x="16370300" y="1317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57,715</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127191</xdr:rowOff>
    </xdr:from>
    <xdr:to>
      <xdr:col>22</xdr:col>
      <xdr:colOff>415925</xdr:colOff>
      <xdr:row>77</xdr:row>
      <xdr:rowOff>57341</xdr:rowOff>
    </xdr:to>
    <xdr:sp macro="" textlink="">
      <xdr:nvSpPr>
        <xdr:cNvPr id="622" name="円/楕円 621"/>
        <xdr:cNvSpPr/>
      </xdr:nvSpPr>
      <xdr:spPr>
        <a:xfrm>
          <a:off x="15430500" y="1315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48468</xdr:rowOff>
    </xdr:from>
    <xdr:ext cx="534377" cy="259045"/>
    <xdr:sp macro="" textlink="">
      <xdr:nvSpPr>
        <xdr:cNvPr id="623" name="テキスト ボックス 622"/>
        <xdr:cNvSpPr txBox="1"/>
      </xdr:nvSpPr>
      <xdr:spPr>
        <a:xfrm>
          <a:off x="15214111" y="1325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66,625</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147568</xdr:rowOff>
    </xdr:from>
    <xdr:to>
      <xdr:col>21</xdr:col>
      <xdr:colOff>212725</xdr:colOff>
      <xdr:row>77</xdr:row>
      <xdr:rowOff>77718</xdr:rowOff>
    </xdr:to>
    <xdr:sp macro="" textlink="">
      <xdr:nvSpPr>
        <xdr:cNvPr id="624" name="円/楕円 623"/>
        <xdr:cNvSpPr/>
      </xdr:nvSpPr>
      <xdr:spPr>
        <a:xfrm>
          <a:off x="14541500" y="1317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68845</xdr:rowOff>
    </xdr:from>
    <xdr:ext cx="534377" cy="259045"/>
    <xdr:sp macro="" textlink="">
      <xdr:nvSpPr>
        <xdr:cNvPr id="625" name="テキスト ボックス 624"/>
        <xdr:cNvSpPr txBox="1"/>
      </xdr:nvSpPr>
      <xdr:spPr>
        <a:xfrm>
          <a:off x="14325111" y="1327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62,168</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146306</xdr:rowOff>
    </xdr:from>
    <xdr:to>
      <xdr:col>20</xdr:col>
      <xdr:colOff>9525</xdr:colOff>
      <xdr:row>77</xdr:row>
      <xdr:rowOff>76456</xdr:rowOff>
    </xdr:to>
    <xdr:sp macro="" textlink="">
      <xdr:nvSpPr>
        <xdr:cNvPr id="626" name="円/楕円 625"/>
        <xdr:cNvSpPr/>
      </xdr:nvSpPr>
      <xdr:spPr>
        <a:xfrm>
          <a:off x="13652500" y="1317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67583</xdr:rowOff>
    </xdr:from>
    <xdr:ext cx="534377" cy="259045"/>
    <xdr:sp macro="" textlink="">
      <xdr:nvSpPr>
        <xdr:cNvPr id="627" name="テキスト ボックス 626"/>
        <xdr:cNvSpPr txBox="1"/>
      </xdr:nvSpPr>
      <xdr:spPr>
        <a:xfrm>
          <a:off x="13436111" y="1326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62,444</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154631</xdr:rowOff>
    </xdr:from>
    <xdr:to>
      <xdr:col>18</xdr:col>
      <xdr:colOff>492125</xdr:colOff>
      <xdr:row>77</xdr:row>
      <xdr:rowOff>84781</xdr:rowOff>
    </xdr:to>
    <xdr:sp macro="" textlink="">
      <xdr:nvSpPr>
        <xdr:cNvPr id="628" name="円/楕円 627"/>
        <xdr:cNvSpPr/>
      </xdr:nvSpPr>
      <xdr:spPr>
        <a:xfrm>
          <a:off x="12763500" y="1318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75908</xdr:rowOff>
    </xdr:from>
    <xdr:ext cx="534377" cy="259045"/>
    <xdr:sp macro="" textlink="">
      <xdr:nvSpPr>
        <xdr:cNvPr id="629" name="テキスト ボックス 628"/>
        <xdr:cNvSpPr txBox="1"/>
      </xdr:nvSpPr>
      <xdr:spPr>
        <a:xfrm>
          <a:off x="12547111" y="1327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60,623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40" name="直線コネクタ 63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41" name="テキスト ボックス 64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2" name="直線コネクタ 64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3" name="テキスト ボックス 64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44" name="直線コネクタ 64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45" name="テキスト ボックス 64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129287</xdr:rowOff>
    </xdr:from>
    <xdr:to>
      <xdr:col>23</xdr:col>
      <xdr:colOff>516889</xdr:colOff>
      <xdr:row>98</xdr:row>
      <xdr:rowOff>25000</xdr:rowOff>
    </xdr:to>
    <xdr:cxnSp macro="">
      <xdr:nvCxnSpPr>
        <xdr:cNvPr id="649" name="直線コネクタ 648"/>
        <xdr:cNvCxnSpPr/>
      </xdr:nvCxnSpPr>
      <xdr:spPr>
        <a:xfrm flipV="1">
          <a:off x="16317595" y="15559787"/>
          <a:ext cx="1269" cy="126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28827</xdr:rowOff>
    </xdr:from>
    <xdr:ext cx="313932" cy="259045"/>
    <xdr:sp macro="" textlink="">
      <xdr:nvSpPr>
        <xdr:cNvPr id="650" name="積立金最小値テキスト"/>
        <xdr:cNvSpPr txBox="1"/>
      </xdr:nvSpPr>
      <xdr:spPr>
        <a:xfrm>
          <a:off x="16370300" y="16830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428625</xdr:colOff>
      <xdr:row>98</xdr:row>
      <xdr:rowOff>25000</xdr:rowOff>
    </xdr:from>
    <xdr:to>
      <xdr:col>23</xdr:col>
      <xdr:colOff>606425</xdr:colOff>
      <xdr:row>98</xdr:row>
      <xdr:rowOff>25000</xdr:rowOff>
    </xdr:to>
    <xdr:cxnSp macro="">
      <xdr:nvCxnSpPr>
        <xdr:cNvPr id="651" name="直線コネクタ 650"/>
        <xdr:cNvCxnSpPr/>
      </xdr:nvCxnSpPr>
      <xdr:spPr>
        <a:xfrm>
          <a:off x="16230600" y="1682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75964</xdr:rowOff>
    </xdr:from>
    <xdr:ext cx="599010" cy="259045"/>
    <xdr:sp macro="" textlink="">
      <xdr:nvSpPr>
        <xdr:cNvPr id="652" name="積立金最大値テキスト"/>
        <xdr:cNvSpPr txBox="1"/>
      </xdr:nvSpPr>
      <xdr:spPr>
        <a:xfrm>
          <a:off x="16370300" y="1533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221,822</a:t>
          </a:r>
          <a:endParaRPr kumimoji="1" lang="ja-JP" altLang="en-US" sz="1000" b="1">
            <a:latin typeface="ＭＳ Ｐゴシック"/>
          </a:endParaRPr>
        </a:p>
      </xdr:txBody>
    </xdr:sp>
    <xdr:clientData/>
  </xdr:oneCellAnchor>
  <xdr:twoCellAnchor>
    <xdr:from>
      <xdr:col>23</xdr:col>
      <xdr:colOff>428625</xdr:colOff>
      <xdr:row>90</xdr:row>
      <xdr:rowOff>129287</xdr:rowOff>
    </xdr:from>
    <xdr:to>
      <xdr:col>23</xdr:col>
      <xdr:colOff>606425</xdr:colOff>
      <xdr:row>90</xdr:row>
      <xdr:rowOff>129287</xdr:rowOff>
    </xdr:to>
    <xdr:cxnSp macro="">
      <xdr:nvCxnSpPr>
        <xdr:cNvPr id="653" name="直線コネクタ 652"/>
        <xdr:cNvCxnSpPr/>
      </xdr:nvCxnSpPr>
      <xdr:spPr>
        <a:xfrm>
          <a:off x="16230600" y="1555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79497</xdr:rowOff>
    </xdr:from>
    <xdr:to>
      <xdr:col>23</xdr:col>
      <xdr:colOff>517525</xdr:colOff>
      <xdr:row>96</xdr:row>
      <xdr:rowOff>80990</xdr:rowOff>
    </xdr:to>
    <xdr:cxnSp macro="">
      <xdr:nvCxnSpPr>
        <xdr:cNvPr id="654" name="直線コネクタ 653"/>
        <xdr:cNvCxnSpPr/>
      </xdr:nvCxnSpPr>
      <xdr:spPr>
        <a:xfrm>
          <a:off x="15481300" y="16538697"/>
          <a:ext cx="838200" cy="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17235</xdr:rowOff>
    </xdr:from>
    <xdr:ext cx="534377" cy="259045"/>
    <xdr:sp macro="" textlink="">
      <xdr:nvSpPr>
        <xdr:cNvPr id="655" name="積立金平均値テキスト"/>
        <xdr:cNvSpPr txBox="1"/>
      </xdr:nvSpPr>
      <xdr:spPr>
        <a:xfrm>
          <a:off x="16370300" y="16476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38808</xdr:rowOff>
    </xdr:from>
    <xdr:to>
      <xdr:col>23</xdr:col>
      <xdr:colOff>568325</xdr:colOff>
      <xdr:row>96</xdr:row>
      <xdr:rowOff>140408</xdr:rowOff>
    </xdr:to>
    <xdr:sp macro="" textlink="">
      <xdr:nvSpPr>
        <xdr:cNvPr id="656" name="フローチャート : 判断 655"/>
        <xdr:cNvSpPr/>
      </xdr:nvSpPr>
      <xdr:spPr>
        <a:xfrm>
          <a:off x="16268700" y="1649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79497</xdr:rowOff>
    </xdr:from>
    <xdr:to>
      <xdr:col>22</xdr:col>
      <xdr:colOff>365125</xdr:colOff>
      <xdr:row>96</xdr:row>
      <xdr:rowOff>127178</xdr:rowOff>
    </xdr:to>
    <xdr:cxnSp macro="">
      <xdr:nvCxnSpPr>
        <xdr:cNvPr id="657" name="直線コネクタ 656"/>
        <xdr:cNvCxnSpPr/>
      </xdr:nvCxnSpPr>
      <xdr:spPr>
        <a:xfrm flipV="1">
          <a:off x="14592300" y="16538697"/>
          <a:ext cx="889000" cy="4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94397</xdr:rowOff>
    </xdr:from>
    <xdr:to>
      <xdr:col>22</xdr:col>
      <xdr:colOff>415925</xdr:colOff>
      <xdr:row>97</xdr:row>
      <xdr:rowOff>24547</xdr:rowOff>
    </xdr:to>
    <xdr:sp macro="" textlink="">
      <xdr:nvSpPr>
        <xdr:cNvPr id="658" name="フローチャート : 判断 657"/>
        <xdr:cNvSpPr/>
      </xdr:nvSpPr>
      <xdr:spPr>
        <a:xfrm>
          <a:off x="15430500" y="1655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15674</xdr:rowOff>
    </xdr:from>
    <xdr:ext cx="534377" cy="259045"/>
    <xdr:sp macro="" textlink="">
      <xdr:nvSpPr>
        <xdr:cNvPr id="659" name="テキスト ボックス 658"/>
        <xdr:cNvSpPr txBox="1"/>
      </xdr:nvSpPr>
      <xdr:spPr>
        <a:xfrm>
          <a:off x="15214111" y="1664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127178</xdr:rowOff>
    </xdr:from>
    <xdr:to>
      <xdr:col>21</xdr:col>
      <xdr:colOff>161925</xdr:colOff>
      <xdr:row>98</xdr:row>
      <xdr:rowOff>19982</xdr:rowOff>
    </xdr:to>
    <xdr:cxnSp macro="">
      <xdr:nvCxnSpPr>
        <xdr:cNvPr id="660" name="直線コネクタ 659"/>
        <xdr:cNvCxnSpPr/>
      </xdr:nvCxnSpPr>
      <xdr:spPr>
        <a:xfrm flipV="1">
          <a:off x="13703300" y="16586378"/>
          <a:ext cx="889000" cy="23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1163</xdr:rowOff>
    </xdr:from>
    <xdr:to>
      <xdr:col>21</xdr:col>
      <xdr:colOff>212725</xdr:colOff>
      <xdr:row>96</xdr:row>
      <xdr:rowOff>102763</xdr:rowOff>
    </xdr:to>
    <xdr:sp macro="" textlink="">
      <xdr:nvSpPr>
        <xdr:cNvPr id="661" name="フローチャート : 判断 660"/>
        <xdr:cNvSpPr/>
      </xdr:nvSpPr>
      <xdr:spPr>
        <a:xfrm>
          <a:off x="14541500" y="1646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119290</xdr:rowOff>
    </xdr:from>
    <xdr:ext cx="534377" cy="259045"/>
    <xdr:sp macro="" textlink="">
      <xdr:nvSpPr>
        <xdr:cNvPr id="662" name="テキスト ボックス 661"/>
        <xdr:cNvSpPr txBox="1"/>
      </xdr:nvSpPr>
      <xdr:spPr>
        <a:xfrm>
          <a:off x="14325111" y="1623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11793</xdr:rowOff>
    </xdr:from>
    <xdr:to>
      <xdr:col>19</xdr:col>
      <xdr:colOff>644525</xdr:colOff>
      <xdr:row>98</xdr:row>
      <xdr:rowOff>19982</xdr:rowOff>
    </xdr:to>
    <xdr:cxnSp macro="">
      <xdr:nvCxnSpPr>
        <xdr:cNvPr id="663" name="直線コネクタ 662"/>
        <xdr:cNvCxnSpPr/>
      </xdr:nvCxnSpPr>
      <xdr:spPr>
        <a:xfrm>
          <a:off x="12814300" y="16813893"/>
          <a:ext cx="889000" cy="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36779</xdr:rowOff>
    </xdr:from>
    <xdr:to>
      <xdr:col>20</xdr:col>
      <xdr:colOff>9525</xdr:colOff>
      <xdr:row>96</xdr:row>
      <xdr:rowOff>138379</xdr:rowOff>
    </xdr:to>
    <xdr:sp macro="" textlink="">
      <xdr:nvSpPr>
        <xdr:cNvPr id="664" name="フローチャート : 判断 663"/>
        <xdr:cNvSpPr/>
      </xdr:nvSpPr>
      <xdr:spPr>
        <a:xfrm>
          <a:off x="13652500" y="1649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154906</xdr:rowOff>
    </xdr:from>
    <xdr:ext cx="534377" cy="259045"/>
    <xdr:sp macro="" textlink="">
      <xdr:nvSpPr>
        <xdr:cNvPr id="665" name="テキスト ボックス 664"/>
        <xdr:cNvSpPr txBox="1"/>
      </xdr:nvSpPr>
      <xdr:spPr>
        <a:xfrm>
          <a:off x="13436111" y="1627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42946</xdr:rowOff>
    </xdr:from>
    <xdr:to>
      <xdr:col>18</xdr:col>
      <xdr:colOff>492125</xdr:colOff>
      <xdr:row>96</xdr:row>
      <xdr:rowOff>144546</xdr:rowOff>
    </xdr:to>
    <xdr:sp macro="" textlink="">
      <xdr:nvSpPr>
        <xdr:cNvPr id="666" name="フローチャート : 判断 665"/>
        <xdr:cNvSpPr/>
      </xdr:nvSpPr>
      <xdr:spPr>
        <a:xfrm>
          <a:off x="12763500" y="1650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161073</xdr:rowOff>
    </xdr:from>
    <xdr:ext cx="534377" cy="259045"/>
    <xdr:sp macro="" textlink="">
      <xdr:nvSpPr>
        <xdr:cNvPr id="667" name="テキスト ボックス 666"/>
        <xdr:cNvSpPr txBox="1"/>
      </xdr:nvSpPr>
      <xdr:spPr>
        <a:xfrm>
          <a:off x="12547111" y="1627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30190</xdr:rowOff>
    </xdr:from>
    <xdr:to>
      <xdr:col>23</xdr:col>
      <xdr:colOff>568325</xdr:colOff>
      <xdr:row>96</xdr:row>
      <xdr:rowOff>131790</xdr:rowOff>
    </xdr:to>
    <xdr:sp macro="" textlink="">
      <xdr:nvSpPr>
        <xdr:cNvPr id="673" name="円/楕円 672"/>
        <xdr:cNvSpPr/>
      </xdr:nvSpPr>
      <xdr:spPr>
        <a:xfrm>
          <a:off x="16268700" y="1648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53067</xdr:rowOff>
    </xdr:from>
    <xdr:ext cx="534377" cy="259045"/>
    <xdr:sp macro="" textlink="">
      <xdr:nvSpPr>
        <xdr:cNvPr id="674" name="積立金該当値テキスト"/>
        <xdr:cNvSpPr txBox="1"/>
      </xdr:nvSpPr>
      <xdr:spPr>
        <a:xfrm>
          <a:off x="16370300" y="1634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50,273</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28697</xdr:rowOff>
    </xdr:from>
    <xdr:to>
      <xdr:col>22</xdr:col>
      <xdr:colOff>415925</xdr:colOff>
      <xdr:row>96</xdr:row>
      <xdr:rowOff>130297</xdr:rowOff>
    </xdr:to>
    <xdr:sp macro="" textlink="">
      <xdr:nvSpPr>
        <xdr:cNvPr id="675" name="円/楕円 674"/>
        <xdr:cNvSpPr/>
      </xdr:nvSpPr>
      <xdr:spPr>
        <a:xfrm>
          <a:off x="15430500" y="1648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146824</xdr:rowOff>
    </xdr:from>
    <xdr:ext cx="534377" cy="259045"/>
    <xdr:sp macro="" textlink="">
      <xdr:nvSpPr>
        <xdr:cNvPr id="676" name="テキスト ボックス 675"/>
        <xdr:cNvSpPr txBox="1"/>
      </xdr:nvSpPr>
      <xdr:spPr>
        <a:xfrm>
          <a:off x="15214111" y="1626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50,534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76378</xdr:rowOff>
    </xdr:from>
    <xdr:to>
      <xdr:col>21</xdr:col>
      <xdr:colOff>212725</xdr:colOff>
      <xdr:row>97</xdr:row>
      <xdr:rowOff>6528</xdr:rowOff>
    </xdr:to>
    <xdr:sp macro="" textlink="">
      <xdr:nvSpPr>
        <xdr:cNvPr id="677" name="円/楕円 676"/>
        <xdr:cNvSpPr/>
      </xdr:nvSpPr>
      <xdr:spPr>
        <a:xfrm>
          <a:off x="14541500" y="1653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169105</xdr:rowOff>
    </xdr:from>
    <xdr:ext cx="534377" cy="259045"/>
    <xdr:sp macro="" textlink="">
      <xdr:nvSpPr>
        <xdr:cNvPr id="678" name="テキスト ボックス 677"/>
        <xdr:cNvSpPr txBox="1"/>
      </xdr:nvSpPr>
      <xdr:spPr>
        <a:xfrm>
          <a:off x="14325111" y="1662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42,191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140632</xdr:rowOff>
    </xdr:from>
    <xdr:to>
      <xdr:col>20</xdr:col>
      <xdr:colOff>9525</xdr:colOff>
      <xdr:row>98</xdr:row>
      <xdr:rowOff>70782</xdr:rowOff>
    </xdr:to>
    <xdr:sp macro="" textlink="">
      <xdr:nvSpPr>
        <xdr:cNvPr id="679" name="円/楕円 678"/>
        <xdr:cNvSpPr/>
      </xdr:nvSpPr>
      <xdr:spPr>
        <a:xfrm>
          <a:off x="13652500" y="1677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98</xdr:row>
      <xdr:rowOff>61909</xdr:rowOff>
    </xdr:from>
    <xdr:ext cx="378565" cy="259045"/>
    <xdr:sp macro="" textlink="">
      <xdr:nvSpPr>
        <xdr:cNvPr id="680" name="テキスト ボックス 679"/>
        <xdr:cNvSpPr txBox="1"/>
      </xdr:nvSpPr>
      <xdr:spPr>
        <a:xfrm>
          <a:off x="13514017" y="16864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132443</xdr:rowOff>
    </xdr:from>
    <xdr:to>
      <xdr:col>18</xdr:col>
      <xdr:colOff>492125</xdr:colOff>
      <xdr:row>98</xdr:row>
      <xdr:rowOff>62593</xdr:rowOff>
    </xdr:to>
    <xdr:sp macro="" textlink="">
      <xdr:nvSpPr>
        <xdr:cNvPr id="681" name="円/楕円 680"/>
        <xdr:cNvSpPr/>
      </xdr:nvSpPr>
      <xdr:spPr>
        <a:xfrm>
          <a:off x="12763500" y="1676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53720</xdr:rowOff>
    </xdr:from>
    <xdr:ext cx="469744" cy="259045"/>
    <xdr:sp macro="" textlink="">
      <xdr:nvSpPr>
        <xdr:cNvPr id="682" name="テキスト ボックス 681"/>
        <xdr:cNvSpPr txBox="1"/>
      </xdr:nvSpPr>
      <xdr:spPr>
        <a:xfrm>
          <a:off x="12579427" y="1685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6" name="テキスト ボックス 695"/>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8" name="テキスト ボックス 697"/>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00" name="テキスト ボックス 699"/>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2" name="テキスト ボックス 70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4" name="テキスト ボックス 70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96135</xdr:rowOff>
    </xdr:from>
    <xdr:to>
      <xdr:col>32</xdr:col>
      <xdr:colOff>186689</xdr:colOff>
      <xdr:row>39</xdr:row>
      <xdr:rowOff>98878</xdr:rowOff>
    </xdr:to>
    <xdr:cxnSp macro="">
      <xdr:nvCxnSpPr>
        <xdr:cNvPr id="708" name="直線コネクタ 707"/>
        <xdr:cNvCxnSpPr/>
      </xdr:nvCxnSpPr>
      <xdr:spPr>
        <a:xfrm flipV="1">
          <a:off x="22159595" y="5239635"/>
          <a:ext cx="1269" cy="154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42812</xdr:rowOff>
    </xdr:from>
    <xdr:ext cx="534377" cy="259045"/>
    <xdr:sp macro="" textlink="">
      <xdr:nvSpPr>
        <xdr:cNvPr id="711" name="投資及び出資金最大値テキスト"/>
        <xdr:cNvSpPr txBox="1"/>
      </xdr:nvSpPr>
      <xdr:spPr>
        <a:xfrm>
          <a:off x="22212300" y="50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47,334</a:t>
          </a:r>
          <a:endParaRPr kumimoji="1" lang="ja-JP" altLang="en-US" sz="1000" b="1">
            <a:latin typeface="ＭＳ Ｐゴシック"/>
          </a:endParaRPr>
        </a:p>
      </xdr:txBody>
    </xdr:sp>
    <xdr:clientData/>
  </xdr:oneCellAnchor>
  <xdr:twoCellAnchor>
    <xdr:from>
      <xdr:col>32</xdr:col>
      <xdr:colOff>98425</xdr:colOff>
      <xdr:row>30</xdr:row>
      <xdr:rowOff>96135</xdr:rowOff>
    </xdr:from>
    <xdr:to>
      <xdr:col>32</xdr:col>
      <xdr:colOff>276225</xdr:colOff>
      <xdr:row>30</xdr:row>
      <xdr:rowOff>96135</xdr:rowOff>
    </xdr:to>
    <xdr:cxnSp macro="">
      <xdr:nvCxnSpPr>
        <xdr:cNvPr id="712" name="直線コネクタ 711"/>
        <xdr:cNvCxnSpPr/>
      </xdr:nvCxnSpPr>
      <xdr:spPr>
        <a:xfrm>
          <a:off x="22072600" y="523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3" name="直線コネクタ 71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145414</xdr:rowOff>
    </xdr:from>
    <xdr:ext cx="469744" cy="259045"/>
    <xdr:sp macro="" textlink="">
      <xdr:nvSpPr>
        <xdr:cNvPr id="714" name="投資及び出資金平均値テキスト"/>
        <xdr:cNvSpPr txBox="1"/>
      </xdr:nvSpPr>
      <xdr:spPr>
        <a:xfrm>
          <a:off x="22212300" y="6489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122537</xdr:rowOff>
    </xdr:from>
    <xdr:to>
      <xdr:col>32</xdr:col>
      <xdr:colOff>238125</xdr:colOff>
      <xdr:row>39</xdr:row>
      <xdr:rowOff>52687</xdr:rowOff>
    </xdr:to>
    <xdr:sp macro="" textlink="">
      <xdr:nvSpPr>
        <xdr:cNvPr id="715" name="フローチャート : 判断 714"/>
        <xdr:cNvSpPr/>
      </xdr:nvSpPr>
      <xdr:spPr>
        <a:xfrm>
          <a:off x="22110700" y="66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6" name="直線コネクタ 71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74237</xdr:rowOff>
    </xdr:from>
    <xdr:to>
      <xdr:col>31</xdr:col>
      <xdr:colOff>85725</xdr:colOff>
      <xdr:row>39</xdr:row>
      <xdr:rowOff>4387</xdr:rowOff>
    </xdr:to>
    <xdr:sp macro="" textlink="">
      <xdr:nvSpPr>
        <xdr:cNvPr id="717" name="フローチャート : 判断 716"/>
        <xdr:cNvSpPr/>
      </xdr:nvSpPr>
      <xdr:spPr>
        <a:xfrm>
          <a:off x="21272500" y="658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20914</xdr:rowOff>
    </xdr:from>
    <xdr:ext cx="469744" cy="259045"/>
    <xdr:sp macro="" textlink="">
      <xdr:nvSpPr>
        <xdr:cNvPr id="718" name="テキスト ボックス 717"/>
        <xdr:cNvSpPr txBox="1"/>
      </xdr:nvSpPr>
      <xdr:spPr>
        <a:xfrm>
          <a:off x="21088427" y="636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19" name="直線コネクタ 71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133346</xdr:rowOff>
    </xdr:from>
    <xdr:to>
      <xdr:col>29</xdr:col>
      <xdr:colOff>568325</xdr:colOff>
      <xdr:row>39</xdr:row>
      <xdr:rowOff>63496</xdr:rowOff>
    </xdr:to>
    <xdr:sp macro="" textlink="">
      <xdr:nvSpPr>
        <xdr:cNvPr id="720" name="フローチャート : 判断 719"/>
        <xdr:cNvSpPr/>
      </xdr:nvSpPr>
      <xdr:spPr>
        <a:xfrm>
          <a:off x="20383500" y="664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80024</xdr:rowOff>
    </xdr:from>
    <xdr:ext cx="469744" cy="259045"/>
    <xdr:sp macro="" textlink="">
      <xdr:nvSpPr>
        <xdr:cNvPr id="721" name="テキスト ボックス 720"/>
        <xdr:cNvSpPr txBox="1"/>
      </xdr:nvSpPr>
      <xdr:spPr>
        <a:xfrm>
          <a:off x="20199427" y="642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2" name="直線コネクタ 72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140923</xdr:rowOff>
    </xdr:from>
    <xdr:to>
      <xdr:col>28</xdr:col>
      <xdr:colOff>365125</xdr:colOff>
      <xdr:row>39</xdr:row>
      <xdr:rowOff>71073</xdr:rowOff>
    </xdr:to>
    <xdr:sp macro="" textlink="">
      <xdr:nvSpPr>
        <xdr:cNvPr id="723" name="フローチャート : 判断 722"/>
        <xdr:cNvSpPr/>
      </xdr:nvSpPr>
      <xdr:spPr>
        <a:xfrm>
          <a:off x="19494500" y="665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87600</xdr:rowOff>
    </xdr:from>
    <xdr:ext cx="469744" cy="259045"/>
    <xdr:sp macro="" textlink="">
      <xdr:nvSpPr>
        <xdr:cNvPr id="724" name="テキスト ボックス 723"/>
        <xdr:cNvSpPr txBox="1"/>
      </xdr:nvSpPr>
      <xdr:spPr>
        <a:xfrm>
          <a:off x="19310427" y="643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25" name="フローチャート : 判断 724"/>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90767</xdr:rowOff>
    </xdr:from>
    <xdr:ext cx="469744" cy="259045"/>
    <xdr:sp macro="" textlink="">
      <xdr:nvSpPr>
        <xdr:cNvPr id="726" name="テキスト ボックス 725"/>
        <xdr:cNvSpPr txBox="1"/>
      </xdr:nvSpPr>
      <xdr:spPr>
        <a:xfrm>
          <a:off x="18421427" y="643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2" name="円/楕円 73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4" name="円/楕円 73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5" name="テキスト ボックス 734"/>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6" name="円/楕円 73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7" name="テキスト ボックス 736"/>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38" name="円/楕円 73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39" name="テキスト ボックス 738"/>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0" name="円/楕円 73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1" name="テキスト ボックス 740"/>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2" name="直線コネクタ 75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3" name="テキスト ボックス 75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4" name="直線コネクタ 75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5" name="テキスト ボックス 75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6" name="直線コネクタ 75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7" name="テキスト ボックス 75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8" name="直線コネクタ 75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9" name="テキスト ボックス 75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72058</xdr:rowOff>
    </xdr:from>
    <xdr:to>
      <xdr:col>32</xdr:col>
      <xdr:colOff>186689</xdr:colOff>
      <xdr:row>58</xdr:row>
      <xdr:rowOff>139700</xdr:rowOff>
    </xdr:to>
    <xdr:cxnSp macro="">
      <xdr:nvCxnSpPr>
        <xdr:cNvPr id="763" name="直線コネクタ 762"/>
        <xdr:cNvCxnSpPr/>
      </xdr:nvCxnSpPr>
      <xdr:spPr>
        <a:xfrm flipV="1">
          <a:off x="22159595" y="8816008"/>
          <a:ext cx="1269" cy="1267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5" name="直線コネクタ 76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18735</xdr:rowOff>
    </xdr:from>
    <xdr:ext cx="534377" cy="259045"/>
    <xdr:sp macro="" textlink="">
      <xdr:nvSpPr>
        <xdr:cNvPr id="766" name="貸付金最大値テキスト"/>
        <xdr:cNvSpPr txBox="1"/>
      </xdr:nvSpPr>
      <xdr:spPr>
        <a:xfrm>
          <a:off x="22212300" y="85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55,459</a:t>
          </a:r>
          <a:endParaRPr kumimoji="1" lang="ja-JP" altLang="en-US" sz="1000" b="1">
            <a:latin typeface="ＭＳ Ｐゴシック"/>
          </a:endParaRPr>
        </a:p>
      </xdr:txBody>
    </xdr:sp>
    <xdr:clientData/>
  </xdr:oneCellAnchor>
  <xdr:twoCellAnchor>
    <xdr:from>
      <xdr:col>32</xdr:col>
      <xdr:colOff>98425</xdr:colOff>
      <xdr:row>51</xdr:row>
      <xdr:rowOff>72058</xdr:rowOff>
    </xdr:from>
    <xdr:to>
      <xdr:col>32</xdr:col>
      <xdr:colOff>276225</xdr:colOff>
      <xdr:row>51</xdr:row>
      <xdr:rowOff>72058</xdr:rowOff>
    </xdr:to>
    <xdr:cxnSp macro="">
      <xdr:nvCxnSpPr>
        <xdr:cNvPr id="767" name="直線コネクタ 766"/>
        <xdr:cNvCxnSpPr/>
      </xdr:nvCxnSpPr>
      <xdr:spPr>
        <a:xfrm>
          <a:off x="22072600" y="881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68" name="直線コネクタ 767"/>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160148</xdr:rowOff>
    </xdr:from>
    <xdr:ext cx="469744" cy="259045"/>
    <xdr:sp macro="" textlink="">
      <xdr:nvSpPr>
        <xdr:cNvPr id="769" name="貸付金平均値テキスト"/>
        <xdr:cNvSpPr txBox="1"/>
      </xdr:nvSpPr>
      <xdr:spPr>
        <a:xfrm>
          <a:off x="22212300" y="976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137271</xdr:rowOff>
    </xdr:from>
    <xdr:to>
      <xdr:col>32</xdr:col>
      <xdr:colOff>238125</xdr:colOff>
      <xdr:row>58</xdr:row>
      <xdr:rowOff>67421</xdr:rowOff>
    </xdr:to>
    <xdr:sp macro="" textlink="">
      <xdr:nvSpPr>
        <xdr:cNvPr id="770" name="フローチャート : 判断 769"/>
        <xdr:cNvSpPr/>
      </xdr:nvSpPr>
      <xdr:spPr>
        <a:xfrm>
          <a:off x="22110700" y="99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71" name="直線コネクタ 770"/>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125042</xdr:rowOff>
    </xdr:from>
    <xdr:to>
      <xdr:col>31</xdr:col>
      <xdr:colOff>85725</xdr:colOff>
      <xdr:row>58</xdr:row>
      <xdr:rowOff>55192</xdr:rowOff>
    </xdr:to>
    <xdr:sp macro="" textlink="">
      <xdr:nvSpPr>
        <xdr:cNvPr id="772" name="フローチャート : 判断 771"/>
        <xdr:cNvSpPr/>
      </xdr:nvSpPr>
      <xdr:spPr>
        <a:xfrm>
          <a:off x="212725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71719</xdr:rowOff>
    </xdr:from>
    <xdr:ext cx="469744" cy="259045"/>
    <xdr:sp macro="" textlink="">
      <xdr:nvSpPr>
        <xdr:cNvPr id="773" name="テキスト ボックス 772"/>
        <xdr:cNvSpPr txBox="1"/>
      </xdr:nvSpPr>
      <xdr:spPr>
        <a:xfrm>
          <a:off x="21088427" y="967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74" name="直線コネクタ 773"/>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139260</xdr:rowOff>
    </xdr:from>
    <xdr:to>
      <xdr:col>29</xdr:col>
      <xdr:colOff>568325</xdr:colOff>
      <xdr:row>58</xdr:row>
      <xdr:rowOff>69410</xdr:rowOff>
    </xdr:to>
    <xdr:sp macro="" textlink="">
      <xdr:nvSpPr>
        <xdr:cNvPr id="775" name="フローチャート : 判断 774"/>
        <xdr:cNvSpPr/>
      </xdr:nvSpPr>
      <xdr:spPr>
        <a:xfrm>
          <a:off x="20383500" y="99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85937</xdr:rowOff>
    </xdr:from>
    <xdr:ext cx="469744" cy="259045"/>
    <xdr:sp macro="" textlink="">
      <xdr:nvSpPr>
        <xdr:cNvPr id="776" name="テキスト ボックス 775"/>
        <xdr:cNvSpPr txBox="1"/>
      </xdr:nvSpPr>
      <xdr:spPr>
        <a:xfrm>
          <a:off x="20199427" y="968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77" name="直線コネクタ 776"/>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130642</xdr:rowOff>
    </xdr:from>
    <xdr:to>
      <xdr:col>28</xdr:col>
      <xdr:colOff>365125</xdr:colOff>
      <xdr:row>58</xdr:row>
      <xdr:rowOff>60792</xdr:rowOff>
    </xdr:to>
    <xdr:sp macro="" textlink="">
      <xdr:nvSpPr>
        <xdr:cNvPr id="778" name="フローチャート : 判断 777"/>
        <xdr:cNvSpPr/>
      </xdr:nvSpPr>
      <xdr:spPr>
        <a:xfrm>
          <a:off x="19494500" y="990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77319</xdr:rowOff>
    </xdr:from>
    <xdr:ext cx="469744" cy="259045"/>
    <xdr:sp macro="" textlink="">
      <xdr:nvSpPr>
        <xdr:cNvPr id="779" name="テキスト ボックス 778"/>
        <xdr:cNvSpPr txBox="1"/>
      </xdr:nvSpPr>
      <xdr:spPr>
        <a:xfrm>
          <a:off x="19310427" y="967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127350</xdr:rowOff>
    </xdr:from>
    <xdr:to>
      <xdr:col>27</xdr:col>
      <xdr:colOff>161925</xdr:colOff>
      <xdr:row>58</xdr:row>
      <xdr:rowOff>57500</xdr:rowOff>
    </xdr:to>
    <xdr:sp macro="" textlink="">
      <xdr:nvSpPr>
        <xdr:cNvPr id="780" name="フローチャート : 判断 779"/>
        <xdr:cNvSpPr/>
      </xdr:nvSpPr>
      <xdr:spPr>
        <a:xfrm>
          <a:off x="18605500" y="990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74027</xdr:rowOff>
    </xdr:from>
    <xdr:ext cx="469744" cy="259045"/>
    <xdr:sp macro="" textlink="">
      <xdr:nvSpPr>
        <xdr:cNvPr id="781" name="テキスト ボックス 780"/>
        <xdr:cNvSpPr txBox="1"/>
      </xdr:nvSpPr>
      <xdr:spPr>
        <a:xfrm>
          <a:off x="18421427" y="967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87" name="円/楕円 786"/>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88"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89" name="円/楕円 788"/>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0" name="テキスト ボックス 789"/>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1" name="円/楕円 790"/>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2" name="テキスト ボックス 791"/>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3" name="円/楕円 792"/>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794" name="テキスト ボックス 793"/>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795" name="円/楕円 794"/>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796" name="テキスト ボックス 795"/>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65/107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59,323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139700</xdr:rowOff>
    </xdr:from>
    <xdr:to>
      <xdr:col>33</xdr:col>
      <xdr:colOff>314325</xdr:colOff>
      <xdr:row>79</xdr:row>
      <xdr:rowOff>139700</xdr:rowOff>
    </xdr:to>
    <xdr:cxnSp macro="">
      <xdr:nvCxnSpPr>
        <xdr:cNvPr id="807" name="直線コネクタ 806"/>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168927</xdr:rowOff>
    </xdr:from>
    <xdr:ext cx="248786" cy="259045"/>
    <xdr:sp macro="" textlink="">
      <xdr:nvSpPr>
        <xdr:cNvPr id="808" name="テキスト ボックス 807"/>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25400</xdr:rowOff>
    </xdr:from>
    <xdr:to>
      <xdr:col>33</xdr:col>
      <xdr:colOff>314325</xdr:colOff>
      <xdr:row>78</xdr:row>
      <xdr:rowOff>25400</xdr:rowOff>
    </xdr:to>
    <xdr:cxnSp macro="">
      <xdr:nvCxnSpPr>
        <xdr:cNvPr id="809" name="直線コネクタ 808"/>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54627</xdr:rowOff>
    </xdr:from>
    <xdr:ext cx="531299" cy="259045"/>
    <xdr:sp macro="" textlink="">
      <xdr:nvSpPr>
        <xdr:cNvPr id="810" name="テキスト ボックス 809"/>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76</xdr:row>
      <xdr:rowOff>82550</xdr:rowOff>
    </xdr:from>
    <xdr:to>
      <xdr:col>33</xdr:col>
      <xdr:colOff>314325</xdr:colOff>
      <xdr:row>76</xdr:row>
      <xdr:rowOff>82550</xdr:rowOff>
    </xdr:to>
    <xdr:cxnSp macro="">
      <xdr:nvCxnSpPr>
        <xdr:cNvPr id="811" name="直線コネクタ 810"/>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111777</xdr:rowOff>
    </xdr:from>
    <xdr:ext cx="531299" cy="259045"/>
    <xdr:sp macro="" textlink="">
      <xdr:nvSpPr>
        <xdr:cNvPr id="812" name="テキスト ボックス 811"/>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25400</xdr:rowOff>
    </xdr:from>
    <xdr:to>
      <xdr:col>33</xdr:col>
      <xdr:colOff>314325</xdr:colOff>
      <xdr:row>73</xdr:row>
      <xdr:rowOff>25400</xdr:rowOff>
    </xdr:to>
    <xdr:cxnSp macro="">
      <xdr:nvCxnSpPr>
        <xdr:cNvPr id="815" name="直線コネクタ 814"/>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54627</xdr:rowOff>
    </xdr:from>
    <xdr:ext cx="595419" cy="259045"/>
    <xdr:sp macro="" textlink="">
      <xdr:nvSpPr>
        <xdr:cNvPr id="816" name="テキスト ボックス 815"/>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82550</xdr:rowOff>
    </xdr:from>
    <xdr:to>
      <xdr:col>33</xdr:col>
      <xdr:colOff>314325</xdr:colOff>
      <xdr:row>71</xdr:row>
      <xdr:rowOff>82550</xdr:rowOff>
    </xdr:to>
    <xdr:cxnSp macro="">
      <xdr:nvCxnSpPr>
        <xdr:cNvPr id="817" name="直線コネクタ 816"/>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70</xdr:row>
      <xdr:rowOff>111777</xdr:rowOff>
    </xdr:from>
    <xdr:ext cx="595419" cy="259045"/>
    <xdr:sp macro="" textlink="">
      <xdr:nvSpPr>
        <xdr:cNvPr id="818" name="テキスト ボックス 817"/>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69</xdr:row>
      <xdr:rowOff>139700</xdr:rowOff>
    </xdr:from>
    <xdr:to>
      <xdr:col>33</xdr:col>
      <xdr:colOff>314325</xdr:colOff>
      <xdr:row>69</xdr:row>
      <xdr:rowOff>139700</xdr:rowOff>
    </xdr:to>
    <xdr:cxnSp macro="">
      <xdr:nvCxnSpPr>
        <xdr:cNvPr id="819" name="直線コネクタ 818"/>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68</xdr:row>
      <xdr:rowOff>168927</xdr:rowOff>
    </xdr:from>
    <xdr:ext cx="595419" cy="259045"/>
    <xdr:sp macro="" textlink="">
      <xdr:nvSpPr>
        <xdr:cNvPr id="820" name="テキスト ボックス 819"/>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130984</xdr:rowOff>
    </xdr:from>
    <xdr:to>
      <xdr:col>32</xdr:col>
      <xdr:colOff>186689</xdr:colOff>
      <xdr:row>79</xdr:row>
      <xdr:rowOff>10255</xdr:rowOff>
    </xdr:to>
    <xdr:cxnSp macro="">
      <xdr:nvCxnSpPr>
        <xdr:cNvPr id="824" name="直線コネクタ 823"/>
        <xdr:cNvCxnSpPr/>
      </xdr:nvCxnSpPr>
      <xdr:spPr>
        <a:xfrm flipV="1">
          <a:off x="22159595" y="12132484"/>
          <a:ext cx="1269" cy="1422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14082</xdr:rowOff>
    </xdr:from>
    <xdr:ext cx="534377" cy="259045"/>
    <xdr:sp macro="" textlink="">
      <xdr:nvSpPr>
        <xdr:cNvPr id="825" name="繰出金最小値テキスト"/>
        <xdr:cNvSpPr txBox="1"/>
      </xdr:nvSpPr>
      <xdr:spPr>
        <a:xfrm>
          <a:off x="22212300" y="1355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13,590</a:t>
          </a:r>
          <a:endParaRPr kumimoji="1" lang="ja-JP" altLang="en-US" sz="1000" b="1">
            <a:latin typeface="ＭＳ Ｐゴシック"/>
          </a:endParaRPr>
        </a:p>
      </xdr:txBody>
    </xdr:sp>
    <xdr:clientData/>
  </xdr:oneCellAnchor>
  <xdr:twoCellAnchor>
    <xdr:from>
      <xdr:col>32</xdr:col>
      <xdr:colOff>98425</xdr:colOff>
      <xdr:row>79</xdr:row>
      <xdr:rowOff>10255</xdr:rowOff>
    </xdr:from>
    <xdr:to>
      <xdr:col>32</xdr:col>
      <xdr:colOff>276225</xdr:colOff>
      <xdr:row>79</xdr:row>
      <xdr:rowOff>10255</xdr:rowOff>
    </xdr:to>
    <xdr:cxnSp macro="">
      <xdr:nvCxnSpPr>
        <xdr:cNvPr id="826" name="直線コネクタ 825"/>
        <xdr:cNvCxnSpPr/>
      </xdr:nvCxnSpPr>
      <xdr:spPr>
        <a:xfrm>
          <a:off x="22072600" y="1355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77661</xdr:rowOff>
    </xdr:from>
    <xdr:ext cx="599010" cy="259045"/>
    <xdr:sp macro="" textlink="">
      <xdr:nvSpPr>
        <xdr:cNvPr id="827" name="繰出金最大値テキスト"/>
        <xdr:cNvSpPr txBox="1"/>
      </xdr:nvSpPr>
      <xdr:spPr>
        <a:xfrm>
          <a:off x="22212300" y="1190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162,915</a:t>
          </a:r>
          <a:endParaRPr kumimoji="1" lang="ja-JP" altLang="en-US" sz="1000" b="1">
            <a:latin typeface="ＭＳ Ｐゴシック"/>
          </a:endParaRPr>
        </a:p>
      </xdr:txBody>
    </xdr:sp>
    <xdr:clientData/>
  </xdr:oneCellAnchor>
  <xdr:twoCellAnchor>
    <xdr:from>
      <xdr:col>32</xdr:col>
      <xdr:colOff>98425</xdr:colOff>
      <xdr:row>70</xdr:row>
      <xdr:rowOff>130984</xdr:rowOff>
    </xdr:from>
    <xdr:to>
      <xdr:col>32</xdr:col>
      <xdr:colOff>276225</xdr:colOff>
      <xdr:row>70</xdr:row>
      <xdr:rowOff>130984</xdr:rowOff>
    </xdr:to>
    <xdr:cxnSp macro="">
      <xdr:nvCxnSpPr>
        <xdr:cNvPr id="828" name="直線コネクタ 827"/>
        <xdr:cNvCxnSpPr/>
      </xdr:nvCxnSpPr>
      <xdr:spPr>
        <a:xfrm>
          <a:off x="22072600" y="12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107810</xdr:rowOff>
    </xdr:from>
    <xdr:to>
      <xdr:col>32</xdr:col>
      <xdr:colOff>187325</xdr:colOff>
      <xdr:row>77</xdr:row>
      <xdr:rowOff>36210</xdr:rowOff>
    </xdr:to>
    <xdr:cxnSp macro="">
      <xdr:nvCxnSpPr>
        <xdr:cNvPr id="829" name="直線コネクタ 828"/>
        <xdr:cNvCxnSpPr/>
      </xdr:nvCxnSpPr>
      <xdr:spPr>
        <a:xfrm flipV="1">
          <a:off x="21323300" y="12966560"/>
          <a:ext cx="838200" cy="27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31357</xdr:rowOff>
    </xdr:from>
    <xdr:ext cx="534377" cy="259045"/>
    <xdr:sp macro="" textlink="">
      <xdr:nvSpPr>
        <xdr:cNvPr id="830" name="繰出金平均値テキスト"/>
        <xdr:cNvSpPr txBox="1"/>
      </xdr:nvSpPr>
      <xdr:spPr>
        <a:xfrm>
          <a:off x="22212300" y="12718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8480</xdr:rowOff>
    </xdr:from>
    <xdr:to>
      <xdr:col>32</xdr:col>
      <xdr:colOff>238125</xdr:colOff>
      <xdr:row>75</xdr:row>
      <xdr:rowOff>110080</xdr:rowOff>
    </xdr:to>
    <xdr:sp macro="" textlink="">
      <xdr:nvSpPr>
        <xdr:cNvPr id="831" name="フローチャート : 判断 830"/>
        <xdr:cNvSpPr/>
      </xdr:nvSpPr>
      <xdr:spPr>
        <a:xfrm>
          <a:off x="221107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36210</xdr:rowOff>
    </xdr:from>
    <xdr:to>
      <xdr:col>31</xdr:col>
      <xdr:colOff>34925</xdr:colOff>
      <xdr:row>77</xdr:row>
      <xdr:rowOff>40830</xdr:rowOff>
    </xdr:to>
    <xdr:cxnSp macro="">
      <xdr:nvCxnSpPr>
        <xdr:cNvPr id="832" name="直線コネクタ 831"/>
        <xdr:cNvCxnSpPr/>
      </xdr:nvCxnSpPr>
      <xdr:spPr>
        <a:xfrm flipV="1">
          <a:off x="20434300" y="13237860"/>
          <a:ext cx="889000" cy="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4146</xdr:rowOff>
    </xdr:from>
    <xdr:to>
      <xdr:col>31</xdr:col>
      <xdr:colOff>85725</xdr:colOff>
      <xdr:row>75</xdr:row>
      <xdr:rowOff>105746</xdr:rowOff>
    </xdr:to>
    <xdr:sp macro="" textlink="">
      <xdr:nvSpPr>
        <xdr:cNvPr id="833" name="フローチャート : 判断 832"/>
        <xdr:cNvSpPr/>
      </xdr:nvSpPr>
      <xdr:spPr>
        <a:xfrm>
          <a:off x="21272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122273</xdr:rowOff>
    </xdr:from>
    <xdr:ext cx="534377" cy="259045"/>
    <xdr:sp macro="" textlink="">
      <xdr:nvSpPr>
        <xdr:cNvPr id="834" name="テキスト ボックス 833"/>
        <xdr:cNvSpPr txBox="1"/>
      </xdr:nvSpPr>
      <xdr:spPr>
        <a:xfrm>
          <a:off x="21056111" y="1263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40830</xdr:rowOff>
    </xdr:from>
    <xdr:to>
      <xdr:col>29</xdr:col>
      <xdr:colOff>517525</xdr:colOff>
      <xdr:row>77</xdr:row>
      <xdr:rowOff>72292</xdr:rowOff>
    </xdr:to>
    <xdr:cxnSp macro="">
      <xdr:nvCxnSpPr>
        <xdr:cNvPr id="835" name="直線コネクタ 834"/>
        <xdr:cNvCxnSpPr/>
      </xdr:nvCxnSpPr>
      <xdr:spPr>
        <a:xfrm flipV="1">
          <a:off x="19545300" y="13242480"/>
          <a:ext cx="889000" cy="3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26968</xdr:rowOff>
    </xdr:from>
    <xdr:to>
      <xdr:col>29</xdr:col>
      <xdr:colOff>568325</xdr:colOff>
      <xdr:row>75</xdr:row>
      <xdr:rowOff>128568</xdr:rowOff>
    </xdr:to>
    <xdr:sp macro="" textlink="">
      <xdr:nvSpPr>
        <xdr:cNvPr id="836" name="フローチャート : 判断 835"/>
        <xdr:cNvSpPr/>
      </xdr:nvSpPr>
      <xdr:spPr>
        <a:xfrm>
          <a:off x="20383500" y="1288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145095</xdr:rowOff>
    </xdr:from>
    <xdr:ext cx="534377" cy="259045"/>
    <xdr:sp macro="" textlink="">
      <xdr:nvSpPr>
        <xdr:cNvPr id="837" name="テキスト ボックス 836"/>
        <xdr:cNvSpPr txBox="1"/>
      </xdr:nvSpPr>
      <xdr:spPr>
        <a:xfrm>
          <a:off x="20167111" y="1266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72292</xdr:rowOff>
    </xdr:from>
    <xdr:to>
      <xdr:col>28</xdr:col>
      <xdr:colOff>314325</xdr:colOff>
      <xdr:row>77</xdr:row>
      <xdr:rowOff>102085</xdr:rowOff>
    </xdr:to>
    <xdr:cxnSp macro="">
      <xdr:nvCxnSpPr>
        <xdr:cNvPr id="838" name="直線コネクタ 837"/>
        <xdr:cNvCxnSpPr/>
      </xdr:nvCxnSpPr>
      <xdr:spPr>
        <a:xfrm flipV="1">
          <a:off x="18656300" y="13273942"/>
          <a:ext cx="889000" cy="2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48257</xdr:rowOff>
    </xdr:from>
    <xdr:to>
      <xdr:col>28</xdr:col>
      <xdr:colOff>365125</xdr:colOff>
      <xdr:row>75</xdr:row>
      <xdr:rowOff>149858</xdr:rowOff>
    </xdr:to>
    <xdr:sp macro="" textlink="">
      <xdr:nvSpPr>
        <xdr:cNvPr id="839" name="フローチャート : 判断 838"/>
        <xdr:cNvSpPr/>
      </xdr:nvSpPr>
      <xdr:spPr>
        <a:xfrm>
          <a:off x="19494500" y="129070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166384</xdr:rowOff>
    </xdr:from>
    <xdr:ext cx="534377" cy="259045"/>
    <xdr:sp macro="" textlink="">
      <xdr:nvSpPr>
        <xdr:cNvPr id="840" name="テキスト ボックス 839"/>
        <xdr:cNvSpPr txBox="1"/>
      </xdr:nvSpPr>
      <xdr:spPr>
        <a:xfrm>
          <a:off x="19278111" y="1268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64878</xdr:rowOff>
    </xdr:from>
    <xdr:to>
      <xdr:col>27</xdr:col>
      <xdr:colOff>161925</xdr:colOff>
      <xdr:row>75</xdr:row>
      <xdr:rowOff>166478</xdr:rowOff>
    </xdr:to>
    <xdr:sp macro="" textlink="">
      <xdr:nvSpPr>
        <xdr:cNvPr id="841" name="フローチャート : 判断 840"/>
        <xdr:cNvSpPr/>
      </xdr:nvSpPr>
      <xdr:spPr>
        <a:xfrm>
          <a:off x="18605500" y="129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11555</xdr:rowOff>
    </xdr:from>
    <xdr:ext cx="534377" cy="259045"/>
    <xdr:sp macro="" textlink="">
      <xdr:nvSpPr>
        <xdr:cNvPr id="842" name="テキスト ボックス 841"/>
        <xdr:cNvSpPr txBox="1"/>
      </xdr:nvSpPr>
      <xdr:spPr>
        <a:xfrm>
          <a:off x="18389111" y="1269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74,522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57010</xdr:rowOff>
    </xdr:from>
    <xdr:to>
      <xdr:col>32</xdr:col>
      <xdr:colOff>238125</xdr:colOff>
      <xdr:row>75</xdr:row>
      <xdr:rowOff>158610</xdr:rowOff>
    </xdr:to>
    <xdr:sp macro="" textlink="">
      <xdr:nvSpPr>
        <xdr:cNvPr id="848" name="円/楕円 847"/>
        <xdr:cNvSpPr/>
      </xdr:nvSpPr>
      <xdr:spPr>
        <a:xfrm>
          <a:off x="22110700" y="129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35437</xdr:rowOff>
    </xdr:from>
    <xdr:ext cx="534377" cy="259045"/>
    <xdr:sp macro="" textlink="">
      <xdr:nvSpPr>
        <xdr:cNvPr id="849" name="繰出金該当値テキスト"/>
        <xdr:cNvSpPr txBox="1"/>
      </xdr:nvSpPr>
      <xdr:spPr>
        <a:xfrm>
          <a:off x="22212300" y="1289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75,348</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156860</xdr:rowOff>
    </xdr:from>
    <xdr:to>
      <xdr:col>31</xdr:col>
      <xdr:colOff>85725</xdr:colOff>
      <xdr:row>77</xdr:row>
      <xdr:rowOff>87010</xdr:rowOff>
    </xdr:to>
    <xdr:sp macro="" textlink="">
      <xdr:nvSpPr>
        <xdr:cNvPr id="850" name="円/楕円 849"/>
        <xdr:cNvSpPr/>
      </xdr:nvSpPr>
      <xdr:spPr>
        <a:xfrm>
          <a:off x="21272500" y="1318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78137</xdr:rowOff>
    </xdr:from>
    <xdr:ext cx="534377" cy="259045"/>
    <xdr:sp macro="" textlink="">
      <xdr:nvSpPr>
        <xdr:cNvPr id="851" name="テキスト ボックス 850"/>
        <xdr:cNvSpPr txBox="1"/>
      </xdr:nvSpPr>
      <xdr:spPr>
        <a:xfrm>
          <a:off x="21056111" y="1327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46,865</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161480</xdr:rowOff>
    </xdr:from>
    <xdr:to>
      <xdr:col>29</xdr:col>
      <xdr:colOff>568325</xdr:colOff>
      <xdr:row>77</xdr:row>
      <xdr:rowOff>91630</xdr:rowOff>
    </xdr:to>
    <xdr:sp macro="" textlink="">
      <xdr:nvSpPr>
        <xdr:cNvPr id="852" name="円/楕円 851"/>
        <xdr:cNvSpPr/>
      </xdr:nvSpPr>
      <xdr:spPr>
        <a:xfrm>
          <a:off x="20383500" y="1319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82757</xdr:rowOff>
    </xdr:from>
    <xdr:ext cx="534377" cy="259045"/>
    <xdr:sp macro="" textlink="">
      <xdr:nvSpPr>
        <xdr:cNvPr id="853" name="テキスト ボックス 852"/>
        <xdr:cNvSpPr txBox="1"/>
      </xdr:nvSpPr>
      <xdr:spPr>
        <a:xfrm>
          <a:off x="20167111" y="1328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46,380</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21492</xdr:rowOff>
    </xdr:from>
    <xdr:to>
      <xdr:col>28</xdr:col>
      <xdr:colOff>365125</xdr:colOff>
      <xdr:row>77</xdr:row>
      <xdr:rowOff>123092</xdr:rowOff>
    </xdr:to>
    <xdr:sp macro="" textlink="">
      <xdr:nvSpPr>
        <xdr:cNvPr id="854" name="円/楕円 853"/>
        <xdr:cNvSpPr/>
      </xdr:nvSpPr>
      <xdr:spPr>
        <a:xfrm>
          <a:off x="19494500" y="1322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114219</xdr:rowOff>
    </xdr:from>
    <xdr:ext cx="534377" cy="259045"/>
    <xdr:sp macro="" textlink="">
      <xdr:nvSpPr>
        <xdr:cNvPr id="855" name="テキスト ボックス 854"/>
        <xdr:cNvSpPr txBox="1"/>
      </xdr:nvSpPr>
      <xdr:spPr>
        <a:xfrm>
          <a:off x="19278111" y="1331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43,077</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51285</xdr:rowOff>
    </xdr:from>
    <xdr:to>
      <xdr:col>27</xdr:col>
      <xdr:colOff>161925</xdr:colOff>
      <xdr:row>77</xdr:row>
      <xdr:rowOff>152885</xdr:rowOff>
    </xdr:to>
    <xdr:sp macro="" textlink="">
      <xdr:nvSpPr>
        <xdr:cNvPr id="856" name="円/楕円 855"/>
        <xdr:cNvSpPr/>
      </xdr:nvSpPr>
      <xdr:spPr>
        <a:xfrm>
          <a:off x="18605500" y="1325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144012</xdr:rowOff>
    </xdr:from>
    <xdr:ext cx="534377" cy="259045"/>
    <xdr:sp macro="" textlink="">
      <xdr:nvSpPr>
        <xdr:cNvPr id="857" name="テキスト ボックス 856"/>
        <xdr:cNvSpPr txBox="1"/>
      </xdr:nvSpPr>
      <xdr:spPr>
        <a:xfrm>
          <a:off x="18389111" y="1334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39,949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642,165</a:t>
          </a:r>
          <a:r>
            <a:rPr kumimoji="1" lang="ja-JP" altLang="en-US" sz="1300">
              <a:latin typeface="ＭＳ Ｐゴシック"/>
            </a:rPr>
            <a:t>円となっている。類似団体と比較して一人当たりコストは低い状況となっているが、扶助費については右肩上がりに上昇しており、類似団体平均を上回っている。</a:t>
          </a:r>
          <a:endParaRPr kumimoji="1" lang="en-US" altLang="ja-JP" sz="1300">
            <a:latin typeface="ＭＳ Ｐゴシック"/>
          </a:endParaRPr>
        </a:p>
        <a:p>
          <a:r>
            <a:rPr kumimoji="1" lang="ja-JP" altLang="en-US" sz="1300">
              <a:latin typeface="ＭＳ Ｐゴシック"/>
            </a:rPr>
            <a:t>これは、Ｈ２５年度のなぎ園改築に伴い、老人福祉施設措置費が増加していることが要因である。今後も高齢化などにより上昇が見込まれる。</a:t>
          </a:r>
          <a:endParaRPr kumimoji="1" lang="en-US" altLang="ja-JP" sz="1300">
            <a:latin typeface="ＭＳ Ｐゴシック"/>
          </a:endParaRPr>
        </a:p>
        <a:p>
          <a:r>
            <a:rPr kumimoji="1" lang="ja-JP" altLang="en-US" sz="1300">
              <a:latin typeface="ＭＳ Ｐゴシック"/>
            </a:rPr>
            <a:t>繰出金においては、地域福祉基金を取崩し、介護給付費準備基金への積み立て及び</a:t>
          </a:r>
          <a:r>
            <a:rPr kumimoji="1" lang="en-US" altLang="ja-JP" sz="1300">
              <a:latin typeface="ＭＳ Ｐゴシック"/>
            </a:rPr>
            <a:t>H27</a:t>
          </a:r>
          <a:r>
            <a:rPr kumimoji="1" lang="ja-JP" altLang="en-US" sz="1300">
              <a:latin typeface="ＭＳ Ｐゴシック"/>
            </a:rPr>
            <a:t>年度の余剰金を簡易水道基金へ積み立てるために繰り出しを行ったため、大幅に上昇した。</a:t>
          </a:r>
          <a:endParaRPr kumimoji="1" lang="en-US" altLang="ja-JP" sz="1300">
            <a:latin typeface="ＭＳ Ｐゴシック"/>
          </a:endParaRPr>
        </a:p>
        <a:p>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和歌山県広川町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7,423
7,400
65.33
4,993,482
4,766,793
159,411
2,674,608
3,872,383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13208</xdr:rowOff>
    </xdr:from>
    <xdr:to>
      <xdr:col>6</xdr:col>
      <xdr:colOff>510540</xdr:colOff>
      <xdr:row>38</xdr:row>
      <xdr:rowOff>93345</xdr:rowOff>
    </xdr:to>
    <xdr:cxnSp macro="">
      <xdr:nvCxnSpPr>
        <xdr:cNvPr id="56" name="直線コネクタ 55"/>
        <xdr:cNvCxnSpPr/>
      </xdr:nvCxnSpPr>
      <xdr:spPr>
        <a:xfrm flipV="1">
          <a:off x="4633595" y="5328158"/>
          <a:ext cx="1270" cy="1280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97172</xdr:rowOff>
    </xdr:from>
    <xdr:ext cx="469744" cy="259045"/>
    <xdr:sp macro="" textlink="">
      <xdr:nvSpPr>
        <xdr:cNvPr id="57" name="議会費最小値テキスト"/>
        <xdr:cNvSpPr txBox="1"/>
      </xdr:nvSpPr>
      <xdr:spPr>
        <a:xfrm>
          <a:off x="4686300" y="661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6,965</a:t>
          </a:r>
          <a:endParaRPr kumimoji="1" lang="ja-JP" altLang="en-US" sz="1000" b="1">
            <a:latin typeface="ＭＳ Ｐゴシック"/>
          </a:endParaRPr>
        </a:p>
      </xdr:txBody>
    </xdr:sp>
    <xdr:clientData/>
  </xdr:oneCellAnchor>
  <xdr:twoCellAnchor>
    <xdr:from>
      <xdr:col>6</xdr:col>
      <xdr:colOff>422275</xdr:colOff>
      <xdr:row>38</xdr:row>
      <xdr:rowOff>93345</xdr:rowOff>
    </xdr:from>
    <xdr:to>
      <xdr:col>6</xdr:col>
      <xdr:colOff>600075</xdr:colOff>
      <xdr:row>38</xdr:row>
      <xdr:rowOff>93345</xdr:rowOff>
    </xdr:to>
    <xdr:cxnSp macro="">
      <xdr:nvCxnSpPr>
        <xdr:cNvPr id="58" name="直線コネクタ 57"/>
        <xdr:cNvCxnSpPr/>
      </xdr:nvCxnSpPr>
      <xdr:spPr>
        <a:xfrm>
          <a:off x="4546600" y="660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131335</xdr:rowOff>
    </xdr:from>
    <xdr:ext cx="534377" cy="259045"/>
    <xdr:sp macro="" textlink="">
      <xdr:nvSpPr>
        <xdr:cNvPr id="59" name="議会費最大値テキスト"/>
        <xdr:cNvSpPr txBox="1"/>
      </xdr:nvSpPr>
      <xdr:spPr>
        <a:xfrm>
          <a:off x="4686300" y="510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17,046</a:t>
          </a:r>
          <a:endParaRPr kumimoji="1" lang="ja-JP" altLang="en-US" sz="1000" b="1">
            <a:latin typeface="ＭＳ Ｐゴシック"/>
          </a:endParaRPr>
        </a:p>
      </xdr:txBody>
    </xdr:sp>
    <xdr:clientData/>
  </xdr:oneCellAnchor>
  <xdr:twoCellAnchor>
    <xdr:from>
      <xdr:col>6</xdr:col>
      <xdr:colOff>422275</xdr:colOff>
      <xdr:row>31</xdr:row>
      <xdr:rowOff>13208</xdr:rowOff>
    </xdr:from>
    <xdr:to>
      <xdr:col>6</xdr:col>
      <xdr:colOff>600075</xdr:colOff>
      <xdr:row>31</xdr:row>
      <xdr:rowOff>13208</xdr:rowOff>
    </xdr:to>
    <xdr:cxnSp macro="">
      <xdr:nvCxnSpPr>
        <xdr:cNvPr id="60" name="直線コネクタ 59"/>
        <xdr:cNvCxnSpPr/>
      </xdr:nvCxnSpPr>
      <xdr:spPr>
        <a:xfrm>
          <a:off x="4546600" y="532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90424</xdr:rowOff>
    </xdr:from>
    <xdr:to>
      <xdr:col>6</xdr:col>
      <xdr:colOff>511175</xdr:colOff>
      <xdr:row>37</xdr:row>
      <xdr:rowOff>150241</xdr:rowOff>
    </xdr:to>
    <xdr:cxnSp macro="">
      <xdr:nvCxnSpPr>
        <xdr:cNvPr id="61" name="直線コネクタ 60"/>
        <xdr:cNvCxnSpPr/>
      </xdr:nvCxnSpPr>
      <xdr:spPr>
        <a:xfrm flipV="1">
          <a:off x="3797300" y="6434074"/>
          <a:ext cx="838200" cy="5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79138</xdr:rowOff>
    </xdr:from>
    <xdr:ext cx="534377" cy="259045"/>
    <xdr:sp macro="" textlink="">
      <xdr:nvSpPr>
        <xdr:cNvPr id="62" name="議会費平均値テキスト"/>
        <xdr:cNvSpPr txBox="1"/>
      </xdr:nvSpPr>
      <xdr:spPr>
        <a:xfrm>
          <a:off x="4686300" y="5908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56261</xdr:rowOff>
    </xdr:from>
    <xdr:to>
      <xdr:col>6</xdr:col>
      <xdr:colOff>561975</xdr:colOff>
      <xdr:row>35</xdr:row>
      <xdr:rowOff>157861</xdr:rowOff>
    </xdr:to>
    <xdr:sp macro="" textlink="">
      <xdr:nvSpPr>
        <xdr:cNvPr id="63" name="フローチャート : 判断 62"/>
        <xdr:cNvSpPr/>
      </xdr:nvSpPr>
      <xdr:spPr>
        <a:xfrm>
          <a:off x="45847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150241</xdr:rowOff>
    </xdr:from>
    <xdr:to>
      <xdr:col>5</xdr:col>
      <xdr:colOff>358775</xdr:colOff>
      <xdr:row>38</xdr:row>
      <xdr:rowOff>4826</xdr:rowOff>
    </xdr:to>
    <xdr:cxnSp macro="">
      <xdr:nvCxnSpPr>
        <xdr:cNvPr id="64" name="直線コネクタ 63"/>
        <xdr:cNvCxnSpPr/>
      </xdr:nvCxnSpPr>
      <xdr:spPr>
        <a:xfrm flipV="1">
          <a:off x="2908300" y="6493891"/>
          <a:ext cx="889000" cy="2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44323</xdr:rowOff>
    </xdr:from>
    <xdr:to>
      <xdr:col>5</xdr:col>
      <xdr:colOff>409575</xdr:colOff>
      <xdr:row>35</xdr:row>
      <xdr:rowOff>145923</xdr:rowOff>
    </xdr:to>
    <xdr:sp macro="" textlink="">
      <xdr:nvSpPr>
        <xdr:cNvPr id="65" name="フローチャート : 判断 64"/>
        <xdr:cNvSpPr/>
      </xdr:nvSpPr>
      <xdr:spPr>
        <a:xfrm>
          <a:off x="3746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162450</xdr:rowOff>
    </xdr:from>
    <xdr:ext cx="534377" cy="259045"/>
    <xdr:sp macro="" textlink="">
      <xdr:nvSpPr>
        <xdr:cNvPr id="66" name="テキスト ボックス 65"/>
        <xdr:cNvSpPr txBox="1"/>
      </xdr:nvSpPr>
      <xdr:spPr>
        <a:xfrm>
          <a:off x="3530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170434</xdr:rowOff>
    </xdr:from>
    <xdr:to>
      <xdr:col>4</xdr:col>
      <xdr:colOff>155575</xdr:colOff>
      <xdr:row>38</xdr:row>
      <xdr:rowOff>4826</xdr:rowOff>
    </xdr:to>
    <xdr:cxnSp macro="">
      <xdr:nvCxnSpPr>
        <xdr:cNvPr id="67" name="直線コネクタ 66"/>
        <xdr:cNvCxnSpPr/>
      </xdr:nvCxnSpPr>
      <xdr:spPr>
        <a:xfrm>
          <a:off x="2019300" y="6514084"/>
          <a:ext cx="889000" cy="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92964</xdr:rowOff>
    </xdr:from>
    <xdr:to>
      <xdr:col>4</xdr:col>
      <xdr:colOff>206375</xdr:colOff>
      <xdr:row>36</xdr:row>
      <xdr:rowOff>23114</xdr:rowOff>
    </xdr:to>
    <xdr:sp macro="" textlink="">
      <xdr:nvSpPr>
        <xdr:cNvPr id="68" name="フローチャート : 判断 67"/>
        <xdr:cNvSpPr/>
      </xdr:nvSpPr>
      <xdr:spPr>
        <a:xfrm>
          <a:off x="2857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39641</xdr:rowOff>
    </xdr:from>
    <xdr:ext cx="534377" cy="259045"/>
    <xdr:sp macro="" textlink="">
      <xdr:nvSpPr>
        <xdr:cNvPr id="69" name="テキスト ボックス 68"/>
        <xdr:cNvSpPr txBox="1"/>
      </xdr:nvSpPr>
      <xdr:spPr>
        <a:xfrm>
          <a:off x="2641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6223</xdr:rowOff>
    </xdr:from>
    <xdr:to>
      <xdr:col>2</xdr:col>
      <xdr:colOff>638175</xdr:colOff>
      <xdr:row>37</xdr:row>
      <xdr:rowOff>170434</xdr:rowOff>
    </xdr:to>
    <xdr:cxnSp macro="">
      <xdr:nvCxnSpPr>
        <xdr:cNvPr id="70" name="直線コネクタ 69"/>
        <xdr:cNvCxnSpPr/>
      </xdr:nvCxnSpPr>
      <xdr:spPr>
        <a:xfrm>
          <a:off x="1130300" y="6349873"/>
          <a:ext cx="889000" cy="16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62103</xdr:rowOff>
    </xdr:from>
    <xdr:to>
      <xdr:col>3</xdr:col>
      <xdr:colOff>3175</xdr:colOff>
      <xdr:row>35</xdr:row>
      <xdr:rowOff>163703</xdr:rowOff>
    </xdr:to>
    <xdr:sp macro="" textlink="">
      <xdr:nvSpPr>
        <xdr:cNvPr id="71" name="フローチャート : 判断 70"/>
        <xdr:cNvSpPr/>
      </xdr:nvSpPr>
      <xdr:spPr>
        <a:xfrm>
          <a:off x="1968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8780</xdr:rowOff>
    </xdr:from>
    <xdr:ext cx="534377" cy="259045"/>
    <xdr:sp macro="" textlink="">
      <xdr:nvSpPr>
        <xdr:cNvPr id="72" name="テキスト ボックス 71"/>
        <xdr:cNvSpPr txBox="1"/>
      </xdr:nvSpPr>
      <xdr:spPr>
        <a:xfrm>
          <a:off x="1752111" y="583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67691</xdr:rowOff>
    </xdr:from>
    <xdr:to>
      <xdr:col>1</xdr:col>
      <xdr:colOff>485775</xdr:colOff>
      <xdr:row>34</xdr:row>
      <xdr:rowOff>169291</xdr:rowOff>
    </xdr:to>
    <xdr:sp macro="" textlink="">
      <xdr:nvSpPr>
        <xdr:cNvPr id="73" name="フローチャート : 判断 72"/>
        <xdr:cNvSpPr/>
      </xdr:nvSpPr>
      <xdr:spPr>
        <a:xfrm>
          <a:off x="1079500" y="589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14368</xdr:rowOff>
    </xdr:from>
    <xdr:ext cx="534377" cy="259045"/>
    <xdr:sp macro="" textlink="">
      <xdr:nvSpPr>
        <xdr:cNvPr id="74" name="テキスト ボックス 73"/>
        <xdr:cNvSpPr txBox="1"/>
      </xdr:nvSpPr>
      <xdr:spPr>
        <a:xfrm>
          <a:off x="863111" y="567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39624</xdr:rowOff>
    </xdr:from>
    <xdr:to>
      <xdr:col>6</xdr:col>
      <xdr:colOff>561975</xdr:colOff>
      <xdr:row>37</xdr:row>
      <xdr:rowOff>141224</xdr:rowOff>
    </xdr:to>
    <xdr:sp macro="" textlink="">
      <xdr:nvSpPr>
        <xdr:cNvPr id="80" name="円/楕円 79"/>
        <xdr:cNvSpPr/>
      </xdr:nvSpPr>
      <xdr:spPr>
        <a:xfrm>
          <a:off x="4584700" y="638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18051</xdr:rowOff>
    </xdr:from>
    <xdr:ext cx="469744" cy="259045"/>
    <xdr:sp macro="" textlink="">
      <xdr:nvSpPr>
        <xdr:cNvPr id="81" name="議会費該当値テキスト"/>
        <xdr:cNvSpPr txBox="1"/>
      </xdr:nvSpPr>
      <xdr:spPr>
        <a:xfrm>
          <a:off x="4686300" y="636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8,338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99441</xdr:rowOff>
    </xdr:from>
    <xdr:to>
      <xdr:col>5</xdr:col>
      <xdr:colOff>409575</xdr:colOff>
      <xdr:row>38</xdr:row>
      <xdr:rowOff>29590</xdr:rowOff>
    </xdr:to>
    <xdr:sp macro="" textlink="">
      <xdr:nvSpPr>
        <xdr:cNvPr id="82" name="円/楕円 81"/>
        <xdr:cNvSpPr/>
      </xdr:nvSpPr>
      <xdr:spPr>
        <a:xfrm>
          <a:off x="3746500" y="64430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20718</xdr:rowOff>
    </xdr:from>
    <xdr:ext cx="469744" cy="259045"/>
    <xdr:sp macro="" textlink="">
      <xdr:nvSpPr>
        <xdr:cNvPr id="83" name="テキスト ボックス 82"/>
        <xdr:cNvSpPr txBox="1"/>
      </xdr:nvSpPr>
      <xdr:spPr>
        <a:xfrm>
          <a:off x="3562427" y="653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125476</xdr:rowOff>
    </xdr:from>
    <xdr:to>
      <xdr:col>4</xdr:col>
      <xdr:colOff>206375</xdr:colOff>
      <xdr:row>38</xdr:row>
      <xdr:rowOff>55626</xdr:rowOff>
    </xdr:to>
    <xdr:sp macro="" textlink="">
      <xdr:nvSpPr>
        <xdr:cNvPr id="84" name="円/楕円 83"/>
        <xdr:cNvSpPr/>
      </xdr:nvSpPr>
      <xdr:spPr>
        <a:xfrm>
          <a:off x="2857500" y="646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46753</xdr:rowOff>
    </xdr:from>
    <xdr:ext cx="469744" cy="259045"/>
    <xdr:sp macro="" textlink="">
      <xdr:nvSpPr>
        <xdr:cNvPr id="85" name="テキスト ボックス 84"/>
        <xdr:cNvSpPr txBox="1"/>
      </xdr:nvSpPr>
      <xdr:spPr>
        <a:xfrm>
          <a:off x="2673427" y="656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119634</xdr:rowOff>
    </xdr:from>
    <xdr:to>
      <xdr:col>3</xdr:col>
      <xdr:colOff>3175</xdr:colOff>
      <xdr:row>38</xdr:row>
      <xdr:rowOff>49785</xdr:rowOff>
    </xdr:to>
    <xdr:sp macro="" textlink="">
      <xdr:nvSpPr>
        <xdr:cNvPr id="86" name="円/楕円 85"/>
        <xdr:cNvSpPr/>
      </xdr:nvSpPr>
      <xdr:spPr>
        <a:xfrm>
          <a:off x="19685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40911</xdr:rowOff>
    </xdr:from>
    <xdr:ext cx="469744" cy="259045"/>
    <xdr:sp macro="" textlink="">
      <xdr:nvSpPr>
        <xdr:cNvPr id="87" name="テキスト ボックス 86"/>
        <xdr:cNvSpPr txBox="1"/>
      </xdr:nvSpPr>
      <xdr:spPr>
        <a:xfrm>
          <a:off x="1784427" y="6556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126873</xdr:rowOff>
    </xdr:from>
    <xdr:to>
      <xdr:col>1</xdr:col>
      <xdr:colOff>485775</xdr:colOff>
      <xdr:row>37</xdr:row>
      <xdr:rowOff>57023</xdr:rowOff>
    </xdr:to>
    <xdr:sp macro="" textlink="">
      <xdr:nvSpPr>
        <xdr:cNvPr id="88" name="円/楕円 87"/>
        <xdr:cNvSpPr/>
      </xdr:nvSpPr>
      <xdr:spPr>
        <a:xfrm>
          <a:off x="1079500" y="629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48150</xdr:rowOff>
    </xdr:from>
    <xdr:ext cx="469744" cy="259045"/>
    <xdr:sp macro="" textlink="">
      <xdr:nvSpPr>
        <xdr:cNvPr id="89" name="テキスト ボックス 88"/>
        <xdr:cNvSpPr txBox="1"/>
      </xdr:nvSpPr>
      <xdr:spPr>
        <a:xfrm>
          <a:off x="895427" y="6391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60,416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85806</xdr:rowOff>
    </xdr:from>
    <xdr:to>
      <xdr:col>6</xdr:col>
      <xdr:colOff>510540</xdr:colOff>
      <xdr:row>58</xdr:row>
      <xdr:rowOff>99845</xdr:rowOff>
    </xdr:to>
    <xdr:cxnSp macro="">
      <xdr:nvCxnSpPr>
        <xdr:cNvPr id="115" name="直線コネクタ 114"/>
        <xdr:cNvCxnSpPr/>
      </xdr:nvCxnSpPr>
      <xdr:spPr>
        <a:xfrm flipV="1">
          <a:off x="4633595" y="8486856"/>
          <a:ext cx="1270" cy="1557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103672</xdr:rowOff>
    </xdr:from>
    <xdr:ext cx="534377" cy="259045"/>
    <xdr:sp macro="" textlink="">
      <xdr:nvSpPr>
        <xdr:cNvPr id="116" name="総務費最小値テキスト"/>
        <xdr:cNvSpPr txBox="1"/>
      </xdr:nvSpPr>
      <xdr:spPr>
        <a:xfrm>
          <a:off x="4686300" y="1004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52,204</a:t>
          </a:r>
          <a:endParaRPr kumimoji="1" lang="ja-JP" altLang="en-US" sz="1000" b="1">
            <a:latin typeface="ＭＳ Ｐゴシック"/>
          </a:endParaRPr>
        </a:p>
      </xdr:txBody>
    </xdr:sp>
    <xdr:clientData/>
  </xdr:oneCellAnchor>
  <xdr:twoCellAnchor>
    <xdr:from>
      <xdr:col>6</xdr:col>
      <xdr:colOff>422275</xdr:colOff>
      <xdr:row>58</xdr:row>
      <xdr:rowOff>99845</xdr:rowOff>
    </xdr:from>
    <xdr:to>
      <xdr:col>6</xdr:col>
      <xdr:colOff>600075</xdr:colOff>
      <xdr:row>58</xdr:row>
      <xdr:rowOff>99845</xdr:rowOff>
    </xdr:to>
    <xdr:cxnSp macro="">
      <xdr:nvCxnSpPr>
        <xdr:cNvPr id="117" name="直線コネクタ 116"/>
        <xdr:cNvCxnSpPr/>
      </xdr:nvCxnSpPr>
      <xdr:spPr>
        <a:xfrm>
          <a:off x="4546600" y="100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32483</xdr:rowOff>
    </xdr:from>
    <xdr:ext cx="599010" cy="259045"/>
    <xdr:sp macro="" textlink="">
      <xdr:nvSpPr>
        <xdr:cNvPr id="118" name="総務費最大値テキスト"/>
        <xdr:cNvSpPr txBox="1"/>
      </xdr:nvSpPr>
      <xdr:spPr>
        <a:xfrm>
          <a:off x="4686300" y="82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529,003</a:t>
          </a:r>
          <a:endParaRPr kumimoji="1" lang="ja-JP" altLang="en-US" sz="1000" b="1">
            <a:latin typeface="ＭＳ Ｐゴシック"/>
          </a:endParaRPr>
        </a:p>
      </xdr:txBody>
    </xdr:sp>
    <xdr:clientData/>
  </xdr:oneCellAnchor>
  <xdr:twoCellAnchor>
    <xdr:from>
      <xdr:col>6</xdr:col>
      <xdr:colOff>422275</xdr:colOff>
      <xdr:row>49</xdr:row>
      <xdr:rowOff>85806</xdr:rowOff>
    </xdr:from>
    <xdr:to>
      <xdr:col>6</xdr:col>
      <xdr:colOff>600075</xdr:colOff>
      <xdr:row>49</xdr:row>
      <xdr:rowOff>85806</xdr:rowOff>
    </xdr:to>
    <xdr:cxnSp macro="">
      <xdr:nvCxnSpPr>
        <xdr:cNvPr id="119" name="直線コネクタ 118"/>
        <xdr:cNvCxnSpPr/>
      </xdr:nvCxnSpPr>
      <xdr:spPr>
        <a:xfrm>
          <a:off x="4546600" y="84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169839</xdr:rowOff>
    </xdr:from>
    <xdr:to>
      <xdr:col>6</xdr:col>
      <xdr:colOff>511175</xdr:colOff>
      <xdr:row>58</xdr:row>
      <xdr:rowOff>72158</xdr:rowOff>
    </xdr:to>
    <xdr:cxnSp macro="">
      <xdr:nvCxnSpPr>
        <xdr:cNvPr id="120" name="直線コネクタ 119"/>
        <xdr:cNvCxnSpPr/>
      </xdr:nvCxnSpPr>
      <xdr:spPr>
        <a:xfrm flipV="1">
          <a:off x="3797300" y="9942489"/>
          <a:ext cx="838200" cy="7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41146</xdr:rowOff>
    </xdr:from>
    <xdr:ext cx="599010" cy="259045"/>
    <xdr:sp macro="" textlink="">
      <xdr:nvSpPr>
        <xdr:cNvPr id="121" name="総務費平均値テキスト"/>
        <xdr:cNvSpPr txBox="1"/>
      </xdr:nvSpPr>
      <xdr:spPr>
        <a:xfrm>
          <a:off x="4686300" y="9470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18269</xdr:rowOff>
    </xdr:from>
    <xdr:to>
      <xdr:col>6</xdr:col>
      <xdr:colOff>561975</xdr:colOff>
      <xdr:row>56</xdr:row>
      <xdr:rowOff>119869</xdr:rowOff>
    </xdr:to>
    <xdr:sp macro="" textlink="">
      <xdr:nvSpPr>
        <xdr:cNvPr id="122" name="フローチャート : 判断 121"/>
        <xdr:cNvSpPr/>
      </xdr:nvSpPr>
      <xdr:spPr>
        <a:xfrm>
          <a:off x="45847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126350</xdr:rowOff>
    </xdr:from>
    <xdr:to>
      <xdr:col>5</xdr:col>
      <xdr:colOff>358775</xdr:colOff>
      <xdr:row>58</xdr:row>
      <xdr:rowOff>72158</xdr:rowOff>
    </xdr:to>
    <xdr:cxnSp macro="">
      <xdr:nvCxnSpPr>
        <xdr:cNvPr id="123" name="直線コネクタ 122"/>
        <xdr:cNvCxnSpPr/>
      </xdr:nvCxnSpPr>
      <xdr:spPr>
        <a:xfrm>
          <a:off x="2908300" y="9899000"/>
          <a:ext cx="889000" cy="11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62536</xdr:rowOff>
    </xdr:from>
    <xdr:to>
      <xdr:col>5</xdr:col>
      <xdr:colOff>409575</xdr:colOff>
      <xdr:row>56</xdr:row>
      <xdr:rowOff>164136</xdr:rowOff>
    </xdr:to>
    <xdr:sp macro="" textlink="">
      <xdr:nvSpPr>
        <xdr:cNvPr id="124" name="フローチャート : 判断 123"/>
        <xdr:cNvSpPr/>
      </xdr:nvSpPr>
      <xdr:spPr>
        <a:xfrm>
          <a:off x="3746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9213</xdr:rowOff>
    </xdr:from>
    <xdr:ext cx="599010" cy="259045"/>
    <xdr:sp macro="" textlink="">
      <xdr:nvSpPr>
        <xdr:cNvPr id="125" name="テキスト ボックス 124"/>
        <xdr:cNvSpPr txBox="1"/>
      </xdr:nvSpPr>
      <xdr:spPr>
        <a:xfrm>
          <a:off x="3497794"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126350</xdr:rowOff>
    </xdr:from>
    <xdr:to>
      <xdr:col>4</xdr:col>
      <xdr:colOff>155575</xdr:colOff>
      <xdr:row>58</xdr:row>
      <xdr:rowOff>79621</xdr:rowOff>
    </xdr:to>
    <xdr:cxnSp macro="">
      <xdr:nvCxnSpPr>
        <xdr:cNvPr id="126" name="直線コネクタ 125"/>
        <xdr:cNvCxnSpPr/>
      </xdr:nvCxnSpPr>
      <xdr:spPr>
        <a:xfrm flipV="1">
          <a:off x="2019300" y="9899000"/>
          <a:ext cx="889000" cy="12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23899</xdr:rowOff>
    </xdr:from>
    <xdr:to>
      <xdr:col>4</xdr:col>
      <xdr:colOff>206375</xdr:colOff>
      <xdr:row>56</xdr:row>
      <xdr:rowOff>125499</xdr:rowOff>
    </xdr:to>
    <xdr:sp macro="" textlink="">
      <xdr:nvSpPr>
        <xdr:cNvPr id="127" name="フローチャート : 判断 126"/>
        <xdr:cNvSpPr/>
      </xdr:nvSpPr>
      <xdr:spPr>
        <a:xfrm>
          <a:off x="2857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142026</xdr:rowOff>
    </xdr:from>
    <xdr:ext cx="599010" cy="259045"/>
    <xdr:sp macro="" textlink="">
      <xdr:nvSpPr>
        <xdr:cNvPr id="128" name="テキスト ボックス 127"/>
        <xdr:cNvSpPr txBox="1"/>
      </xdr:nvSpPr>
      <xdr:spPr>
        <a:xfrm>
          <a:off x="2608794" y="940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79621</xdr:rowOff>
    </xdr:from>
    <xdr:to>
      <xdr:col>2</xdr:col>
      <xdr:colOff>638175</xdr:colOff>
      <xdr:row>58</xdr:row>
      <xdr:rowOff>86613</xdr:rowOff>
    </xdr:to>
    <xdr:cxnSp macro="">
      <xdr:nvCxnSpPr>
        <xdr:cNvPr id="129" name="直線コネクタ 128"/>
        <xdr:cNvCxnSpPr/>
      </xdr:nvCxnSpPr>
      <xdr:spPr>
        <a:xfrm flipV="1">
          <a:off x="1130300" y="10023721"/>
          <a:ext cx="889000" cy="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77846</xdr:rowOff>
    </xdr:from>
    <xdr:to>
      <xdr:col>3</xdr:col>
      <xdr:colOff>3175</xdr:colOff>
      <xdr:row>57</xdr:row>
      <xdr:rowOff>7996</xdr:rowOff>
    </xdr:to>
    <xdr:sp macro="" textlink="">
      <xdr:nvSpPr>
        <xdr:cNvPr id="130" name="フローチャート : 判断 129"/>
        <xdr:cNvSpPr/>
      </xdr:nvSpPr>
      <xdr:spPr>
        <a:xfrm>
          <a:off x="1968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24523</xdr:rowOff>
    </xdr:from>
    <xdr:ext cx="599010" cy="259045"/>
    <xdr:sp macro="" textlink="">
      <xdr:nvSpPr>
        <xdr:cNvPr id="131" name="テキスト ボックス 130"/>
        <xdr:cNvSpPr txBox="1"/>
      </xdr:nvSpPr>
      <xdr:spPr>
        <a:xfrm>
          <a:off x="1719794" y="945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71729</xdr:rowOff>
    </xdr:from>
    <xdr:to>
      <xdr:col>1</xdr:col>
      <xdr:colOff>485775</xdr:colOff>
      <xdr:row>57</xdr:row>
      <xdr:rowOff>1879</xdr:rowOff>
    </xdr:to>
    <xdr:sp macro="" textlink="">
      <xdr:nvSpPr>
        <xdr:cNvPr id="132" name="フローチャート : 判断 131"/>
        <xdr:cNvSpPr/>
      </xdr:nvSpPr>
      <xdr:spPr>
        <a:xfrm>
          <a:off x="1079500" y="967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18406</xdr:rowOff>
    </xdr:from>
    <xdr:ext cx="599010" cy="259045"/>
    <xdr:sp macro="" textlink="">
      <xdr:nvSpPr>
        <xdr:cNvPr id="133" name="テキスト ボックス 132"/>
        <xdr:cNvSpPr txBox="1"/>
      </xdr:nvSpPr>
      <xdr:spPr>
        <a:xfrm>
          <a:off x="830794" y="944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150,258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119039</xdr:rowOff>
    </xdr:from>
    <xdr:to>
      <xdr:col>6</xdr:col>
      <xdr:colOff>561975</xdr:colOff>
      <xdr:row>58</xdr:row>
      <xdr:rowOff>49189</xdr:rowOff>
    </xdr:to>
    <xdr:sp macro="" textlink="">
      <xdr:nvSpPr>
        <xdr:cNvPr id="139" name="円/楕円 138"/>
        <xdr:cNvSpPr/>
      </xdr:nvSpPr>
      <xdr:spPr>
        <a:xfrm>
          <a:off x="4584700" y="989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33966</xdr:rowOff>
    </xdr:from>
    <xdr:ext cx="534377" cy="259045"/>
    <xdr:sp macro="" textlink="">
      <xdr:nvSpPr>
        <xdr:cNvPr id="140" name="総務費該当値テキスト"/>
        <xdr:cNvSpPr txBox="1"/>
      </xdr:nvSpPr>
      <xdr:spPr>
        <a:xfrm>
          <a:off x="4686300" y="980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83,271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21358</xdr:rowOff>
    </xdr:from>
    <xdr:to>
      <xdr:col>5</xdr:col>
      <xdr:colOff>409575</xdr:colOff>
      <xdr:row>58</xdr:row>
      <xdr:rowOff>122958</xdr:rowOff>
    </xdr:to>
    <xdr:sp macro="" textlink="">
      <xdr:nvSpPr>
        <xdr:cNvPr id="141" name="円/楕円 140"/>
        <xdr:cNvSpPr/>
      </xdr:nvSpPr>
      <xdr:spPr>
        <a:xfrm>
          <a:off x="3746500" y="996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114085</xdr:rowOff>
    </xdr:from>
    <xdr:ext cx="534377" cy="259045"/>
    <xdr:sp macro="" textlink="">
      <xdr:nvSpPr>
        <xdr:cNvPr id="142" name="テキスト ボックス 141"/>
        <xdr:cNvSpPr txBox="1"/>
      </xdr:nvSpPr>
      <xdr:spPr>
        <a:xfrm>
          <a:off x="3530111" y="1005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60,682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75550</xdr:rowOff>
    </xdr:from>
    <xdr:to>
      <xdr:col>4</xdr:col>
      <xdr:colOff>206375</xdr:colOff>
      <xdr:row>58</xdr:row>
      <xdr:rowOff>5700</xdr:rowOff>
    </xdr:to>
    <xdr:sp macro="" textlink="">
      <xdr:nvSpPr>
        <xdr:cNvPr id="143" name="円/楕円 142"/>
        <xdr:cNvSpPr/>
      </xdr:nvSpPr>
      <xdr:spPr>
        <a:xfrm>
          <a:off x="2857500" y="984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168277</xdr:rowOff>
    </xdr:from>
    <xdr:ext cx="534377" cy="259045"/>
    <xdr:sp macro="" textlink="">
      <xdr:nvSpPr>
        <xdr:cNvPr id="144" name="テキスト ボックス 143"/>
        <xdr:cNvSpPr txBox="1"/>
      </xdr:nvSpPr>
      <xdr:spPr>
        <a:xfrm>
          <a:off x="2641111" y="994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96,588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28821</xdr:rowOff>
    </xdr:from>
    <xdr:to>
      <xdr:col>3</xdr:col>
      <xdr:colOff>3175</xdr:colOff>
      <xdr:row>58</xdr:row>
      <xdr:rowOff>130421</xdr:rowOff>
    </xdr:to>
    <xdr:sp macro="" textlink="">
      <xdr:nvSpPr>
        <xdr:cNvPr id="145" name="円/楕円 144"/>
        <xdr:cNvSpPr/>
      </xdr:nvSpPr>
      <xdr:spPr>
        <a:xfrm>
          <a:off x="1968500" y="997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121548</xdr:rowOff>
    </xdr:from>
    <xdr:ext cx="534377" cy="259045"/>
    <xdr:sp macro="" textlink="">
      <xdr:nvSpPr>
        <xdr:cNvPr id="146" name="テキスト ボックス 145"/>
        <xdr:cNvSpPr txBox="1"/>
      </xdr:nvSpPr>
      <xdr:spPr>
        <a:xfrm>
          <a:off x="1752111" y="1006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58,397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35813</xdr:rowOff>
    </xdr:from>
    <xdr:to>
      <xdr:col>1</xdr:col>
      <xdr:colOff>485775</xdr:colOff>
      <xdr:row>58</xdr:row>
      <xdr:rowOff>137413</xdr:rowOff>
    </xdr:to>
    <xdr:sp macro="" textlink="">
      <xdr:nvSpPr>
        <xdr:cNvPr id="147" name="円/楕円 146"/>
        <xdr:cNvSpPr/>
      </xdr:nvSpPr>
      <xdr:spPr>
        <a:xfrm>
          <a:off x="1079500" y="997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128540</xdr:rowOff>
    </xdr:from>
    <xdr:ext cx="534377" cy="259045"/>
    <xdr:sp macro="" textlink="">
      <xdr:nvSpPr>
        <xdr:cNvPr id="148" name="テキスト ボックス 147"/>
        <xdr:cNvSpPr txBox="1"/>
      </xdr:nvSpPr>
      <xdr:spPr>
        <a:xfrm>
          <a:off x="863111" y="1007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56,256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54318</xdr:rowOff>
    </xdr:from>
    <xdr:to>
      <xdr:col>6</xdr:col>
      <xdr:colOff>510540</xdr:colOff>
      <xdr:row>78</xdr:row>
      <xdr:rowOff>121622</xdr:rowOff>
    </xdr:to>
    <xdr:cxnSp macro="">
      <xdr:nvCxnSpPr>
        <xdr:cNvPr id="171" name="直線コネクタ 170"/>
        <xdr:cNvCxnSpPr/>
      </xdr:nvCxnSpPr>
      <xdr:spPr>
        <a:xfrm flipV="1">
          <a:off x="4633595" y="12055818"/>
          <a:ext cx="1270" cy="1438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125449</xdr:rowOff>
    </xdr:from>
    <xdr:ext cx="599010" cy="259045"/>
    <xdr:sp macro="" textlink="">
      <xdr:nvSpPr>
        <xdr:cNvPr id="172" name="民生費最小値テキスト"/>
        <xdr:cNvSpPr txBox="1"/>
      </xdr:nvSpPr>
      <xdr:spPr>
        <a:xfrm>
          <a:off x="4686300" y="1349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103,954</a:t>
          </a:r>
          <a:endParaRPr kumimoji="1" lang="ja-JP" altLang="en-US" sz="1000" b="1">
            <a:latin typeface="ＭＳ Ｐゴシック"/>
          </a:endParaRPr>
        </a:p>
      </xdr:txBody>
    </xdr:sp>
    <xdr:clientData/>
  </xdr:oneCellAnchor>
  <xdr:twoCellAnchor>
    <xdr:from>
      <xdr:col>6</xdr:col>
      <xdr:colOff>422275</xdr:colOff>
      <xdr:row>78</xdr:row>
      <xdr:rowOff>121622</xdr:rowOff>
    </xdr:from>
    <xdr:to>
      <xdr:col>6</xdr:col>
      <xdr:colOff>600075</xdr:colOff>
      <xdr:row>78</xdr:row>
      <xdr:rowOff>121622</xdr:rowOff>
    </xdr:to>
    <xdr:cxnSp macro="">
      <xdr:nvCxnSpPr>
        <xdr:cNvPr id="173" name="直線コネクタ 172"/>
        <xdr:cNvCxnSpPr/>
      </xdr:nvCxnSpPr>
      <xdr:spPr>
        <a:xfrm>
          <a:off x="4546600" y="1349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xdr:rowOff>
    </xdr:from>
    <xdr:ext cx="599010" cy="259045"/>
    <xdr:sp macro="" textlink="">
      <xdr:nvSpPr>
        <xdr:cNvPr id="174" name="民生費最大値テキスト"/>
        <xdr:cNvSpPr txBox="1"/>
      </xdr:nvSpPr>
      <xdr:spPr>
        <a:xfrm>
          <a:off x="4686300" y="1183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418,675</a:t>
          </a:r>
          <a:endParaRPr kumimoji="1" lang="ja-JP" altLang="en-US" sz="1000" b="1">
            <a:latin typeface="ＭＳ Ｐゴシック"/>
          </a:endParaRPr>
        </a:p>
      </xdr:txBody>
    </xdr:sp>
    <xdr:clientData/>
  </xdr:oneCellAnchor>
  <xdr:twoCellAnchor>
    <xdr:from>
      <xdr:col>6</xdr:col>
      <xdr:colOff>422275</xdr:colOff>
      <xdr:row>70</xdr:row>
      <xdr:rowOff>54318</xdr:rowOff>
    </xdr:from>
    <xdr:to>
      <xdr:col>6</xdr:col>
      <xdr:colOff>600075</xdr:colOff>
      <xdr:row>70</xdr:row>
      <xdr:rowOff>54318</xdr:rowOff>
    </xdr:to>
    <xdr:cxnSp macro="">
      <xdr:nvCxnSpPr>
        <xdr:cNvPr id="175" name="直線コネクタ 174"/>
        <xdr:cNvCxnSpPr/>
      </xdr:nvCxnSpPr>
      <xdr:spPr>
        <a:xfrm>
          <a:off x="4546600" y="12055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17148</xdr:rowOff>
    </xdr:from>
    <xdr:to>
      <xdr:col>6</xdr:col>
      <xdr:colOff>511175</xdr:colOff>
      <xdr:row>77</xdr:row>
      <xdr:rowOff>100399</xdr:rowOff>
    </xdr:to>
    <xdr:cxnSp macro="">
      <xdr:nvCxnSpPr>
        <xdr:cNvPr id="176" name="直線コネクタ 175"/>
        <xdr:cNvCxnSpPr/>
      </xdr:nvCxnSpPr>
      <xdr:spPr>
        <a:xfrm flipV="1">
          <a:off x="3797300" y="13218798"/>
          <a:ext cx="838200" cy="8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123843</xdr:rowOff>
    </xdr:from>
    <xdr:ext cx="599010" cy="259045"/>
    <xdr:sp macro="" textlink="">
      <xdr:nvSpPr>
        <xdr:cNvPr id="177" name="民生費平均値テキスト"/>
        <xdr:cNvSpPr txBox="1"/>
      </xdr:nvSpPr>
      <xdr:spPr>
        <a:xfrm>
          <a:off x="4686300" y="129825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100966</xdr:rowOff>
    </xdr:from>
    <xdr:to>
      <xdr:col>6</xdr:col>
      <xdr:colOff>561975</xdr:colOff>
      <xdr:row>77</xdr:row>
      <xdr:rowOff>31116</xdr:rowOff>
    </xdr:to>
    <xdr:sp macro="" textlink="">
      <xdr:nvSpPr>
        <xdr:cNvPr id="178" name="フローチャート : 判断 177"/>
        <xdr:cNvSpPr/>
      </xdr:nvSpPr>
      <xdr:spPr>
        <a:xfrm>
          <a:off x="45847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100399</xdr:rowOff>
    </xdr:from>
    <xdr:to>
      <xdr:col>5</xdr:col>
      <xdr:colOff>358775</xdr:colOff>
      <xdr:row>77</xdr:row>
      <xdr:rowOff>162212</xdr:rowOff>
    </xdr:to>
    <xdr:cxnSp macro="">
      <xdr:nvCxnSpPr>
        <xdr:cNvPr id="179" name="直線コネクタ 178"/>
        <xdr:cNvCxnSpPr/>
      </xdr:nvCxnSpPr>
      <xdr:spPr>
        <a:xfrm flipV="1">
          <a:off x="2908300" y="13302049"/>
          <a:ext cx="889000" cy="6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98808</xdr:rowOff>
    </xdr:from>
    <xdr:to>
      <xdr:col>5</xdr:col>
      <xdr:colOff>409575</xdr:colOff>
      <xdr:row>77</xdr:row>
      <xdr:rowOff>28958</xdr:rowOff>
    </xdr:to>
    <xdr:sp macro="" textlink="">
      <xdr:nvSpPr>
        <xdr:cNvPr id="180" name="フローチャート : 判断 179"/>
        <xdr:cNvSpPr/>
      </xdr:nvSpPr>
      <xdr:spPr>
        <a:xfrm>
          <a:off x="3746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45484</xdr:rowOff>
    </xdr:from>
    <xdr:ext cx="599010" cy="259045"/>
    <xdr:sp macro="" textlink="">
      <xdr:nvSpPr>
        <xdr:cNvPr id="181" name="テキスト ボックス 180"/>
        <xdr:cNvSpPr txBox="1"/>
      </xdr:nvSpPr>
      <xdr:spPr>
        <a:xfrm>
          <a:off x="3497794"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162212</xdr:rowOff>
    </xdr:from>
    <xdr:to>
      <xdr:col>4</xdr:col>
      <xdr:colOff>155575</xdr:colOff>
      <xdr:row>78</xdr:row>
      <xdr:rowOff>25702</xdr:rowOff>
    </xdr:to>
    <xdr:cxnSp macro="">
      <xdr:nvCxnSpPr>
        <xdr:cNvPr id="182" name="直線コネクタ 181"/>
        <xdr:cNvCxnSpPr/>
      </xdr:nvCxnSpPr>
      <xdr:spPr>
        <a:xfrm flipV="1">
          <a:off x="2019300" y="13363862"/>
          <a:ext cx="889000" cy="3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156263</xdr:rowOff>
    </xdr:from>
    <xdr:to>
      <xdr:col>4</xdr:col>
      <xdr:colOff>206375</xdr:colOff>
      <xdr:row>77</xdr:row>
      <xdr:rowOff>86413</xdr:rowOff>
    </xdr:to>
    <xdr:sp macro="" textlink="">
      <xdr:nvSpPr>
        <xdr:cNvPr id="183" name="フローチャート : 判断 182"/>
        <xdr:cNvSpPr/>
      </xdr:nvSpPr>
      <xdr:spPr>
        <a:xfrm>
          <a:off x="2857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102941</xdr:rowOff>
    </xdr:from>
    <xdr:ext cx="599010" cy="259045"/>
    <xdr:sp macro="" textlink="">
      <xdr:nvSpPr>
        <xdr:cNvPr id="184" name="テキスト ボックス 183"/>
        <xdr:cNvSpPr txBox="1"/>
      </xdr:nvSpPr>
      <xdr:spPr>
        <a:xfrm>
          <a:off x="2608794"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8708</xdr:rowOff>
    </xdr:from>
    <xdr:to>
      <xdr:col>2</xdr:col>
      <xdr:colOff>638175</xdr:colOff>
      <xdr:row>78</xdr:row>
      <xdr:rowOff>25702</xdr:rowOff>
    </xdr:to>
    <xdr:cxnSp macro="">
      <xdr:nvCxnSpPr>
        <xdr:cNvPr id="185" name="直線コネクタ 184"/>
        <xdr:cNvCxnSpPr/>
      </xdr:nvCxnSpPr>
      <xdr:spPr>
        <a:xfrm>
          <a:off x="1130300" y="13381808"/>
          <a:ext cx="889000" cy="1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171031</xdr:rowOff>
    </xdr:from>
    <xdr:to>
      <xdr:col>3</xdr:col>
      <xdr:colOff>3175</xdr:colOff>
      <xdr:row>77</xdr:row>
      <xdr:rowOff>101181</xdr:rowOff>
    </xdr:to>
    <xdr:sp macro="" textlink="">
      <xdr:nvSpPr>
        <xdr:cNvPr id="186" name="フローチャート : 判断 185"/>
        <xdr:cNvSpPr/>
      </xdr:nvSpPr>
      <xdr:spPr>
        <a:xfrm>
          <a:off x="1968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117708</xdr:rowOff>
    </xdr:from>
    <xdr:ext cx="599010" cy="259045"/>
    <xdr:sp macro="" textlink="">
      <xdr:nvSpPr>
        <xdr:cNvPr id="187" name="テキスト ボックス 186"/>
        <xdr:cNvSpPr txBox="1"/>
      </xdr:nvSpPr>
      <xdr:spPr>
        <a:xfrm>
          <a:off x="1719794" y="1297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17404</xdr:rowOff>
    </xdr:from>
    <xdr:to>
      <xdr:col>1</xdr:col>
      <xdr:colOff>485775</xdr:colOff>
      <xdr:row>77</xdr:row>
      <xdr:rowOff>119004</xdr:rowOff>
    </xdr:to>
    <xdr:sp macro="" textlink="">
      <xdr:nvSpPr>
        <xdr:cNvPr id="188" name="フローチャート : 判断 187"/>
        <xdr:cNvSpPr/>
      </xdr:nvSpPr>
      <xdr:spPr>
        <a:xfrm>
          <a:off x="1079500" y="1321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135531</xdr:rowOff>
    </xdr:from>
    <xdr:ext cx="599010" cy="259045"/>
    <xdr:sp macro="" textlink="">
      <xdr:nvSpPr>
        <xdr:cNvPr id="189" name="テキスト ボックス 188"/>
        <xdr:cNvSpPr txBox="1"/>
      </xdr:nvSpPr>
      <xdr:spPr>
        <a:xfrm>
          <a:off x="830794" y="12994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153,138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137798</xdr:rowOff>
    </xdr:from>
    <xdr:to>
      <xdr:col>6</xdr:col>
      <xdr:colOff>561975</xdr:colOff>
      <xdr:row>77</xdr:row>
      <xdr:rowOff>67948</xdr:rowOff>
    </xdr:to>
    <xdr:sp macro="" textlink="">
      <xdr:nvSpPr>
        <xdr:cNvPr id="195" name="円/楕円 194"/>
        <xdr:cNvSpPr/>
      </xdr:nvSpPr>
      <xdr:spPr>
        <a:xfrm>
          <a:off x="4584700" y="1316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116225</xdr:rowOff>
    </xdr:from>
    <xdr:ext cx="599010" cy="259045"/>
    <xdr:sp macro="" textlink="">
      <xdr:nvSpPr>
        <xdr:cNvPr id="196" name="民生費該当値テキスト"/>
        <xdr:cNvSpPr txBox="1"/>
      </xdr:nvSpPr>
      <xdr:spPr>
        <a:xfrm>
          <a:off x="4686300" y="13146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164,305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49599</xdr:rowOff>
    </xdr:from>
    <xdr:to>
      <xdr:col>5</xdr:col>
      <xdr:colOff>409575</xdr:colOff>
      <xdr:row>77</xdr:row>
      <xdr:rowOff>151199</xdr:rowOff>
    </xdr:to>
    <xdr:sp macro="" textlink="">
      <xdr:nvSpPr>
        <xdr:cNvPr id="197" name="円/楕円 196"/>
        <xdr:cNvSpPr/>
      </xdr:nvSpPr>
      <xdr:spPr>
        <a:xfrm>
          <a:off x="3746500" y="1325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142326</xdr:rowOff>
    </xdr:from>
    <xdr:ext cx="599010" cy="259045"/>
    <xdr:sp macro="" textlink="">
      <xdr:nvSpPr>
        <xdr:cNvPr id="198" name="テキスト ボックス 197"/>
        <xdr:cNvSpPr txBox="1"/>
      </xdr:nvSpPr>
      <xdr:spPr>
        <a:xfrm>
          <a:off x="3497794" y="13343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146,096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111412</xdr:rowOff>
    </xdr:from>
    <xdr:to>
      <xdr:col>4</xdr:col>
      <xdr:colOff>206375</xdr:colOff>
      <xdr:row>78</xdr:row>
      <xdr:rowOff>41562</xdr:rowOff>
    </xdr:to>
    <xdr:sp macro="" textlink="">
      <xdr:nvSpPr>
        <xdr:cNvPr id="199" name="円/楕円 198"/>
        <xdr:cNvSpPr/>
      </xdr:nvSpPr>
      <xdr:spPr>
        <a:xfrm>
          <a:off x="2857500" y="1331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32689</xdr:rowOff>
    </xdr:from>
    <xdr:ext cx="599010" cy="259045"/>
    <xdr:sp macro="" textlink="">
      <xdr:nvSpPr>
        <xdr:cNvPr id="200" name="テキスト ボックス 199"/>
        <xdr:cNvSpPr txBox="1"/>
      </xdr:nvSpPr>
      <xdr:spPr>
        <a:xfrm>
          <a:off x="2608794" y="13405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132,576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146352</xdr:rowOff>
    </xdr:from>
    <xdr:to>
      <xdr:col>3</xdr:col>
      <xdr:colOff>3175</xdr:colOff>
      <xdr:row>78</xdr:row>
      <xdr:rowOff>76502</xdr:rowOff>
    </xdr:to>
    <xdr:sp macro="" textlink="">
      <xdr:nvSpPr>
        <xdr:cNvPr id="201" name="円/楕円 200"/>
        <xdr:cNvSpPr/>
      </xdr:nvSpPr>
      <xdr:spPr>
        <a:xfrm>
          <a:off x="1968500" y="1334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67629</xdr:rowOff>
    </xdr:from>
    <xdr:ext cx="599010" cy="259045"/>
    <xdr:sp macro="" textlink="">
      <xdr:nvSpPr>
        <xdr:cNvPr id="202" name="テキスト ボックス 201"/>
        <xdr:cNvSpPr txBox="1"/>
      </xdr:nvSpPr>
      <xdr:spPr>
        <a:xfrm>
          <a:off x="1719794" y="13440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124,934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129358</xdr:rowOff>
    </xdr:from>
    <xdr:to>
      <xdr:col>1</xdr:col>
      <xdr:colOff>485775</xdr:colOff>
      <xdr:row>78</xdr:row>
      <xdr:rowOff>59508</xdr:rowOff>
    </xdr:to>
    <xdr:sp macro="" textlink="">
      <xdr:nvSpPr>
        <xdr:cNvPr id="203" name="円/楕円 202"/>
        <xdr:cNvSpPr/>
      </xdr:nvSpPr>
      <xdr:spPr>
        <a:xfrm>
          <a:off x="1079500" y="1333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50635</xdr:rowOff>
    </xdr:from>
    <xdr:ext cx="599010" cy="259045"/>
    <xdr:sp macro="" textlink="">
      <xdr:nvSpPr>
        <xdr:cNvPr id="204" name="テキスト ボックス 203"/>
        <xdr:cNvSpPr txBox="1"/>
      </xdr:nvSpPr>
      <xdr:spPr>
        <a:xfrm>
          <a:off x="830794" y="13423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128,651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11450</xdr:rowOff>
    </xdr:from>
    <xdr:to>
      <xdr:col>6</xdr:col>
      <xdr:colOff>510540</xdr:colOff>
      <xdr:row>98</xdr:row>
      <xdr:rowOff>42847</xdr:rowOff>
    </xdr:to>
    <xdr:cxnSp macro="">
      <xdr:nvCxnSpPr>
        <xdr:cNvPr id="226" name="直線コネクタ 225"/>
        <xdr:cNvCxnSpPr/>
      </xdr:nvCxnSpPr>
      <xdr:spPr>
        <a:xfrm flipV="1">
          <a:off x="4633595" y="15784850"/>
          <a:ext cx="1270" cy="1060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46674</xdr:rowOff>
    </xdr:from>
    <xdr:ext cx="534377" cy="259045"/>
    <xdr:sp macro="" textlink="">
      <xdr:nvSpPr>
        <xdr:cNvPr id="227" name="衛生費最小値テキスト"/>
        <xdr:cNvSpPr txBox="1"/>
      </xdr:nvSpPr>
      <xdr:spPr>
        <a:xfrm>
          <a:off x="4686300" y="1684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21,184</a:t>
          </a:r>
          <a:endParaRPr kumimoji="1" lang="ja-JP" altLang="en-US" sz="1000" b="1">
            <a:latin typeface="ＭＳ Ｐゴシック"/>
          </a:endParaRPr>
        </a:p>
      </xdr:txBody>
    </xdr:sp>
    <xdr:clientData/>
  </xdr:oneCellAnchor>
  <xdr:twoCellAnchor>
    <xdr:from>
      <xdr:col>6</xdr:col>
      <xdr:colOff>422275</xdr:colOff>
      <xdr:row>98</xdr:row>
      <xdr:rowOff>42847</xdr:rowOff>
    </xdr:from>
    <xdr:to>
      <xdr:col>6</xdr:col>
      <xdr:colOff>600075</xdr:colOff>
      <xdr:row>98</xdr:row>
      <xdr:rowOff>42847</xdr:rowOff>
    </xdr:to>
    <xdr:cxnSp macro="">
      <xdr:nvCxnSpPr>
        <xdr:cNvPr id="228" name="直線コネクタ 227"/>
        <xdr:cNvCxnSpPr/>
      </xdr:nvCxnSpPr>
      <xdr:spPr>
        <a:xfrm>
          <a:off x="4546600" y="1684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129577</xdr:rowOff>
    </xdr:from>
    <xdr:ext cx="599010" cy="259045"/>
    <xdr:sp macro="" textlink="">
      <xdr:nvSpPr>
        <xdr:cNvPr id="229" name="衛生費最大値テキスト"/>
        <xdr:cNvSpPr txBox="1"/>
      </xdr:nvSpPr>
      <xdr:spPr>
        <a:xfrm>
          <a:off x="4686300" y="155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253,051</a:t>
          </a:r>
          <a:endParaRPr kumimoji="1" lang="ja-JP" altLang="en-US" sz="1000" b="1">
            <a:latin typeface="ＭＳ Ｐゴシック"/>
          </a:endParaRPr>
        </a:p>
      </xdr:txBody>
    </xdr:sp>
    <xdr:clientData/>
  </xdr:oneCellAnchor>
  <xdr:twoCellAnchor>
    <xdr:from>
      <xdr:col>6</xdr:col>
      <xdr:colOff>422275</xdr:colOff>
      <xdr:row>92</xdr:row>
      <xdr:rowOff>11450</xdr:rowOff>
    </xdr:from>
    <xdr:to>
      <xdr:col>6</xdr:col>
      <xdr:colOff>600075</xdr:colOff>
      <xdr:row>92</xdr:row>
      <xdr:rowOff>11450</xdr:rowOff>
    </xdr:to>
    <xdr:cxnSp macro="">
      <xdr:nvCxnSpPr>
        <xdr:cNvPr id="230" name="直線コネクタ 229"/>
        <xdr:cNvCxnSpPr/>
      </xdr:nvCxnSpPr>
      <xdr:spPr>
        <a:xfrm>
          <a:off x="4546600" y="157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84049</xdr:rowOff>
    </xdr:from>
    <xdr:to>
      <xdr:col>6</xdr:col>
      <xdr:colOff>511175</xdr:colOff>
      <xdr:row>97</xdr:row>
      <xdr:rowOff>38467</xdr:rowOff>
    </xdr:to>
    <xdr:cxnSp macro="">
      <xdr:nvCxnSpPr>
        <xdr:cNvPr id="231" name="直線コネクタ 230"/>
        <xdr:cNvCxnSpPr/>
      </xdr:nvCxnSpPr>
      <xdr:spPr>
        <a:xfrm flipV="1">
          <a:off x="3797300" y="16543249"/>
          <a:ext cx="838200" cy="12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52308</xdr:rowOff>
    </xdr:from>
    <xdr:ext cx="534377" cy="259045"/>
    <xdr:sp macro="" textlink="">
      <xdr:nvSpPr>
        <xdr:cNvPr id="232" name="衛生費平均値テキスト"/>
        <xdr:cNvSpPr txBox="1"/>
      </xdr:nvSpPr>
      <xdr:spPr>
        <a:xfrm>
          <a:off x="4686300" y="16511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73881</xdr:rowOff>
    </xdr:from>
    <xdr:to>
      <xdr:col>6</xdr:col>
      <xdr:colOff>561975</xdr:colOff>
      <xdr:row>97</xdr:row>
      <xdr:rowOff>4031</xdr:rowOff>
    </xdr:to>
    <xdr:sp macro="" textlink="">
      <xdr:nvSpPr>
        <xdr:cNvPr id="233" name="フローチャート : 判断 232"/>
        <xdr:cNvSpPr/>
      </xdr:nvSpPr>
      <xdr:spPr>
        <a:xfrm>
          <a:off x="45847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38467</xdr:rowOff>
    </xdr:from>
    <xdr:to>
      <xdr:col>5</xdr:col>
      <xdr:colOff>358775</xdr:colOff>
      <xdr:row>97</xdr:row>
      <xdr:rowOff>55411</xdr:rowOff>
    </xdr:to>
    <xdr:cxnSp macro="">
      <xdr:nvCxnSpPr>
        <xdr:cNvPr id="234" name="直線コネクタ 233"/>
        <xdr:cNvCxnSpPr/>
      </xdr:nvCxnSpPr>
      <xdr:spPr>
        <a:xfrm flipV="1">
          <a:off x="2908300" y="16669117"/>
          <a:ext cx="889000" cy="1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59241</xdr:rowOff>
    </xdr:from>
    <xdr:to>
      <xdr:col>5</xdr:col>
      <xdr:colOff>409575</xdr:colOff>
      <xdr:row>96</xdr:row>
      <xdr:rowOff>160841</xdr:rowOff>
    </xdr:to>
    <xdr:sp macro="" textlink="">
      <xdr:nvSpPr>
        <xdr:cNvPr id="235" name="フローチャート : 判断 234"/>
        <xdr:cNvSpPr/>
      </xdr:nvSpPr>
      <xdr:spPr>
        <a:xfrm>
          <a:off x="3746500" y="1651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5918</xdr:rowOff>
    </xdr:from>
    <xdr:ext cx="534377" cy="259045"/>
    <xdr:sp macro="" textlink="">
      <xdr:nvSpPr>
        <xdr:cNvPr id="236" name="テキスト ボックス 235"/>
        <xdr:cNvSpPr txBox="1"/>
      </xdr:nvSpPr>
      <xdr:spPr>
        <a:xfrm>
          <a:off x="3530111" y="1629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55411</xdr:rowOff>
    </xdr:from>
    <xdr:to>
      <xdr:col>4</xdr:col>
      <xdr:colOff>155575</xdr:colOff>
      <xdr:row>97</xdr:row>
      <xdr:rowOff>57610</xdr:rowOff>
    </xdr:to>
    <xdr:cxnSp macro="">
      <xdr:nvCxnSpPr>
        <xdr:cNvPr id="237" name="直線コネクタ 236"/>
        <xdr:cNvCxnSpPr/>
      </xdr:nvCxnSpPr>
      <xdr:spPr>
        <a:xfrm flipV="1">
          <a:off x="2019300" y="16686061"/>
          <a:ext cx="889000" cy="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101524</xdr:rowOff>
    </xdr:from>
    <xdr:to>
      <xdr:col>4</xdr:col>
      <xdr:colOff>206375</xdr:colOff>
      <xdr:row>97</xdr:row>
      <xdr:rowOff>31674</xdr:rowOff>
    </xdr:to>
    <xdr:sp macro="" textlink="">
      <xdr:nvSpPr>
        <xdr:cNvPr id="238" name="フローチャート : 判断 237"/>
        <xdr:cNvSpPr/>
      </xdr:nvSpPr>
      <xdr:spPr>
        <a:xfrm>
          <a:off x="2857500" y="1656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48201</xdr:rowOff>
    </xdr:from>
    <xdr:ext cx="534377" cy="259045"/>
    <xdr:sp macro="" textlink="">
      <xdr:nvSpPr>
        <xdr:cNvPr id="239" name="テキスト ボックス 238"/>
        <xdr:cNvSpPr txBox="1"/>
      </xdr:nvSpPr>
      <xdr:spPr>
        <a:xfrm>
          <a:off x="2641111" y="1633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56229</xdr:rowOff>
    </xdr:from>
    <xdr:to>
      <xdr:col>2</xdr:col>
      <xdr:colOff>638175</xdr:colOff>
      <xdr:row>97</xdr:row>
      <xdr:rowOff>57610</xdr:rowOff>
    </xdr:to>
    <xdr:cxnSp macro="">
      <xdr:nvCxnSpPr>
        <xdr:cNvPr id="240" name="直線コネクタ 239"/>
        <xdr:cNvCxnSpPr/>
      </xdr:nvCxnSpPr>
      <xdr:spPr>
        <a:xfrm>
          <a:off x="1130300" y="16686879"/>
          <a:ext cx="889000" cy="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116159</xdr:rowOff>
    </xdr:from>
    <xdr:to>
      <xdr:col>3</xdr:col>
      <xdr:colOff>3175</xdr:colOff>
      <xdr:row>97</xdr:row>
      <xdr:rowOff>46309</xdr:rowOff>
    </xdr:to>
    <xdr:sp macro="" textlink="">
      <xdr:nvSpPr>
        <xdr:cNvPr id="241" name="フローチャート : 判断 240"/>
        <xdr:cNvSpPr/>
      </xdr:nvSpPr>
      <xdr:spPr>
        <a:xfrm>
          <a:off x="1968500" y="1657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62836</xdr:rowOff>
    </xdr:from>
    <xdr:ext cx="534377" cy="259045"/>
    <xdr:sp macro="" textlink="">
      <xdr:nvSpPr>
        <xdr:cNvPr id="242" name="テキスト ボックス 241"/>
        <xdr:cNvSpPr txBox="1"/>
      </xdr:nvSpPr>
      <xdr:spPr>
        <a:xfrm>
          <a:off x="1752111" y="1635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109551</xdr:rowOff>
    </xdr:from>
    <xdr:to>
      <xdr:col>1</xdr:col>
      <xdr:colOff>485775</xdr:colOff>
      <xdr:row>97</xdr:row>
      <xdr:rowOff>39701</xdr:rowOff>
    </xdr:to>
    <xdr:sp macro="" textlink="">
      <xdr:nvSpPr>
        <xdr:cNvPr id="243" name="フローチャート : 判断 242"/>
        <xdr:cNvSpPr/>
      </xdr:nvSpPr>
      <xdr:spPr>
        <a:xfrm>
          <a:off x="1079500" y="165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56228</xdr:rowOff>
    </xdr:from>
    <xdr:ext cx="534377" cy="259045"/>
    <xdr:sp macro="" textlink="">
      <xdr:nvSpPr>
        <xdr:cNvPr id="244" name="テキスト ボックス 243"/>
        <xdr:cNvSpPr txBox="1"/>
      </xdr:nvSpPr>
      <xdr:spPr>
        <a:xfrm>
          <a:off x="863111" y="163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33249</xdr:rowOff>
    </xdr:from>
    <xdr:to>
      <xdr:col>6</xdr:col>
      <xdr:colOff>561975</xdr:colOff>
      <xdr:row>96</xdr:row>
      <xdr:rowOff>134849</xdr:rowOff>
    </xdr:to>
    <xdr:sp macro="" textlink="">
      <xdr:nvSpPr>
        <xdr:cNvPr id="250" name="円/楕円 249"/>
        <xdr:cNvSpPr/>
      </xdr:nvSpPr>
      <xdr:spPr>
        <a:xfrm>
          <a:off x="4584700" y="1649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56126</xdr:rowOff>
    </xdr:from>
    <xdr:ext cx="534377" cy="259045"/>
    <xdr:sp macro="" textlink="">
      <xdr:nvSpPr>
        <xdr:cNvPr id="251" name="衛生費該当値テキスト"/>
        <xdr:cNvSpPr txBox="1"/>
      </xdr:nvSpPr>
      <xdr:spPr>
        <a:xfrm>
          <a:off x="4686300" y="1634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87,172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159117</xdr:rowOff>
    </xdr:from>
    <xdr:to>
      <xdr:col>5</xdr:col>
      <xdr:colOff>409575</xdr:colOff>
      <xdr:row>97</xdr:row>
      <xdr:rowOff>89267</xdr:rowOff>
    </xdr:to>
    <xdr:sp macro="" textlink="">
      <xdr:nvSpPr>
        <xdr:cNvPr id="252" name="円/楕円 251"/>
        <xdr:cNvSpPr/>
      </xdr:nvSpPr>
      <xdr:spPr>
        <a:xfrm>
          <a:off x="3746500" y="1661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80394</xdr:rowOff>
    </xdr:from>
    <xdr:ext cx="534377" cy="259045"/>
    <xdr:sp macro="" textlink="">
      <xdr:nvSpPr>
        <xdr:cNvPr id="253" name="テキスト ボックス 252"/>
        <xdr:cNvSpPr txBox="1"/>
      </xdr:nvSpPr>
      <xdr:spPr>
        <a:xfrm>
          <a:off x="3530111" y="1671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59,642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4611</xdr:rowOff>
    </xdr:from>
    <xdr:to>
      <xdr:col>4</xdr:col>
      <xdr:colOff>206375</xdr:colOff>
      <xdr:row>97</xdr:row>
      <xdr:rowOff>106211</xdr:rowOff>
    </xdr:to>
    <xdr:sp macro="" textlink="">
      <xdr:nvSpPr>
        <xdr:cNvPr id="254" name="円/楕円 253"/>
        <xdr:cNvSpPr/>
      </xdr:nvSpPr>
      <xdr:spPr>
        <a:xfrm>
          <a:off x="2857500" y="1663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97338</xdr:rowOff>
    </xdr:from>
    <xdr:ext cx="534377" cy="259045"/>
    <xdr:sp macro="" textlink="">
      <xdr:nvSpPr>
        <xdr:cNvPr id="255" name="テキスト ボックス 254"/>
        <xdr:cNvSpPr txBox="1"/>
      </xdr:nvSpPr>
      <xdr:spPr>
        <a:xfrm>
          <a:off x="2641111" y="1672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55,936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6810</xdr:rowOff>
    </xdr:from>
    <xdr:to>
      <xdr:col>3</xdr:col>
      <xdr:colOff>3175</xdr:colOff>
      <xdr:row>97</xdr:row>
      <xdr:rowOff>108410</xdr:rowOff>
    </xdr:to>
    <xdr:sp macro="" textlink="">
      <xdr:nvSpPr>
        <xdr:cNvPr id="256" name="円/楕円 255"/>
        <xdr:cNvSpPr/>
      </xdr:nvSpPr>
      <xdr:spPr>
        <a:xfrm>
          <a:off x="1968500" y="166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99537</xdr:rowOff>
    </xdr:from>
    <xdr:ext cx="534377" cy="259045"/>
    <xdr:sp macro="" textlink="">
      <xdr:nvSpPr>
        <xdr:cNvPr id="257" name="テキスト ボックス 256"/>
        <xdr:cNvSpPr txBox="1"/>
      </xdr:nvSpPr>
      <xdr:spPr>
        <a:xfrm>
          <a:off x="1752111" y="1673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55,455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5429</xdr:rowOff>
    </xdr:from>
    <xdr:to>
      <xdr:col>1</xdr:col>
      <xdr:colOff>485775</xdr:colOff>
      <xdr:row>97</xdr:row>
      <xdr:rowOff>107029</xdr:rowOff>
    </xdr:to>
    <xdr:sp macro="" textlink="">
      <xdr:nvSpPr>
        <xdr:cNvPr id="258" name="円/楕円 257"/>
        <xdr:cNvSpPr/>
      </xdr:nvSpPr>
      <xdr:spPr>
        <a:xfrm>
          <a:off x="1079500" y="1663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98156</xdr:rowOff>
    </xdr:from>
    <xdr:ext cx="534377" cy="259045"/>
    <xdr:sp macro="" textlink="">
      <xdr:nvSpPr>
        <xdr:cNvPr id="259" name="テキスト ボックス 258"/>
        <xdr:cNvSpPr txBox="1"/>
      </xdr:nvSpPr>
      <xdr:spPr>
        <a:xfrm>
          <a:off x="863111" y="1672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55,757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3" name="テキスト ボックス 272"/>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5" name="テキスト ボックス 274"/>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7" name="テキスト ボックス 276"/>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68606</xdr:rowOff>
    </xdr:from>
    <xdr:to>
      <xdr:col>15</xdr:col>
      <xdr:colOff>180340</xdr:colOff>
      <xdr:row>38</xdr:row>
      <xdr:rowOff>139700</xdr:rowOff>
    </xdr:to>
    <xdr:cxnSp macro="">
      <xdr:nvCxnSpPr>
        <xdr:cNvPr id="281" name="直線コネクタ 280"/>
        <xdr:cNvCxnSpPr/>
      </xdr:nvCxnSpPr>
      <xdr:spPr>
        <a:xfrm flipV="1">
          <a:off x="10475595" y="5212106"/>
          <a:ext cx="1270" cy="1442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15283</xdr:rowOff>
    </xdr:from>
    <xdr:ext cx="534377" cy="259045"/>
    <xdr:sp macro="" textlink="">
      <xdr:nvSpPr>
        <xdr:cNvPr id="284" name="労働費最大値テキスト"/>
        <xdr:cNvSpPr txBox="1"/>
      </xdr:nvSpPr>
      <xdr:spPr>
        <a:xfrm>
          <a:off x="10528300" y="498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31,555</a:t>
          </a:r>
          <a:endParaRPr kumimoji="1" lang="ja-JP" altLang="en-US" sz="1000" b="1">
            <a:latin typeface="ＭＳ Ｐゴシック"/>
          </a:endParaRPr>
        </a:p>
      </xdr:txBody>
    </xdr:sp>
    <xdr:clientData/>
  </xdr:oneCellAnchor>
  <xdr:twoCellAnchor>
    <xdr:from>
      <xdr:col>15</xdr:col>
      <xdr:colOff>92075</xdr:colOff>
      <xdr:row>30</xdr:row>
      <xdr:rowOff>68606</xdr:rowOff>
    </xdr:from>
    <xdr:to>
      <xdr:col>15</xdr:col>
      <xdr:colOff>269875</xdr:colOff>
      <xdr:row>30</xdr:row>
      <xdr:rowOff>68606</xdr:rowOff>
    </xdr:to>
    <xdr:cxnSp macro="">
      <xdr:nvCxnSpPr>
        <xdr:cNvPr id="285" name="直線コネクタ 284"/>
        <xdr:cNvCxnSpPr/>
      </xdr:nvCxnSpPr>
      <xdr:spPr>
        <a:xfrm>
          <a:off x="10388600" y="5212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139700</xdr:rowOff>
    </xdr:from>
    <xdr:to>
      <xdr:col>15</xdr:col>
      <xdr:colOff>180975</xdr:colOff>
      <xdr:row>38</xdr:row>
      <xdr:rowOff>139700</xdr:rowOff>
    </xdr:to>
    <xdr:cxnSp macro="">
      <xdr:nvCxnSpPr>
        <xdr:cNvPr id="286" name="直線コネクタ 285"/>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58239</xdr:rowOff>
    </xdr:from>
    <xdr:ext cx="469744" cy="259045"/>
    <xdr:sp macro="" textlink="">
      <xdr:nvSpPr>
        <xdr:cNvPr id="287" name="労働費平均値テキスト"/>
        <xdr:cNvSpPr txBox="1"/>
      </xdr:nvSpPr>
      <xdr:spPr>
        <a:xfrm>
          <a:off x="10528300" y="640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35362</xdr:rowOff>
    </xdr:from>
    <xdr:to>
      <xdr:col>15</xdr:col>
      <xdr:colOff>231775</xdr:colOff>
      <xdr:row>38</xdr:row>
      <xdr:rowOff>136962</xdr:rowOff>
    </xdr:to>
    <xdr:sp macro="" textlink="">
      <xdr:nvSpPr>
        <xdr:cNvPr id="288" name="フローチャート : 判断 287"/>
        <xdr:cNvSpPr/>
      </xdr:nvSpPr>
      <xdr:spPr>
        <a:xfrm>
          <a:off x="10426700" y="655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39665</xdr:rowOff>
    </xdr:from>
    <xdr:to>
      <xdr:col>14</xdr:col>
      <xdr:colOff>28575</xdr:colOff>
      <xdr:row>38</xdr:row>
      <xdr:rowOff>139700</xdr:rowOff>
    </xdr:to>
    <xdr:cxnSp macro="">
      <xdr:nvCxnSpPr>
        <xdr:cNvPr id="289" name="直線コネクタ 288"/>
        <xdr:cNvCxnSpPr/>
      </xdr:nvCxnSpPr>
      <xdr:spPr>
        <a:xfrm>
          <a:off x="8750300" y="6554765"/>
          <a:ext cx="889000" cy="10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38425</xdr:rowOff>
    </xdr:from>
    <xdr:to>
      <xdr:col>14</xdr:col>
      <xdr:colOff>79375</xdr:colOff>
      <xdr:row>38</xdr:row>
      <xdr:rowOff>140025</xdr:rowOff>
    </xdr:to>
    <xdr:sp macro="" textlink="">
      <xdr:nvSpPr>
        <xdr:cNvPr id="290" name="フローチャート : 判断 289"/>
        <xdr:cNvSpPr/>
      </xdr:nvSpPr>
      <xdr:spPr>
        <a:xfrm>
          <a:off x="9588500" y="65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156552</xdr:rowOff>
    </xdr:from>
    <xdr:ext cx="469744" cy="259045"/>
    <xdr:sp macro="" textlink="">
      <xdr:nvSpPr>
        <xdr:cNvPr id="291" name="テキスト ボックス 290"/>
        <xdr:cNvSpPr txBox="1"/>
      </xdr:nvSpPr>
      <xdr:spPr>
        <a:xfrm>
          <a:off x="9404427" y="632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39665</xdr:rowOff>
    </xdr:from>
    <xdr:to>
      <xdr:col>12</xdr:col>
      <xdr:colOff>511175</xdr:colOff>
      <xdr:row>38</xdr:row>
      <xdr:rowOff>61382</xdr:rowOff>
    </xdr:to>
    <xdr:cxnSp macro="">
      <xdr:nvCxnSpPr>
        <xdr:cNvPr id="292" name="直線コネクタ 291"/>
        <xdr:cNvCxnSpPr/>
      </xdr:nvCxnSpPr>
      <xdr:spPr>
        <a:xfrm flipV="1">
          <a:off x="7861300" y="6554765"/>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123327</xdr:rowOff>
    </xdr:from>
    <xdr:to>
      <xdr:col>12</xdr:col>
      <xdr:colOff>561975</xdr:colOff>
      <xdr:row>38</xdr:row>
      <xdr:rowOff>53477</xdr:rowOff>
    </xdr:to>
    <xdr:sp macro="" textlink="">
      <xdr:nvSpPr>
        <xdr:cNvPr id="293" name="フローチャート : 判断 292"/>
        <xdr:cNvSpPr/>
      </xdr:nvSpPr>
      <xdr:spPr>
        <a:xfrm>
          <a:off x="8699500" y="646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70004</xdr:rowOff>
    </xdr:from>
    <xdr:ext cx="469744" cy="259045"/>
    <xdr:sp macro="" textlink="">
      <xdr:nvSpPr>
        <xdr:cNvPr id="294" name="テキスト ボックス 293"/>
        <xdr:cNvSpPr txBox="1"/>
      </xdr:nvSpPr>
      <xdr:spPr>
        <a:xfrm>
          <a:off x="8515427" y="624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163840</xdr:rowOff>
    </xdr:from>
    <xdr:to>
      <xdr:col>11</xdr:col>
      <xdr:colOff>307975</xdr:colOff>
      <xdr:row>38</xdr:row>
      <xdr:rowOff>61382</xdr:rowOff>
    </xdr:to>
    <xdr:cxnSp macro="">
      <xdr:nvCxnSpPr>
        <xdr:cNvPr id="295" name="直線コネクタ 294"/>
        <xdr:cNvCxnSpPr/>
      </xdr:nvCxnSpPr>
      <xdr:spPr>
        <a:xfrm>
          <a:off x="6972300" y="6336040"/>
          <a:ext cx="889000" cy="24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134254</xdr:rowOff>
    </xdr:from>
    <xdr:to>
      <xdr:col>11</xdr:col>
      <xdr:colOff>358775</xdr:colOff>
      <xdr:row>38</xdr:row>
      <xdr:rowOff>64404</xdr:rowOff>
    </xdr:to>
    <xdr:sp macro="" textlink="">
      <xdr:nvSpPr>
        <xdr:cNvPr id="296" name="フローチャート : 判断 295"/>
        <xdr:cNvSpPr/>
      </xdr:nvSpPr>
      <xdr:spPr>
        <a:xfrm>
          <a:off x="7810500" y="647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80931</xdr:rowOff>
    </xdr:from>
    <xdr:ext cx="469744" cy="259045"/>
    <xdr:sp macro="" textlink="">
      <xdr:nvSpPr>
        <xdr:cNvPr id="297" name="テキスト ボックス 296"/>
        <xdr:cNvSpPr txBox="1"/>
      </xdr:nvSpPr>
      <xdr:spPr>
        <a:xfrm>
          <a:off x="7626427" y="6253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34310</xdr:rowOff>
    </xdr:from>
    <xdr:to>
      <xdr:col>10</xdr:col>
      <xdr:colOff>155575</xdr:colOff>
      <xdr:row>37</xdr:row>
      <xdr:rowOff>135910</xdr:rowOff>
    </xdr:to>
    <xdr:sp macro="" textlink="">
      <xdr:nvSpPr>
        <xdr:cNvPr id="298" name="フローチャート : 判断 297"/>
        <xdr:cNvSpPr/>
      </xdr:nvSpPr>
      <xdr:spPr>
        <a:xfrm>
          <a:off x="69215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127037</xdr:rowOff>
    </xdr:from>
    <xdr:ext cx="469744" cy="259045"/>
    <xdr:sp macro="" textlink="">
      <xdr:nvSpPr>
        <xdr:cNvPr id="299" name="テキスト ボックス 298"/>
        <xdr:cNvSpPr txBox="1"/>
      </xdr:nvSpPr>
      <xdr:spPr>
        <a:xfrm>
          <a:off x="6737427" y="647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305" name="円/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13789</xdr:rowOff>
    </xdr:from>
    <xdr:ext cx="249299" cy="259045"/>
    <xdr:sp macro="" textlink="">
      <xdr:nvSpPr>
        <xdr:cNvPr id="306" name="労働費該当値テキスト"/>
        <xdr:cNvSpPr txBox="1"/>
      </xdr:nvSpPr>
      <xdr:spPr>
        <a:xfrm>
          <a:off x="10528300" y="6528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88900</xdr:rowOff>
    </xdr:from>
    <xdr:to>
      <xdr:col>14</xdr:col>
      <xdr:colOff>79375</xdr:colOff>
      <xdr:row>39</xdr:row>
      <xdr:rowOff>19050</xdr:rowOff>
    </xdr:to>
    <xdr:sp macro="" textlink="">
      <xdr:nvSpPr>
        <xdr:cNvPr id="307" name="円/楕円 30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10177</xdr:rowOff>
    </xdr:from>
    <xdr:ext cx="249299" cy="259045"/>
    <xdr:sp macro="" textlink="">
      <xdr:nvSpPr>
        <xdr:cNvPr id="308" name="テキスト ボックス 307"/>
        <xdr:cNvSpPr txBox="1"/>
      </xdr:nvSpPr>
      <xdr:spPr>
        <a:xfrm>
          <a:off x="9514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160315</xdr:rowOff>
    </xdr:from>
    <xdr:to>
      <xdr:col>12</xdr:col>
      <xdr:colOff>561975</xdr:colOff>
      <xdr:row>38</xdr:row>
      <xdr:rowOff>90465</xdr:rowOff>
    </xdr:to>
    <xdr:sp macro="" textlink="">
      <xdr:nvSpPr>
        <xdr:cNvPr id="309" name="円/楕円 308"/>
        <xdr:cNvSpPr/>
      </xdr:nvSpPr>
      <xdr:spPr>
        <a:xfrm>
          <a:off x="8699500" y="650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81592</xdr:rowOff>
    </xdr:from>
    <xdr:ext cx="469744" cy="259045"/>
    <xdr:sp macro="" textlink="">
      <xdr:nvSpPr>
        <xdr:cNvPr id="310" name="テキスト ボックス 309"/>
        <xdr:cNvSpPr txBox="1"/>
      </xdr:nvSpPr>
      <xdr:spPr>
        <a:xfrm>
          <a:off x="8515427" y="659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10582</xdr:rowOff>
    </xdr:from>
    <xdr:to>
      <xdr:col>11</xdr:col>
      <xdr:colOff>358775</xdr:colOff>
      <xdr:row>38</xdr:row>
      <xdr:rowOff>112182</xdr:rowOff>
    </xdr:to>
    <xdr:sp macro="" textlink="">
      <xdr:nvSpPr>
        <xdr:cNvPr id="311" name="円/楕円 310"/>
        <xdr:cNvSpPr/>
      </xdr:nvSpPr>
      <xdr:spPr>
        <a:xfrm>
          <a:off x="7810500" y="652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103309</xdr:rowOff>
    </xdr:from>
    <xdr:ext cx="469744" cy="259045"/>
    <xdr:sp macro="" textlink="">
      <xdr:nvSpPr>
        <xdr:cNvPr id="312" name="テキスト ボックス 311"/>
        <xdr:cNvSpPr txBox="1"/>
      </xdr:nvSpPr>
      <xdr:spPr>
        <a:xfrm>
          <a:off x="7626427" y="661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113040</xdr:rowOff>
    </xdr:from>
    <xdr:to>
      <xdr:col>10</xdr:col>
      <xdr:colOff>155575</xdr:colOff>
      <xdr:row>37</xdr:row>
      <xdr:rowOff>43190</xdr:rowOff>
    </xdr:to>
    <xdr:sp macro="" textlink="">
      <xdr:nvSpPr>
        <xdr:cNvPr id="313" name="円/楕円 312"/>
        <xdr:cNvSpPr/>
      </xdr:nvSpPr>
      <xdr:spPr>
        <a:xfrm>
          <a:off x="6921500" y="628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59717</xdr:rowOff>
    </xdr:from>
    <xdr:ext cx="469744" cy="259045"/>
    <xdr:sp macro="" textlink="">
      <xdr:nvSpPr>
        <xdr:cNvPr id="314" name="テキスト ボックス 313"/>
        <xdr:cNvSpPr txBox="1"/>
      </xdr:nvSpPr>
      <xdr:spPr>
        <a:xfrm>
          <a:off x="6737427" y="606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78275</xdr:rowOff>
    </xdr:from>
    <xdr:to>
      <xdr:col>15</xdr:col>
      <xdr:colOff>180340</xdr:colOff>
      <xdr:row>58</xdr:row>
      <xdr:rowOff>157340</xdr:rowOff>
    </xdr:to>
    <xdr:cxnSp macro="">
      <xdr:nvCxnSpPr>
        <xdr:cNvPr id="338" name="直線コネクタ 337"/>
        <xdr:cNvCxnSpPr/>
      </xdr:nvCxnSpPr>
      <xdr:spPr>
        <a:xfrm flipV="1">
          <a:off x="10475595" y="8822225"/>
          <a:ext cx="1270" cy="127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161167</xdr:rowOff>
    </xdr:from>
    <xdr:ext cx="534377" cy="259045"/>
    <xdr:sp macro="" textlink="">
      <xdr:nvSpPr>
        <xdr:cNvPr id="339" name="農林水産業費最小値テキスト"/>
        <xdr:cNvSpPr txBox="1"/>
      </xdr:nvSpPr>
      <xdr:spPr>
        <a:xfrm>
          <a:off x="10528300" y="101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15,370</a:t>
          </a:r>
          <a:endParaRPr kumimoji="1" lang="ja-JP" altLang="en-US" sz="1000" b="1">
            <a:latin typeface="ＭＳ Ｐゴシック"/>
          </a:endParaRPr>
        </a:p>
      </xdr:txBody>
    </xdr:sp>
    <xdr:clientData/>
  </xdr:oneCellAnchor>
  <xdr:twoCellAnchor>
    <xdr:from>
      <xdr:col>15</xdr:col>
      <xdr:colOff>92075</xdr:colOff>
      <xdr:row>58</xdr:row>
      <xdr:rowOff>157340</xdr:rowOff>
    </xdr:from>
    <xdr:to>
      <xdr:col>15</xdr:col>
      <xdr:colOff>269875</xdr:colOff>
      <xdr:row>58</xdr:row>
      <xdr:rowOff>157340</xdr:rowOff>
    </xdr:to>
    <xdr:cxnSp macro="">
      <xdr:nvCxnSpPr>
        <xdr:cNvPr id="340" name="直線コネクタ 339"/>
        <xdr:cNvCxnSpPr/>
      </xdr:nvCxnSpPr>
      <xdr:spPr>
        <a:xfrm>
          <a:off x="10388600" y="1010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24952</xdr:rowOff>
    </xdr:from>
    <xdr:ext cx="599010" cy="259045"/>
    <xdr:sp macro="" textlink="">
      <xdr:nvSpPr>
        <xdr:cNvPr id="341" name="農林水産業費最大値テキスト"/>
        <xdr:cNvSpPr txBox="1"/>
      </xdr:nvSpPr>
      <xdr:spPr>
        <a:xfrm>
          <a:off x="10528300" y="859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351,122</a:t>
          </a:r>
          <a:endParaRPr kumimoji="1" lang="ja-JP" altLang="en-US" sz="1000" b="1">
            <a:latin typeface="ＭＳ Ｐゴシック"/>
          </a:endParaRPr>
        </a:p>
      </xdr:txBody>
    </xdr:sp>
    <xdr:clientData/>
  </xdr:oneCellAnchor>
  <xdr:twoCellAnchor>
    <xdr:from>
      <xdr:col>15</xdr:col>
      <xdr:colOff>92075</xdr:colOff>
      <xdr:row>51</xdr:row>
      <xdr:rowOff>78275</xdr:rowOff>
    </xdr:from>
    <xdr:to>
      <xdr:col>15</xdr:col>
      <xdr:colOff>269875</xdr:colOff>
      <xdr:row>51</xdr:row>
      <xdr:rowOff>78275</xdr:rowOff>
    </xdr:to>
    <xdr:cxnSp macro="">
      <xdr:nvCxnSpPr>
        <xdr:cNvPr id="342" name="直線コネクタ 341"/>
        <xdr:cNvCxnSpPr/>
      </xdr:nvCxnSpPr>
      <xdr:spPr>
        <a:xfrm>
          <a:off x="10388600" y="8822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76157</xdr:rowOff>
    </xdr:from>
    <xdr:to>
      <xdr:col>15</xdr:col>
      <xdr:colOff>180975</xdr:colOff>
      <xdr:row>58</xdr:row>
      <xdr:rowOff>127336</xdr:rowOff>
    </xdr:to>
    <xdr:cxnSp macro="">
      <xdr:nvCxnSpPr>
        <xdr:cNvPr id="343" name="直線コネクタ 342"/>
        <xdr:cNvCxnSpPr/>
      </xdr:nvCxnSpPr>
      <xdr:spPr>
        <a:xfrm>
          <a:off x="9639300" y="10020257"/>
          <a:ext cx="838200" cy="5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22372</xdr:rowOff>
    </xdr:from>
    <xdr:ext cx="534377" cy="259045"/>
    <xdr:sp macro="" textlink="">
      <xdr:nvSpPr>
        <xdr:cNvPr id="344" name="農林水産業費平均値テキスト"/>
        <xdr:cNvSpPr txBox="1"/>
      </xdr:nvSpPr>
      <xdr:spPr>
        <a:xfrm>
          <a:off x="10528300" y="9623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170945</xdr:rowOff>
    </xdr:from>
    <xdr:to>
      <xdr:col>15</xdr:col>
      <xdr:colOff>231775</xdr:colOff>
      <xdr:row>57</xdr:row>
      <xdr:rowOff>101095</xdr:rowOff>
    </xdr:to>
    <xdr:sp macro="" textlink="">
      <xdr:nvSpPr>
        <xdr:cNvPr id="345" name="フローチャート : 判断 344"/>
        <xdr:cNvSpPr/>
      </xdr:nvSpPr>
      <xdr:spPr>
        <a:xfrm>
          <a:off x="104267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41189</xdr:rowOff>
    </xdr:from>
    <xdr:to>
      <xdr:col>14</xdr:col>
      <xdr:colOff>28575</xdr:colOff>
      <xdr:row>58</xdr:row>
      <xdr:rowOff>76157</xdr:rowOff>
    </xdr:to>
    <xdr:cxnSp macro="">
      <xdr:nvCxnSpPr>
        <xdr:cNvPr id="346" name="直線コネクタ 345"/>
        <xdr:cNvCxnSpPr/>
      </xdr:nvCxnSpPr>
      <xdr:spPr>
        <a:xfrm>
          <a:off x="8750300" y="9985289"/>
          <a:ext cx="889000" cy="3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163698</xdr:rowOff>
    </xdr:from>
    <xdr:to>
      <xdr:col>14</xdr:col>
      <xdr:colOff>79375</xdr:colOff>
      <xdr:row>57</xdr:row>
      <xdr:rowOff>93848</xdr:rowOff>
    </xdr:to>
    <xdr:sp macro="" textlink="">
      <xdr:nvSpPr>
        <xdr:cNvPr id="347" name="フローチャート : 判断 346"/>
        <xdr:cNvSpPr/>
      </xdr:nvSpPr>
      <xdr:spPr>
        <a:xfrm>
          <a:off x="9588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110375</xdr:rowOff>
    </xdr:from>
    <xdr:ext cx="534377" cy="259045"/>
    <xdr:sp macro="" textlink="">
      <xdr:nvSpPr>
        <xdr:cNvPr id="348" name="テキスト ボックス 347"/>
        <xdr:cNvSpPr txBox="1"/>
      </xdr:nvSpPr>
      <xdr:spPr>
        <a:xfrm>
          <a:off x="9372111" y="95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3058</xdr:rowOff>
    </xdr:from>
    <xdr:to>
      <xdr:col>12</xdr:col>
      <xdr:colOff>511175</xdr:colOff>
      <xdr:row>58</xdr:row>
      <xdr:rowOff>41189</xdr:rowOff>
    </xdr:to>
    <xdr:cxnSp macro="">
      <xdr:nvCxnSpPr>
        <xdr:cNvPr id="349" name="直線コネクタ 348"/>
        <xdr:cNvCxnSpPr/>
      </xdr:nvCxnSpPr>
      <xdr:spPr>
        <a:xfrm>
          <a:off x="7861300" y="9947158"/>
          <a:ext cx="889000" cy="3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5240</xdr:rowOff>
    </xdr:from>
    <xdr:to>
      <xdr:col>12</xdr:col>
      <xdr:colOff>561975</xdr:colOff>
      <xdr:row>57</xdr:row>
      <xdr:rowOff>106840</xdr:rowOff>
    </xdr:to>
    <xdr:sp macro="" textlink="">
      <xdr:nvSpPr>
        <xdr:cNvPr id="350" name="フローチャート : 判断 349"/>
        <xdr:cNvSpPr/>
      </xdr:nvSpPr>
      <xdr:spPr>
        <a:xfrm>
          <a:off x="8699500" y="97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123367</xdr:rowOff>
    </xdr:from>
    <xdr:ext cx="534377" cy="259045"/>
    <xdr:sp macro="" textlink="">
      <xdr:nvSpPr>
        <xdr:cNvPr id="351" name="テキスト ボックス 350"/>
        <xdr:cNvSpPr txBox="1"/>
      </xdr:nvSpPr>
      <xdr:spPr>
        <a:xfrm>
          <a:off x="8483111" y="955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117442</xdr:rowOff>
    </xdr:from>
    <xdr:to>
      <xdr:col>11</xdr:col>
      <xdr:colOff>307975</xdr:colOff>
      <xdr:row>58</xdr:row>
      <xdr:rowOff>3058</xdr:rowOff>
    </xdr:to>
    <xdr:cxnSp macro="">
      <xdr:nvCxnSpPr>
        <xdr:cNvPr id="352" name="直線コネクタ 351"/>
        <xdr:cNvCxnSpPr/>
      </xdr:nvCxnSpPr>
      <xdr:spPr>
        <a:xfrm>
          <a:off x="6972300" y="9890092"/>
          <a:ext cx="889000" cy="5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16396</xdr:rowOff>
    </xdr:from>
    <xdr:to>
      <xdr:col>11</xdr:col>
      <xdr:colOff>358775</xdr:colOff>
      <xdr:row>57</xdr:row>
      <xdr:rowOff>117996</xdr:rowOff>
    </xdr:to>
    <xdr:sp macro="" textlink="">
      <xdr:nvSpPr>
        <xdr:cNvPr id="353" name="フローチャート : 判断 352"/>
        <xdr:cNvSpPr/>
      </xdr:nvSpPr>
      <xdr:spPr>
        <a:xfrm>
          <a:off x="7810500" y="97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134523</xdr:rowOff>
    </xdr:from>
    <xdr:ext cx="534377" cy="259045"/>
    <xdr:sp macro="" textlink="">
      <xdr:nvSpPr>
        <xdr:cNvPr id="354" name="テキスト ボックス 353"/>
        <xdr:cNvSpPr txBox="1"/>
      </xdr:nvSpPr>
      <xdr:spPr>
        <a:xfrm>
          <a:off x="7594111" y="956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33076</xdr:rowOff>
    </xdr:from>
    <xdr:to>
      <xdr:col>10</xdr:col>
      <xdr:colOff>155575</xdr:colOff>
      <xdr:row>57</xdr:row>
      <xdr:rowOff>134676</xdr:rowOff>
    </xdr:to>
    <xdr:sp macro="" textlink="">
      <xdr:nvSpPr>
        <xdr:cNvPr id="355" name="フローチャート : 判断 354"/>
        <xdr:cNvSpPr/>
      </xdr:nvSpPr>
      <xdr:spPr>
        <a:xfrm>
          <a:off x="6921500" y="980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151203</xdr:rowOff>
    </xdr:from>
    <xdr:ext cx="534377" cy="259045"/>
    <xdr:sp macro="" textlink="">
      <xdr:nvSpPr>
        <xdr:cNvPr id="356" name="テキスト ボックス 355"/>
        <xdr:cNvSpPr txBox="1"/>
      </xdr:nvSpPr>
      <xdr:spPr>
        <a:xfrm>
          <a:off x="6705111" y="958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76536</xdr:rowOff>
    </xdr:from>
    <xdr:to>
      <xdr:col>15</xdr:col>
      <xdr:colOff>231775</xdr:colOff>
      <xdr:row>59</xdr:row>
      <xdr:rowOff>6686</xdr:rowOff>
    </xdr:to>
    <xdr:sp macro="" textlink="">
      <xdr:nvSpPr>
        <xdr:cNvPr id="362" name="円/楕円 361"/>
        <xdr:cNvSpPr/>
      </xdr:nvSpPr>
      <xdr:spPr>
        <a:xfrm>
          <a:off x="10426700" y="1002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162913</xdr:rowOff>
    </xdr:from>
    <xdr:ext cx="534377" cy="259045"/>
    <xdr:sp macro="" textlink="">
      <xdr:nvSpPr>
        <xdr:cNvPr id="363" name="農林水産業費該当値テキスト"/>
        <xdr:cNvSpPr txBox="1"/>
      </xdr:nvSpPr>
      <xdr:spPr>
        <a:xfrm>
          <a:off x="10528300" y="993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23,245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25357</xdr:rowOff>
    </xdr:from>
    <xdr:to>
      <xdr:col>14</xdr:col>
      <xdr:colOff>79375</xdr:colOff>
      <xdr:row>58</xdr:row>
      <xdr:rowOff>126957</xdr:rowOff>
    </xdr:to>
    <xdr:sp macro="" textlink="">
      <xdr:nvSpPr>
        <xdr:cNvPr id="364" name="円/楕円 363"/>
        <xdr:cNvSpPr/>
      </xdr:nvSpPr>
      <xdr:spPr>
        <a:xfrm>
          <a:off x="9588500" y="996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118084</xdr:rowOff>
    </xdr:from>
    <xdr:ext cx="534377" cy="259045"/>
    <xdr:sp macro="" textlink="">
      <xdr:nvSpPr>
        <xdr:cNvPr id="365" name="テキスト ボックス 364"/>
        <xdr:cNvSpPr txBox="1"/>
      </xdr:nvSpPr>
      <xdr:spPr>
        <a:xfrm>
          <a:off x="9372111" y="1006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36,678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161839</xdr:rowOff>
    </xdr:from>
    <xdr:to>
      <xdr:col>12</xdr:col>
      <xdr:colOff>561975</xdr:colOff>
      <xdr:row>58</xdr:row>
      <xdr:rowOff>91989</xdr:rowOff>
    </xdr:to>
    <xdr:sp macro="" textlink="">
      <xdr:nvSpPr>
        <xdr:cNvPr id="366" name="円/楕円 365"/>
        <xdr:cNvSpPr/>
      </xdr:nvSpPr>
      <xdr:spPr>
        <a:xfrm>
          <a:off x="8699500" y="993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83116</xdr:rowOff>
    </xdr:from>
    <xdr:ext cx="534377" cy="259045"/>
    <xdr:sp macro="" textlink="">
      <xdr:nvSpPr>
        <xdr:cNvPr id="367" name="テキスト ボックス 366"/>
        <xdr:cNvSpPr txBox="1"/>
      </xdr:nvSpPr>
      <xdr:spPr>
        <a:xfrm>
          <a:off x="8483111" y="1002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45,856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123708</xdr:rowOff>
    </xdr:from>
    <xdr:to>
      <xdr:col>11</xdr:col>
      <xdr:colOff>358775</xdr:colOff>
      <xdr:row>58</xdr:row>
      <xdr:rowOff>53858</xdr:rowOff>
    </xdr:to>
    <xdr:sp macro="" textlink="">
      <xdr:nvSpPr>
        <xdr:cNvPr id="368" name="円/楕円 367"/>
        <xdr:cNvSpPr/>
      </xdr:nvSpPr>
      <xdr:spPr>
        <a:xfrm>
          <a:off x="7810500" y="989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44985</xdr:rowOff>
    </xdr:from>
    <xdr:ext cx="534377" cy="259045"/>
    <xdr:sp macro="" textlink="">
      <xdr:nvSpPr>
        <xdr:cNvPr id="369" name="テキスト ボックス 368"/>
        <xdr:cNvSpPr txBox="1"/>
      </xdr:nvSpPr>
      <xdr:spPr>
        <a:xfrm>
          <a:off x="7594111" y="998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55,864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66642</xdr:rowOff>
    </xdr:from>
    <xdr:to>
      <xdr:col>10</xdr:col>
      <xdr:colOff>155575</xdr:colOff>
      <xdr:row>57</xdr:row>
      <xdr:rowOff>168242</xdr:rowOff>
    </xdr:to>
    <xdr:sp macro="" textlink="">
      <xdr:nvSpPr>
        <xdr:cNvPr id="370" name="円/楕円 369"/>
        <xdr:cNvSpPr/>
      </xdr:nvSpPr>
      <xdr:spPr>
        <a:xfrm>
          <a:off x="6921500" y="983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159369</xdr:rowOff>
    </xdr:from>
    <xdr:ext cx="534377" cy="259045"/>
    <xdr:sp macro="" textlink="">
      <xdr:nvSpPr>
        <xdr:cNvPr id="371" name="テキスト ボックス 370"/>
        <xdr:cNvSpPr txBox="1"/>
      </xdr:nvSpPr>
      <xdr:spPr>
        <a:xfrm>
          <a:off x="6705111" y="993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70,842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42214</xdr:rowOff>
    </xdr:from>
    <xdr:to>
      <xdr:col>15</xdr:col>
      <xdr:colOff>180340</xdr:colOff>
      <xdr:row>79</xdr:row>
      <xdr:rowOff>8865</xdr:rowOff>
    </xdr:to>
    <xdr:cxnSp macro="">
      <xdr:nvCxnSpPr>
        <xdr:cNvPr id="395" name="直線コネクタ 394"/>
        <xdr:cNvCxnSpPr/>
      </xdr:nvCxnSpPr>
      <xdr:spPr>
        <a:xfrm flipV="1">
          <a:off x="10475595" y="12215164"/>
          <a:ext cx="1270" cy="13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12692</xdr:rowOff>
    </xdr:from>
    <xdr:ext cx="469744" cy="259045"/>
    <xdr:sp macro="" textlink="">
      <xdr:nvSpPr>
        <xdr:cNvPr id="396" name="商工費最小値テキスト"/>
        <xdr:cNvSpPr txBox="1"/>
      </xdr:nvSpPr>
      <xdr:spPr>
        <a:xfrm>
          <a:off x="10528300" y="1355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2,802</a:t>
          </a:r>
          <a:endParaRPr kumimoji="1" lang="ja-JP" altLang="en-US" sz="1000" b="1">
            <a:latin typeface="ＭＳ Ｐゴシック"/>
          </a:endParaRPr>
        </a:p>
      </xdr:txBody>
    </xdr:sp>
    <xdr:clientData/>
  </xdr:oneCellAnchor>
  <xdr:twoCellAnchor>
    <xdr:from>
      <xdr:col>15</xdr:col>
      <xdr:colOff>92075</xdr:colOff>
      <xdr:row>79</xdr:row>
      <xdr:rowOff>8865</xdr:rowOff>
    </xdr:from>
    <xdr:to>
      <xdr:col>15</xdr:col>
      <xdr:colOff>269875</xdr:colOff>
      <xdr:row>79</xdr:row>
      <xdr:rowOff>8865</xdr:rowOff>
    </xdr:to>
    <xdr:cxnSp macro="">
      <xdr:nvCxnSpPr>
        <xdr:cNvPr id="397" name="直線コネクタ 396"/>
        <xdr:cNvCxnSpPr/>
      </xdr:nvCxnSpPr>
      <xdr:spPr>
        <a:xfrm>
          <a:off x="10388600" y="1355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160341</xdr:rowOff>
    </xdr:from>
    <xdr:ext cx="599010" cy="259045"/>
    <xdr:sp macro="" textlink="">
      <xdr:nvSpPr>
        <xdr:cNvPr id="398" name="商工費最大値テキスト"/>
        <xdr:cNvSpPr txBox="1"/>
      </xdr:nvSpPr>
      <xdr:spPr>
        <a:xfrm>
          <a:off x="10528300" y="1199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108,176</a:t>
          </a:r>
          <a:endParaRPr kumimoji="1" lang="ja-JP" altLang="en-US" sz="1000" b="1">
            <a:latin typeface="ＭＳ Ｐゴシック"/>
          </a:endParaRPr>
        </a:p>
      </xdr:txBody>
    </xdr:sp>
    <xdr:clientData/>
  </xdr:oneCellAnchor>
  <xdr:twoCellAnchor>
    <xdr:from>
      <xdr:col>15</xdr:col>
      <xdr:colOff>92075</xdr:colOff>
      <xdr:row>71</xdr:row>
      <xdr:rowOff>42214</xdr:rowOff>
    </xdr:from>
    <xdr:to>
      <xdr:col>15</xdr:col>
      <xdr:colOff>269875</xdr:colOff>
      <xdr:row>71</xdr:row>
      <xdr:rowOff>42214</xdr:rowOff>
    </xdr:to>
    <xdr:cxnSp macro="">
      <xdr:nvCxnSpPr>
        <xdr:cNvPr id="399" name="直線コネクタ 398"/>
        <xdr:cNvCxnSpPr/>
      </xdr:nvCxnSpPr>
      <xdr:spPr>
        <a:xfrm>
          <a:off x="10388600" y="1221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66484</xdr:rowOff>
    </xdr:from>
    <xdr:to>
      <xdr:col>15</xdr:col>
      <xdr:colOff>180975</xdr:colOff>
      <xdr:row>78</xdr:row>
      <xdr:rowOff>164109</xdr:rowOff>
    </xdr:to>
    <xdr:cxnSp macro="">
      <xdr:nvCxnSpPr>
        <xdr:cNvPr id="400" name="直線コネクタ 399"/>
        <xdr:cNvCxnSpPr/>
      </xdr:nvCxnSpPr>
      <xdr:spPr>
        <a:xfrm flipV="1">
          <a:off x="9639300" y="13439584"/>
          <a:ext cx="838200" cy="9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15536</xdr:rowOff>
    </xdr:from>
    <xdr:ext cx="534377" cy="259045"/>
    <xdr:sp macro="" textlink="">
      <xdr:nvSpPr>
        <xdr:cNvPr id="401" name="商工費平均値テキスト"/>
        <xdr:cNvSpPr txBox="1"/>
      </xdr:nvSpPr>
      <xdr:spPr>
        <a:xfrm>
          <a:off x="10528300" y="13045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164109</xdr:rowOff>
    </xdr:from>
    <xdr:to>
      <xdr:col>15</xdr:col>
      <xdr:colOff>231775</xdr:colOff>
      <xdr:row>77</xdr:row>
      <xdr:rowOff>94259</xdr:rowOff>
    </xdr:to>
    <xdr:sp macro="" textlink="">
      <xdr:nvSpPr>
        <xdr:cNvPr id="402" name="フローチャート : 判断 401"/>
        <xdr:cNvSpPr/>
      </xdr:nvSpPr>
      <xdr:spPr>
        <a:xfrm>
          <a:off x="104267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164109</xdr:rowOff>
    </xdr:from>
    <xdr:to>
      <xdr:col>14</xdr:col>
      <xdr:colOff>28575</xdr:colOff>
      <xdr:row>78</xdr:row>
      <xdr:rowOff>169114</xdr:rowOff>
    </xdr:to>
    <xdr:cxnSp macro="">
      <xdr:nvCxnSpPr>
        <xdr:cNvPr id="403" name="直線コネクタ 402"/>
        <xdr:cNvCxnSpPr/>
      </xdr:nvCxnSpPr>
      <xdr:spPr>
        <a:xfrm flipV="1">
          <a:off x="8750300" y="13537209"/>
          <a:ext cx="889000" cy="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10503</xdr:rowOff>
    </xdr:from>
    <xdr:to>
      <xdr:col>14</xdr:col>
      <xdr:colOff>79375</xdr:colOff>
      <xdr:row>77</xdr:row>
      <xdr:rowOff>112103</xdr:rowOff>
    </xdr:to>
    <xdr:sp macro="" textlink="">
      <xdr:nvSpPr>
        <xdr:cNvPr id="404" name="フローチャート : 判断 403"/>
        <xdr:cNvSpPr/>
      </xdr:nvSpPr>
      <xdr:spPr>
        <a:xfrm>
          <a:off x="9588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128630</xdr:rowOff>
    </xdr:from>
    <xdr:ext cx="534377" cy="259045"/>
    <xdr:sp macro="" textlink="">
      <xdr:nvSpPr>
        <xdr:cNvPr id="405" name="テキスト ボックス 404"/>
        <xdr:cNvSpPr txBox="1"/>
      </xdr:nvSpPr>
      <xdr:spPr>
        <a:xfrm>
          <a:off x="9372111" y="129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169114</xdr:rowOff>
    </xdr:from>
    <xdr:to>
      <xdr:col>12</xdr:col>
      <xdr:colOff>511175</xdr:colOff>
      <xdr:row>79</xdr:row>
      <xdr:rowOff>7049</xdr:rowOff>
    </xdr:to>
    <xdr:cxnSp macro="">
      <xdr:nvCxnSpPr>
        <xdr:cNvPr id="406" name="直線コネクタ 405"/>
        <xdr:cNvCxnSpPr/>
      </xdr:nvCxnSpPr>
      <xdr:spPr>
        <a:xfrm flipV="1">
          <a:off x="7861300" y="13542214"/>
          <a:ext cx="889000" cy="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68059</xdr:rowOff>
    </xdr:from>
    <xdr:to>
      <xdr:col>12</xdr:col>
      <xdr:colOff>561975</xdr:colOff>
      <xdr:row>77</xdr:row>
      <xdr:rowOff>169659</xdr:rowOff>
    </xdr:to>
    <xdr:sp macro="" textlink="">
      <xdr:nvSpPr>
        <xdr:cNvPr id="407" name="フローチャート : 判断 406"/>
        <xdr:cNvSpPr/>
      </xdr:nvSpPr>
      <xdr:spPr>
        <a:xfrm>
          <a:off x="8699500" y="1326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14736</xdr:rowOff>
    </xdr:from>
    <xdr:ext cx="534377" cy="259045"/>
    <xdr:sp macro="" textlink="">
      <xdr:nvSpPr>
        <xdr:cNvPr id="408" name="テキスト ボックス 407"/>
        <xdr:cNvSpPr txBox="1"/>
      </xdr:nvSpPr>
      <xdr:spPr>
        <a:xfrm>
          <a:off x="8483111" y="1304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7049</xdr:rowOff>
    </xdr:from>
    <xdr:to>
      <xdr:col>11</xdr:col>
      <xdr:colOff>307975</xdr:colOff>
      <xdr:row>79</xdr:row>
      <xdr:rowOff>19545</xdr:rowOff>
    </xdr:to>
    <xdr:cxnSp macro="">
      <xdr:nvCxnSpPr>
        <xdr:cNvPr id="409" name="直線コネクタ 408"/>
        <xdr:cNvCxnSpPr/>
      </xdr:nvCxnSpPr>
      <xdr:spPr>
        <a:xfrm flipV="1">
          <a:off x="6972300" y="13551599"/>
          <a:ext cx="889000" cy="1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83782</xdr:rowOff>
    </xdr:from>
    <xdr:to>
      <xdr:col>11</xdr:col>
      <xdr:colOff>358775</xdr:colOff>
      <xdr:row>78</xdr:row>
      <xdr:rowOff>13932</xdr:rowOff>
    </xdr:to>
    <xdr:sp macro="" textlink="">
      <xdr:nvSpPr>
        <xdr:cNvPr id="410" name="フローチャート : 判断 409"/>
        <xdr:cNvSpPr/>
      </xdr:nvSpPr>
      <xdr:spPr>
        <a:xfrm>
          <a:off x="7810500" y="13285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30459</xdr:rowOff>
    </xdr:from>
    <xdr:ext cx="534377" cy="259045"/>
    <xdr:sp macro="" textlink="">
      <xdr:nvSpPr>
        <xdr:cNvPr id="411" name="テキスト ボックス 410"/>
        <xdr:cNvSpPr txBox="1"/>
      </xdr:nvSpPr>
      <xdr:spPr>
        <a:xfrm>
          <a:off x="7594111" y="1306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75248</xdr:rowOff>
    </xdr:from>
    <xdr:to>
      <xdr:col>10</xdr:col>
      <xdr:colOff>155575</xdr:colOff>
      <xdr:row>78</xdr:row>
      <xdr:rowOff>5398</xdr:rowOff>
    </xdr:to>
    <xdr:sp macro="" textlink="">
      <xdr:nvSpPr>
        <xdr:cNvPr id="412" name="フローチャート : 判断 411"/>
        <xdr:cNvSpPr/>
      </xdr:nvSpPr>
      <xdr:spPr>
        <a:xfrm>
          <a:off x="6921500" y="132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21925</xdr:rowOff>
    </xdr:from>
    <xdr:ext cx="534377" cy="259045"/>
    <xdr:sp macro="" textlink="">
      <xdr:nvSpPr>
        <xdr:cNvPr id="413" name="テキスト ボックス 412"/>
        <xdr:cNvSpPr txBox="1"/>
      </xdr:nvSpPr>
      <xdr:spPr>
        <a:xfrm>
          <a:off x="6705111" y="130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15684</xdr:rowOff>
    </xdr:from>
    <xdr:to>
      <xdr:col>15</xdr:col>
      <xdr:colOff>231775</xdr:colOff>
      <xdr:row>78</xdr:row>
      <xdr:rowOff>117284</xdr:rowOff>
    </xdr:to>
    <xdr:sp macro="" textlink="">
      <xdr:nvSpPr>
        <xdr:cNvPr id="419" name="円/楕円 418"/>
        <xdr:cNvSpPr/>
      </xdr:nvSpPr>
      <xdr:spPr>
        <a:xfrm>
          <a:off x="10426700" y="1338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102061</xdr:rowOff>
    </xdr:from>
    <xdr:ext cx="534377" cy="259045"/>
    <xdr:sp macro="" textlink="">
      <xdr:nvSpPr>
        <xdr:cNvPr id="420" name="商工費該当値テキスト"/>
        <xdr:cNvSpPr txBox="1"/>
      </xdr:nvSpPr>
      <xdr:spPr>
        <a:xfrm>
          <a:off x="10528300" y="1330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11,765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113309</xdr:rowOff>
    </xdr:from>
    <xdr:to>
      <xdr:col>14</xdr:col>
      <xdr:colOff>79375</xdr:colOff>
      <xdr:row>79</xdr:row>
      <xdr:rowOff>43459</xdr:rowOff>
    </xdr:to>
    <xdr:sp macro="" textlink="">
      <xdr:nvSpPr>
        <xdr:cNvPr id="421" name="円/楕円 420"/>
        <xdr:cNvSpPr/>
      </xdr:nvSpPr>
      <xdr:spPr>
        <a:xfrm>
          <a:off x="9588500" y="1348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34586</xdr:rowOff>
    </xdr:from>
    <xdr:ext cx="469744" cy="259045"/>
    <xdr:sp macro="" textlink="">
      <xdr:nvSpPr>
        <xdr:cNvPr id="422" name="テキスト ボックス 421"/>
        <xdr:cNvSpPr txBox="1"/>
      </xdr:nvSpPr>
      <xdr:spPr>
        <a:xfrm>
          <a:off x="9404427" y="1357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118314</xdr:rowOff>
    </xdr:from>
    <xdr:to>
      <xdr:col>12</xdr:col>
      <xdr:colOff>561975</xdr:colOff>
      <xdr:row>79</xdr:row>
      <xdr:rowOff>48464</xdr:rowOff>
    </xdr:to>
    <xdr:sp macro="" textlink="">
      <xdr:nvSpPr>
        <xdr:cNvPr id="423" name="円/楕円 422"/>
        <xdr:cNvSpPr/>
      </xdr:nvSpPr>
      <xdr:spPr>
        <a:xfrm>
          <a:off x="8699500" y="1349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39591</xdr:rowOff>
    </xdr:from>
    <xdr:ext cx="469744" cy="259045"/>
    <xdr:sp macro="" textlink="">
      <xdr:nvSpPr>
        <xdr:cNvPr id="424" name="テキスト ボックス 423"/>
        <xdr:cNvSpPr txBox="1"/>
      </xdr:nvSpPr>
      <xdr:spPr>
        <a:xfrm>
          <a:off x="8515427" y="1358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127699</xdr:rowOff>
    </xdr:from>
    <xdr:to>
      <xdr:col>11</xdr:col>
      <xdr:colOff>358775</xdr:colOff>
      <xdr:row>79</xdr:row>
      <xdr:rowOff>57849</xdr:rowOff>
    </xdr:to>
    <xdr:sp macro="" textlink="">
      <xdr:nvSpPr>
        <xdr:cNvPr id="425" name="円/楕円 424"/>
        <xdr:cNvSpPr/>
      </xdr:nvSpPr>
      <xdr:spPr>
        <a:xfrm>
          <a:off x="7810500" y="135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48976</xdr:rowOff>
    </xdr:from>
    <xdr:ext cx="469744" cy="259045"/>
    <xdr:sp macro="" textlink="">
      <xdr:nvSpPr>
        <xdr:cNvPr id="426" name="テキスト ボックス 425"/>
        <xdr:cNvSpPr txBox="1"/>
      </xdr:nvSpPr>
      <xdr:spPr>
        <a:xfrm>
          <a:off x="7626427" y="1359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140195</xdr:rowOff>
    </xdr:from>
    <xdr:to>
      <xdr:col>10</xdr:col>
      <xdr:colOff>155575</xdr:colOff>
      <xdr:row>79</xdr:row>
      <xdr:rowOff>70345</xdr:rowOff>
    </xdr:to>
    <xdr:sp macro="" textlink="">
      <xdr:nvSpPr>
        <xdr:cNvPr id="427" name="円/楕円 426"/>
        <xdr:cNvSpPr/>
      </xdr:nvSpPr>
      <xdr:spPr>
        <a:xfrm>
          <a:off x="6921500" y="1351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61472</xdr:rowOff>
    </xdr:from>
    <xdr:ext cx="469744" cy="259045"/>
    <xdr:sp macro="" textlink="">
      <xdr:nvSpPr>
        <xdr:cNvPr id="428" name="テキスト ボックス 427"/>
        <xdr:cNvSpPr txBox="1"/>
      </xdr:nvSpPr>
      <xdr:spPr>
        <a:xfrm>
          <a:off x="6737427" y="13606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126555</xdr:rowOff>
    </xdr:from>
    <xdr:to>
      <xdr:col>15</xdr:col>
      <xdr:colOff>180340</xdr:colOff>
      <xdr:row>98</xdr:row>
      <xdr:rowOff>41272</xdr:rowOff>
    </xdr:to>
    <xdr:cxnSp macro="">
      <xdr:nvCxnSpPr>
        <xdr:cNvPr id="452" name="直線コネクタ 451"/>
        <xdr:cNvCxnSpPr/>
      </xdr:nvCxnSpPr>
      <xdr:spPr>
        <a:xfrm flipV="1">
          <a:off x="10475595" y="15385605"/>
          <a:ext cx="1270" cy="145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45099</xdr:rowOff>
    </xdr:from>
    <xdr:ext cx="534377" cy="259045"/>
    <xdr:sp macro="" textlink="">
      <xdr:nvSpPr>
        <xdr:cNvPr id="453" name="土木費最小値テキスト"/>
        <xdr:cNvSpPr txBox="1"/>
      </xdr:nvSpPr>
      <xdr:spPr>
        <a:xfrm>
          <a:off x="10528300" y="168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15</xdr:col>
      <xdr:colOff>92075</xdr:colOff>
      <xdr:row>98</xdr:row>
      <xdr:rowOff>41272</xdr:rowOff>
    </xdr:from>
    <xdr:to>
      <xdr:col>15</xdr:col>
      <xdr:colOff>269875</xdr:colOff>
      <xdr:row>98</xdr:row>
      <xdr:rowOff>41272</xdr:rowOff>
    </xdr:to>
    <xdr:cxnSp macro="">
      <xdr:nvCxnSpPr>
        <xdr:cNvPr id="454" name="直線コネクタ 453"/>
        <xdr:cNvCxnSpPr/>
      </xdr:nvCxnSpPr>
      <xdr:spPr>
        <a:xfrm>
          <a:off x="10388600" y="168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73232</xdr:rowOff>
    </xdr:from>
    <xdr:ext cx="599010" cy="259045"/>
    <xdr:sp macro="" textlink="">
      <xdr:nvSpPr>
        <xdr:cNvPr id="455" name="土木費最大値テキスト"/>
        <xdr:cNvSpPr txBox="1"/>
      </xdr:nvSpPr>
      <xdr:spPr>
        <a:xfrm>
          <a:off x="10528300" y="1516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214,225</a:t>
          </a:r>
          <a:endParaRPr kumimoji="1" lang="ja-JP" altLang="en-US" sz="1000" b="1">
            <a:latin typeface="ＭＳ Ｐゴシック"/>
          </a:endParaRPr>
        </a:p>
      </xdr:txBody>
    </xdr:sp>
    <xdr:clientData/>
  </xdr:oneCellAnchor>
  <xdr:twoCellAnchor>
    <xdr:from>
      <xdr:col>15</xdr:col>
      <xdr:colOff>92075</xdr:colOff>
      <xdr:row>89</xdr:row>
      <xdr:rowOff>126555</xdr:rowOff>
    </xdr:from>
    <xdr:to>
      <xdr:col>15</xdr:col>
      <xdr:colOff>269875</xdr:colOff>
      <xdr:row>89</xdr:row>
      <xdr:rowOff>126555</xdr:rowOff>
    </xdr:to>
    <xdr:cxnSp macro="">
      <xdr:nvCxnSpPr>
        <xdr:cNvPr id="456" name="直線コネクタ 455"/>
        <xdr:cNvCxnSpPr/>
      </xdr:nvCxnSpPr>
      <xdr:spPr>
        <a:xfrm>
          <a:off x="10388600" y="15385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55918</xdr:rowOff>
    </xdr:from>
    <xdr:to>
      <xdr:col>15</xdr:col>
      <xdr:colOff>180975</xdr:colOff>
      <xdr:row>96</xdr:row>
      <xdr:rowOff>125047</xdr:rowOff>
    </xdr:to>
    <xdr:cxnSp macro="">
      <xdr:nvCxnSpPr>
        <xdr:cNvPr id="457" name="直線コネクタ 456"/>
        <xdr:cNvCxnSpPr/>
      </xdr:nvCxnSpPr>
      <xdr:spPr>
        <a:xfrm flipV="1">
          <a:off x="9639300" y="16515118"/>
          <a:ext cx="838200" cy="6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23911</xdr:rowOff>
    </xdr:from>
    <xdr:ext cx="534377" cy="259045"/>
    <xdr:sp macro="" textlink="">
      <xdr:nvSpPr>
        <xdr:cNvPr id="458" name="土木費平均値テキスト"/>
        <xdr:cNvSpPr txBox="1"/>
      </xdr:nvSpPr>
      <xdr:spPr>
        <a:xfrm>
          <a:off x="10528300" y="16140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1034</xdr:rowOff>
    </xdr:from>
    <xdr:to>
      <xdr:col>15</xdr:col>
      <xdr:colOff>231775</xdr:colOff>
      <xdr:row>95</xdr:row>
      <xdr:rowOff>102634</xdr:rowOff>
    </xdr:to>
    <xdr:sp macro="" textlink="">
      <xdr:nvSpPr>
        <xdr:cNvPr id="459" name="フローチャート : 判断 458"/>
        <xdr:cNvSpPr/>
      </xdr:nvSpPr>
      <xdr:spPr>
        <a:xfrm>
          <a:off x="10426700" y="1628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10244</xdr:rowOff>
    </xdr:from>
    <xdr:to>
      <xdr:col>14</xdr:col>
      <xdr:colOff>28575</xdr:colOff>
      <xdr:row>96</xdr:row>
      <xdr:rowOff>125047</xdr:rowOff>
    </xdr:to>
    <xdr:cxnSp macro="">
      <xdr:nvCxnSpPr>
        <xdr:cNvPr id="460" name="直線コネクタ 459"/>
        <xdr:cNvCxnSpPr/>
      </xdr:nvCxnSpPr>
      <xdr:spPr>
        <a:xfrm>
          <a:off x="8750300" y="15955094"/>
          <a:ext cx="889000" cy="62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129690</xdr:rowOff>
    </xdr:from>
    <xdr:to>
      <xdr:col>14</xdr:col>
      <xdr:colOff>79375</xdr:colOff>
      <xdr:row>95</xdr:row>
      <xdr:rowOff>59840</xdr:rowOff>
    </xdr:to>
    <xdr:sp macro="" textlink="">
      <xdr:nvSpPr>
        <xdr:cNvPr id="461" name="フローチャート : 判断 460"/>
        <xdr:cNvSpPr/>
      </xdr:nvSpPr>
      <xdr:spPr>
        <a:xfrm>
          <a:off x="9588500" y="1624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76367</xdr:rowOff>
    </xdr:from>
    <xdr:ext cx="534377" cy="259045"/>
    <xdr:sp macro="" textlink="">
      <xdr:nvSpPr>
        <xdr:cNvPr id="462" name="テキスト ボックス 461"/>
        <xdr:cNvSpPr txBox="1"/>
      </xdr:nvSpPr>
      <xdr:spPr>
        <a:xfrm>
          <a:off x="9372111" y="1602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11</xdr:col>
      <xdr:colOff>307975</xdr:colOff>
      <xdr:row>93</xdr:row>
      <xdr:rowOff>10244</xdr:rowOff>
    </xdr:from>
    <xdr:to>
      <xdr:col>12</xdr:col>
      <xdr:colOff>511175</xdr:colOff>
      <xdr:row>96</xdr:row>
      <xdr:rowOff>28555</xdr:rowOff>
    </xdr:to>
    <xdr:cxnSp macro="">
      <xdr:nvCxnSpPr>
        <xdr:cNvPr id="463" name="直線コネクタ 462"/>
        <xdr:cNvCxnSpPr/>
      </xdr:nvCxnSpPr>
      <xdr:spPr>
        <a:xfrm flipV="1">
          <a:off x="7861300" y="15955094"/>
          <a:ext cx="889000" cy="53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144145</xdr:rowOff>
    </xdr:from>
    <xdr:to>
      <xdr:col>12</xdr:col>
      <xdr:colOff>561975</xdr:colOff>
      <xdr:row>95</xdr:row>
      <xdr:rowOff>74295</xdr:rowOff>
    </xdr:to>
    <xdr:sp macro="" textlink="">
      <xdr:nvSpPr>
        <xdr:cNvPr id="464" name="フローチャート : 判断 463"/>
        <xdr:cNvSpPr/>
      </xdr:nvSpPr>
      <xdr:spPr>
        <a:xfrm>
          <a:off x="8699500" y="1626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65422</xdr:rowOff>
    </xdr:from>
    <xdr:ext cx="534377" cy="259045"/>
    <xdr:sp macro="" textlink="">
      <xdr:nvSpPr>
        <xdr:cNvPr id="465" name="テキスト ボックス 464"/>
        <xdr:cNvSpPr txBox="1"/>
      </xdr:nvSpPr>
      <xdr:spPr>
        <a:xfrm>
          <a:off x="8483111" y="1635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28555</xdr:rowOff>
    </xdr:from>
    <xdr:to>
      <xdr:col>11</xdr:col>
      <xdr:colOff>307975</xdr:colOff>
      <xdr:row>96</xdr:row>
      <xdr:rowOff>106226</xdr:rowOff>
    </xdr:to>
    <xdr:cxnSp macro="">
      <xdr:nvCxnSpPr>
        <xdr:cNvPr id="466" name="直線コネクタ 465"/>
        <xdr:cNvCxnSpPr/>
      </xdr:nvCxnSpPr>
      <xdr:spPr>
        <a:xfrm flipV="1">
          <a:off x="6972300" y="16487755"/>
          <a:ext cx="889000" cy="7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62886</xdr:rowOff>
    </xdr:from>
    <xdr:to>
      <xdr:col>11</xdr:col>
      <xdr:colOff>358775</xdr:colOff>
      <xdr:row>95</xdr:row>
      <xdr:rowOff>164486</xdr:rowOff>
    </xdr:to>
    <xdr:sp macro="" textlink="">
      <xdr:nvSpPr>
        <xdr:cNvPr id="467" name="フローチャート : 判断 466"/>
        <xdr:cNvSpPr/>
      </xdr:nvSpPr>
      <xdr:spPr>
        <a:xfrm>
          <a:off x="7810500" y="163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9563</xdr:rowOff>
    </xdr:from>
    <xdr:ext cx="534377" cy="259045"/>
    <xdr:sp macro="" textlink="">
      <xdr:nvSpPr>
        <xdr:cNvPr id="468" name="テキスト ボックス 467"/>
        <xdr:cNvSpPr txBox="1"/>
      </xdr:nvSpPr>
      <xdr:spPr>
        <a:xfrm>
          <a:off x="7594111" y="1612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79231</xdr:rowOff>
    </xdr:from>
    <xdr:to>
      <xdr:col>10</xdr:col>
      <xdr:colOff>155575</xdr:colOff>
      <xdr:row>96</xdr:row>
      <xdr:rowOff>9381</xdr:rowOff>
    </xdr:to>
    <xdr:sp macro="" textlink="">
      <xdr:nvSpPr>
        <xdr:cNvPr id="469" name="フローチャート : 判断 468"/>
        <xdr:cNvSpPr/>
      </xdr:nvSpPr>
      <xdr:spPr>
        <a:xfrm>
          <a:off x="6921500" y="1636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25908</xdr:rowOff>
    </xdr:from>
    <xdr:ext cx="534377" cy="259045"/>
    <xdr:sp macro="" textlink="">
      <xdr:nvSpPr>
        <xdr:cNvPr id="470" name="テキスト ボックス 469"/>
        <xdr:cNvSpPr txBox="1"/>
      </xdr:nvSpPr>
      <xdr:spPr>
        <a:xfrm>
          <a:off x="6705111" y="161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5118</xdr:rowOff>
    </xdr:from>
    <xdr:to>
      <xdr:col>15</xdr:col>
      <xdr:colOff>231775</xdr:colOff>
      <xdr:row>96</xdr:row>
      <xdr:rowOff>106718</xdr:rowOff>
    </xdr:to>
    <xdr:sp macro="" textlink="">
      <xdr:nvSpPr>
        <xdr:cNvPr id="476" name="円/楕円 475"/>
        <xdr:cNvSpPr/>
      </xdr:nvSpPr>
      <xdr:spPr>
        <a:xfrm>
          <a:off x="10426700" y="1646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154995</xdr:rowOff>
    </xdr:from>
    <xdr:ext cx="534377" cy="259045"/>
    <xdr:sp macro="" textlink="">
      <xdr:nvSpPr>
        <xdr:cNvPr id="477" name="土木費該当値テキスト"/>
        <xdr:cNvSpPr txBox="1"/>
      </xdr:nvSpPr>
      <xdr:spPr>
        <a:xfrm>
          <a:off x="10528300" y="1644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65,995</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74247</xdr:rowOff>
    </xdr:from>
    <xdr:to>
      <xdr:col>14</xdr:col>
      <xdr:colOff>79375</xdr:colOff>
      <xdr:row>97</xdr:row>
      <xdr:rowOff>4397</xdr:rowOff>
    </xdr:to>
    <xdr:sp macro="" textlink="">
      <xdr:nvSpPr>
        <xdr:cNvPr id="478" name="円/楕円 477"/>
        <xdr:cNvSpPr/>
      </xdr:nvSpPr>
      <xdr:spPr>
        <a:xfrm>
          <a:off x="9588500" y="1653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166974</xdr:rowOff>
    </xdr:from>
    <xdr:ext cx="534377" cy="259045"/>
    <xdr:sp macro="" textlink="">
      <xdr:nvSpPr>
        <xdr:cNvPr id="479" name="テキスト ボックス 478"/>
        <xdr:cNvSpPr txBox="1"/>
      </xdr:nvSpPr>
      <xdr:spPr>
        <a:xfrm>
          <a:off x="9372111" y="1662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56,923</a:t>
          </a:r>
          <a:endParaRPr kumimoji="1" lang="ja-JP" altLang="en-US" sz="1000" b="1">
            <a:solidFill>
              <a:srgbClr val="FF0000"/>
            </a:solidFill>
            <a:latin typeface="ＭＳ Ｐゴシック"/>
          </a:endParaRPr>
        </a:p>
      </xdr:txBody>
    </xdr:sp>
    <xdr:clientData/>
  </xdr:oneCellAnchor>
  <xdr:twoCellAnchor>
    <xdr:from>
      <xdr:col>12</xdr:col>
      <xdr:colOff>460375</xdr:colOff>
      <xdr:row>92</xdr:row>
      <xdr:rowOff>130894</xdr:rowOff>
    </xdr:from>
    <xdr:to>
      <xdr:col>12</xdr:col>
      <xdr:colOff>561975</xdr:colOff>
      <xdr:row>93</xdr:row>
      <xdr:rowOff>61044</xdr:rowOff>
    </xdr:to>
    <xdr:sp macro="" textlink="">
      <xdr:nvSpPr>
        <xdr:cNvPr id="480" name="円/楕円 479"/>
        <xdr:cNvSpPr/>
      </xdr:nvSpPr>
      <xdr:spPr>
        <a:xfrm>
          <a:off x="8699500" y="1590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91</xdr:row>
      <xdr:rowOff>77571</xdr:rowOff>
    </xdr:from>
    <xdr:ext cx="599010" cy="259045"/>
    <xdr:sp macro="" textlink="">
      <xdr:nvSpPr>
        <xdr:cNvPr id="481" name="テキスト ボックス 480"/>
        <xdr:cNvSpPr txBox="1"/>
      </xdr:nvSpPr>
      <xdr:spPr>
        <a:xfrm>
          <a:off x="8450794" y="1567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139,489</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149205</xdr:rowOff>
    </xdr:from>
    <xdr:to>
      <xdr:col>11</xdr:col>
      <xdr:colOff>358775</xdr:colOff>
      <xdr:row>96</xdr:row>
      <xdr:rowOff>79355</xdr:rowOff>
    </xdr:to>
    <xdr:sp macro="" textlink="">
      <xdr:nvSpPr>
        <xdr:cNvPr id="482" name="円/楕円 481"/>
        <xdr:cNvSpPr/>
      </xdr:nvSpPr>
      <xdr:spPr>
        <a:xfrm>
          <a:off x="7810500" y="1643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70482</xdr:rowOff>
    </xdr:from>
    <xdr:ext cx="534377" cy="259045"/>
    <xdr:sp macro="" textlink="">
      <xdr:nvSpPr>
        <xdr:cNvPr id="483" name="テキスト ボックス 482"/>
        <xdr:cNvSpPr txBox="1"/>
      </xdr:nvSpPr>
      <xdr:spPr>
        <a:xfrm>
          <a:off x="7594111" y="1652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69,586</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55426</xdr:rowOff>
    </xdr:from>
    <xdr:to>
      <xdr:col>10</xdr:col>
      <xdr:colOff>155575</xdr:colOff>
      <xdr:row>96</xdr:row>
      <xdr:rowOff>157026</xdr:rowOff>
    </xdr:to>
    <xdr:sp macro="" textlink="">
      <xdr:nvSpPr>
        <xdr:cNvPr id="484" name="円/楕円 483"/>
        <xdr:cNvSpPr/>
      </xdr:nvSpPr>
      <xdr:spPr>
        <a:xfrm>
          <a:off x="6921500" y="1651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148153</xdr:rowOff>
    </xdr:from>
    <xdr:ext cx="534377" cy="259045"/>
    <xdr:sp macro="" textlink="">
      <xdr:nvSpPr>
        <xdr:cNvPr id="485" name="テキスト ボックス 484"/>
        <xdr:cNvSpPr txBox="1"/>
      </xdr:nvSpPr>
      <xdr:spPr>
        <a:xfrm>
          <a:off x="6705111" y="1660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59,393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15936</xdr:rowOff>
    </xdr:from>
    <xdr:to>
      <xdr:col>23</xdr:col>
      <xdr:colOff>516889</xdr:colOff>
      <xdr:row>38</xdr:row>
      <xdr:rowOff>112954</xdr:rowOff>
    </xdr:to>
    <xdr:cxnSp macro="">
      <xdr:nvCxnSpPr>
        <xdr:cNvPr id="509" name="直線コネクタ 508"/>
        <xdr:cNvCxnSpPr/>
      </xdr:nvCxnSpPr>
      <xdr:spPr>
        <a:xfrm flipV="1">
          <a:off x="16317595" y="5330886"/>
          <a:ext cx="1269" cy="1297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116781</xdr:rowOff>
    </xdr:from>
    <xdr:ext cx="534377" cy="259045"/>
    <xdr:sp macro="" textlink="">
      <xdr:nvSpPr>
        <xdr:cNvPr id="510" name="消防費最小値テキスト"/>
        <xdr:cNvSpPr txBox="1"/>
      </xdr:nvSpPr>
      <xdr:spPr>
        <a:xfrm>
          <a:off x="16370300" y="66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13,510</a:t>
          </a:r>
          <a:endParaRPr kumimoji="1" lang="ja-JP" altLang="en-US" sz="1000" b="1">
            <a:latin typeface="ＭＳ Ｐゴシック"/>
          </a:endParaRPr>
        </a:p>
      </xdr:txBody>
    </xdr:sp>
    <xdr:clientData/>
  </xdr:oneCellAnchor>
  <xdr:twoCellAnchor>
    <xdr:from>
      <xdr:col>23</xdr:col>
      <xdr:colOff>428625</xdr:colOff>
      <xdr:row>38</xdr:row>
      <xdr:rowOff>112954</xdr:rowOff>
    </xdr:from>
    <xdr:to>
      <xdr:col>23</xdr:col>
      <xdr:colOff>606425</xdr:colOff>
      <xdr:row>38</xdr:row>
      <xdr:rowOff>112954</xdr:rowOff>
    </xdr:to>
    <xdr:cxnSp macro="">
      <xdr:nvCxnSpPr>
        <xdr:cNvPr id="511" name="直線コネクタ 510"/>
        <xdr:cNvCxnSpPr/>
      </xdr:nvCxnSpPr>
      <xdr:spPr>
        <a:xfrm>
          <a:off x="16230600" y="662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134063</xdr:rowOff>
    </xdr:from>
    <xdr:ext cx="599010" cy="259045"/>
    <xdr:sp macro="" textlink="">
      <xdr:nvSpPr>
        <xdr:cNvPr id="512" name="消防費最大値テキスト"/>
        <xdr:cNvSpPr txBox="1"/>
      </xdr:nvSpPr>
      <xdr:spPr>
        <a:xfrm>
          <a:off x="16370300" y="510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183,742</a:t>
          </a:r>
          <a:endParaRPr kumimoji="1" lang="ja-JP" altLang="en-US" sz="1000" b="1">
            <a:latin typeface="ＭＳ Ｐゴシック"/>
          </a:endParaRPr>
        </a:p>
      </xdr:txBody>
    </xdr:sp>
    <xdr:clientData/>
  </xdr:oneCellAnchor>
  <xdr:twoCellAnchor>
    <xdr:from>
      <xdr:col>23</xdr:col>
      <xdr:colOff>428625</xdr:colOff>
      <xdr:row>31</xdr:row>
      <xdr:rowOff>15936</xdr:rowOff>
    </xdr:from>
    <xdr:to>
      <xdr:col>23</xdr:col>
      <xdr:colOff>606425</xdr:colOff>
      <xdr:row>31</xdr:row>
      <xdr:rowOff>15936</xdr:rowOff>
    </xdr:to>
    <xdr:cxnSp macro="">
      <xdr:nvCxnSpPr>
        <xdr:cNvPr id="513" name="直線コネクタ 512"/>
        <xdr:cNvCxnSpPr/>
      </xdr:nvCxnSpPr>
      <xdr:spPr>
        <a:xfrm>
          <a:off x="16230600" y="533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96952</xdr:rowOff>
    </xdr:from>
    <xdr:to>
      <xdr:col>23</xdr:col>
      <xdr:colOff>517525</xdr:colOff>
      <xdr:row>37</xdr:row>
      <xdr:rowOff>134968</xdr:rowOff>
    </xdr:to>
    <xdr:cxnSp macro="">
      <xdr:nvCxnSpPr>
        <xdr:cNvPr id="514" name="直線コネクタ 513"/>
        <xdr:cNvCxnSpPr/>
      </xdr:nvCxnSpPr>
      <xdr:spPr>
        <a:xfrm>
          <a:off x="15481300" y="6440602"/>
          <a:ext cx="838200" cy="3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9760</xdr:rowOff>
    </xdr:from>
    <xdr:ext cx="534377" cy="259045"/>
    <xdr:sp macro="" textlink="">
      <xdr:nvSpPr>
        <xdr:cNvPr id="515" name="消防費平均値テキスト"/>
        <xdr:cNvSpPr txBox="1"/>
      </xdr:nvSpPr>
      <xdr:spPr>
        <a:xfrm>
          <a:off x="16370300" y="6181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158333</xdr:rowOff>
    </xdr:from>
    <xdr:to>
      <xdr:col>23</xdr:col>
      <xdr:colOff>568325</xdr:colOff>
      <xdr:row>37</xdr:row>
      <xdr:rowOff>88483</xdr:rowOff>
    </xdr:to>
    <xdr:sp macro="" textlink="">
      <xdr:nvSpPr>
        <xdr:cNvPr id="516" name="フローチャート : 判断 515"/>
        <xdr:cNvSpPr/>
      </xdr:nvSpPr>
      <xdr:spPr>
        <a:xfrm>
          <a:off x="162687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96952</xdr:rowOff>
    </xdr:from>
    <xdr:to>
      <xdr:col>22</xdr:col>
      <xdr:colOff>365125</xdr:colOff>
      <xdr:row>37</xdr:row>
      <xdr:rowOff>169449</xdr:rowOff>
    </xdr:to>
    <xdr:cxnSp macro="">
      <xdr:nvCxnSpPr>
        <xdr:cNvPr id="517" name="直線コネクタ 516"/>
        <xdr:cNvCxnSpPr/>
      </xdr:nvCxnSpPr>
      <xdr:spPr>
        <a:xfrm flipV="1">
          <a:off x="14592300" y="6440602"/>
          <a:ext cx="889000" cy="7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146355</xdr:rowOff>
    </xdr:from>
    <xdr:to>
      <xdr:col>22</xdr:col>
      <xdr:colOff>415925</xdr:colOff>
      <xdr:row>37</xdr:row>
      <xdr:rowOff>76505</xdr:rowOff>
    </xdr:to>
    <xdr:sp macro="" textlink="">
      <xdr:nvSpPr>
        <xdr:cNvPr id="518" name="フローチャート : 判断 517"/>
        <xdr:cNvSpPr/>
      </xdr:nvSpPr>
      <xdr:spPr>
        <a:xfrm>
          <a:off x="15430500" y="63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93032</xdr:rowOff>
    </xdr:from>
    <xdr:ext cx="534377" cy="259045"/>
    <xdr:sp macro="" textlink="">
      <xdr:nvSpPr>
        <xdr:cNvPr id="519" name="テキスト ボックス 518"/>
        <xdr:cNvSpPr txBox="1"/>
      </xdr:nvSpPr>
      <xdr:spPr>
        <a:xfrm>
          <a:off x="15214111" y="609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135151</xdr:rowOff>
    </xdr:from>
    <xdr:to>
      <xdr:col>21</xdr:col>
      <xdr:colOff>161925</xdr:colOff>
      <xdr:row>37</xdr:row>
      <xdr:rowOff>169449</xdr:rowOff>
    </xdr:to>
    <xdr:cxnSp macro="">
      <xdr:nvCxnSpPr>
        <xdr:cNvPr id="520" name="直線コネクタ 519"/>
        <xdr:cNvCxnSpPr/>
      </xdr:nvCxnSpPr>
      <xdr:spPr>
        <a:xfrm>
          <a:off x="13703300" y="6478801"/>
          <a:ext cx="889000" cy="3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46601</xdr:rowOff>
    </xdr:from>
    <xdr:to>
      <xdr:col>21</xdr:col>
      <xdr:colOff>212725</xdr:colOff>
      <xdr:row>37</xdr:row>
      <xdr:rowOff>148201</xdr:rowOff>
    </xdr:to>
    <xdr:sp macro="" textlink="">
      <xdr:nvSpPr>
        <xdr:cNvPr id="521" name="フローチャート : 判断 520"/>
        <xdr:cNvSpPr/>
      </xdr:nvSpPr>
      <xdr:spPr>
        <a:xfrm>
          <a:off x="14541500" y="639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164728</xdr:rowOff>
    </xdr:from>
    <xdr:ext cx="534377" cy="259045"/>
    <xdr:sp macro="" textlink="">
      <xdr:nvSpPr>
        <xdr:cNvPr id="522" name="テキスト ボックス 521"/>
        <xdr:cNvSpPr txBox="1"/>
      </xdr:nvSpPr>
      <xdr:spPr>
        <a:xfrm>
          <a:off x="14325111" y="616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135151</xdr:rowOff>
    </xdr:from>
    <xdr:to>
      <xdr:col>19</xdr:col>
      <xdr:colOff>644525</xdr:colOff>
      <xdr:row>38</xdr:row>
      <xdr:rowOff>43193</xdr:rowOff>
    </xdr:to>
    <xdr:cxnSp macro="">
      <xdr:nvCxnSpPr>
        <xdr:cNvPr id="523" name="直線コネクタ 522"/>
        <xdr:cNvCxnSpPr/>
      </xdr:nvCxnSpPr>
      <xdr:spPr>
        <a:xfrm flipV="1">
          <a:off x="12814300" y="6478801"/>
          <a:ext cx="889000" cy="7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72129</xdr:rowOff>
    </xdr:from>
    <xdr:to>
      <xdr:col>20</xdr:col>
      <xdr:colOff>9525</xdr:colOff>
      <xdr:row>38</xdr:row>
      <xdr:rowOff>2279</xdr:rowOff>
    </xdr:to>
    <xdr:sp macro="" textlink="">
      <xdr:nvSpPr>
        <xdr:cNvPr id="524" name="フローチャート : 判断 523"/>
        <xdr:cNvSpPr/>
      </xdr:nvSpPr>
      <xdr:spPr>
        <a:xfrm>
          <a:off x="13652500" y="641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18806</xdr:rowOff>
    </xdr:from>
    <xdr:ext cx="534377" cy="259045"/>
    <xdr:sp macro="" textlink="">
      <xdr:nvSpPr>
        <xdr:cNvPr id="525" name="テキスト ボックス 524"/>
        <xdr:cNvSpPr txBox="1"/>
      </xdr:nvSpPr>
      <xdr:spPr>
        <a:xfrm>
          <a:off x="13436111" y="619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79390</xdr:rowOff>
    </xdr:from>
    <xdr:to>
      <xdr:col>18</xdr:col>
      <xdr:colOff>492125</xdr:colOff>
      <xdr:row>38</xdr:row>
      <xdr:rowOff>9541</xdr:rowOff>
    </xdr:to>
    <xdr:sp macro="" textlink="">
      <xdr:nvSpPr>
        <xdr:cNvPr id="526" name="フローチャート : 判断 525"/>
        <xdr:cNvSpPr/>
      </xdr:nvSpPr>
      <xdr:spPr>
        <a:xfrm>
          <a:off x="12763500" y="64230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26067</xdr:rowOff>
    </xdr:from>
    <xdr:ext cx="534377" cy="259045"/>
    <xdr:sp macro="" textlink="">
      <xdr:nvSpPr>
        <xdr:cNvPr id="527" name="テキスト ボックス 526"/>
        <xdr:cNvSpPr txBox="1"/>
      </xdr:nvSpPr>
      <xdr:spPr>
        <a:xfrm>
          <a:off x="12547111" y="619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84168</xdr:rowOff>
    </xdr:from>
    <xdr:to>
      <xdr:col>23</xdr:col>
      <xdr:colOff>568325</xdr:colOff>
      <xdr:row>38</xdr:row>
      <xdr:rowOff>14319</xdr:rowOff>
    </xdr:to>
    <xdr:sp macro="" textlink="">
      <xdr:nvSpPr>
        <xdr:cNvPr id="533" name="円/楕円 532"/>
        <xdr:cNvSpPr/>
      </xdr:nvSpPr>
      <xdr:spPr>
        <a:xfrm>
          <a:off x="16268700" y="64278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62595</xdr:rowOff>
    </xdr:from>
    <xdr:ext cx="534377" cy="259045"/>
    <xdr:sp macro="" textlink="">
      <xdr:nvSpPr>
        <xdr:cNvPr id="534" name="消防費該当値テキスト"/>
        <xdr:cNvSpPr txBox="1"/>
      </xdr:nvSpPr>
      <xdr:spPr>
        <a:xfrm>
          <a:off x="16370300" y="640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33,121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46152</xdr:rowOff>
    </xdr:from>
    <xdr:to>
      <xdr:col>22</xdr:col>
      <xdr:colOff>415925</xdr:colOff>
      <xdr:row>37</xdr:row>
      <xdr:rowOff>147752</xdr:rowOff>
    </xdr:to>
    <xdr:sp macro="" textlink="">
      <xdr:nvSpPr>
        <xdr:cNvPr id="535" name="円/楕円 534"/>
        <xdr:cNvSpPr/>
      </xdr:nvSpPr>
      <xdr:spPr>
        <a:xfrm>
          <a:off x="15430500" y="638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138878</xdr:rowOff>
    </xdr:from>
    <xdr:ext cx="534377" cy="259045"/>
    <xdr:sp macro="" textlink="">
      <xdr:nvSpPr>
        <xdr:cNvPr id="536" name="テキスト ボックス 535"/>
        <xdr:cNvSpPr txBox="1"/>
      </xdr:nvSpPr>
      <xdr:spPr>
        <a:xfrm>
          <a:off x="15214111" y="648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38,110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118649</xdr:rowOff>
    </xdr:from>
    <xdr:to>
      <xdr:col>21</xdr:col>
      <xdr:colOff>212725</xdr:colOff>
      <xdr:row>38</xdr:row>
      <xdr:rowOff>48799</xdr:rowOff>
    </xdr:to>
    <xdr:sp macro="" textlink="">
      <xdr:nvSpPr>
        <xdr:cNvPr id="537" name="円/楕円 536"/>
        <xdr:cNvSpPr/>
      </xdr:nvSpPr>
      <xdr:spPr>
        <a:xfrm>
          <a:off x="14541500" y="646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39926</xdr:rowOff>
    </xdr:from>
    <xdr:ext cx="534377" cy="259045"/>
    <xdr:sp macro="" textlink="">
      <xdr:nvSpPr>
        <xdr:cNvPr id="538" name="テキスト ボックス 537"/>
        <xdr:cNvSpPr txBox="1"/>
      </xdr:nvSpPr>
      <xdr:spPr>
        <a:xfrm>
          <a:off x="14325111" y="655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28,596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84351</xdr:rowOff>
    </xdr:from>
    <xdr:to>
      <xdr:col>20</xdr:col>
      <xdr:colOff>9525</xdr:colOff>
      <xdr:row>38</xdr:row>
      <xdr:rowOff>14501</xdr:rowOff>
    </xdr:to>
    <xdr:sp macro="" textlink="">
      <xdr:nvSpPr>
        <xdr:cNvPr id="539" name="円/楕円 538"/>
        <xdr:cNvSpPr/>
      </xdr:nvSpPr>
      <xdr:spPr>
        <a:xfrm>
          <a:off x="13652500" y="642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5628</xdr:rowOff>
    </xdr:from>
    <xdr:ext cx="534377" cy="259045"/>
    <xdr:sp macro="" textlink="">
      <xdr:nvSpPr>
        <xdr:cNvPr id="540" name="テキスト ボックス 539"/>
        <xdr:cNvSpPr txBox="1"/>
      </xdr:nvSpPr>
      <xdr:spPr>
        <a:xfrm>
          <a:off x="13436111" y="652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33,097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163843</xdr:rowOff>
    </xdr:from>
    <xdr:to>
      <xdr:col>18</xdr:col>
      <xdr:colOff>492125</xdr:colOff>
      <xdr:row>38</xdr:row>
      <xdr:rowOff>93993</xdr:rowOff>
    </xdr:to>
    <xdr:sp macro="" textlink="">
      <xdr:nvSpPr>
        <xdr:cNvPr id="541" name="円/楕円 540"/>
        <xdr:cNvSpPr/>
      </xdr:nvSpPr>
      <xdr:spPr>
        <a:xfrm>
          <a:off x="12763500" y="650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85120</xdr:rowOff>
    </xdr:from>
    <xdr:ext cx="534377" cy="259045"/>
    <xdr:sp macro="" textlink="">
      <xdr:nvSpPr>
        <xdr:cNvPr id="542" name="テキスト ボックス 541"/>
        <xdr:cNvSpPr txBox="1"/>
      </xdr:nvSpPr>
      <xdr:spPr>
        <a:xfrm>
          <a:off x="12547111" y="660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22,665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41,490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103892</xdr:rowOff>
    </xdr:from>
    <xdr:to>
      <xdr:col>23</xdr:col>
      <xdr:colOff>516889</xdr:colOff>
      <xdr:row>57</xdr:row>
      <xdr:rowOff>153050</xdr:rowOff>
    </xdr:to>
    <xdr:cxnSp macro="">
      <xdr:nvCxnSpPr>
        <xdr:cNvPr id="564" name="直線コネクタ 563"/>
        <xdr:cNvCxnSpPr/>
      </xdr:nvCxnSpPr>
      <xdr:spPr>
        <a:xfrm flipV="1">
          <a:off x="16317595" y="8676392"/>
          <a:ext cx="1269"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156877</xdr:rowOff>
    </xdr:from>
    <xdr:ext cx="534377" cy="259045"/>
    <xdr:sp macro="" textlink="">
      <xdr:nvSpPr>
        <xdr:cNvPr id="565" name="教育費最小値テキスト"/>
        <xdr:cNvSpPr txBox="1"/>
      </xdr:nvSpPr>
      <xdr:spPr>
        <a:xfrm>
          <a:off x="16370300" y="992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34,580</a:t>
          </a:r>
          <a:endParaRPr kumimoji="1" lang="ja-JP" altLang="en-US" sz="1000" b="1">
            <a:latin typeface="ＭＳ Ｐゴシック"/>
          </a:endParaRPr>
        </a:p>
      </xdr:txBody>
    </xdr:sp>
    <xdr:clientData/>
  </xdr:oneCellAnchor>
  <xdr:twoCellAnchor>
    <xdr:from>
      <xdr:col>23</xdr:col>
      <xdr:colOff>428625</xdr:colOff>
      <xdr:row>57</xdr:row>
      <xdr:rowOff>153050</xdr:rowOff>
    </xdr:from>
    <xdr:to>
      <xdr:col>23</xdr:col>
      <xdr:colOff>606425</xdr:colOff>
      <xdr:row>57</xdr:row>
      <xdr:rowOff>153050</xdr:rowOff>
    </xdr:to>
    <xdr:cxnSp macro="">
      <xdr:nvCxnSpPr>
        <xdr:cNvPr id="566" name="直線コネクタ 565"/>
        <xdr:cNvCxnSpPr/>
      </xdr:nvCxnSpPr>
      <xdr:spPr>
        <a:xfrm>
          <a:off x="16230600" y="992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50569</xdr:rowOff>
    </xdr:from>
    <xdr:ext cx="599010" cy="259045"/>
    <xdr:sp macro="" textlink="">
      <xdr:nvSpPr>
        <xdr:cNvPr id="567" name="教育費最大値テキスト"/>
        <xdr:cNvSpPr txBox="1"/>
      </xdr:nvSpPr>
      <xdr:spPr>
        <a:xfrm>
          <a:off x="16370300" y="845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307,832</a:t>
          </a:r>
          <a:endParaRPr kumimoji="1" lang="ja-JP" altLang="en-US" sz="1000" b="1">
            <a:latin typeface="ＭＳ Ｐゴシック"/>
          </a:endParaRPr>
        </a:p>
      </xdr:txBody>
    </xdr:sp>
    <xdr:clientData/>
  </xdr:oneCellAnchor>
  <xdr:twoCellAnchor>
    <xdr:from>
      <xdr:col>23</xdr:col>
      <xdr:colOff>428625</xdr:colOff>
      <xdr:row>50</xdr:row>
      <xdr:rowOff>103892</xdr:rowOff>
    </xdr:from>
    <xdr:to>
      <xdr:col>23</xdr:col>
      <xdr:colOff>606425</xdr:colOff>
      <xdr:row>50</xdr:row>
      <xdr:rowOff>103892</xdr:rowOff>
    </xdr:to>
    <xdr:cxnSp macro="">
      <xdr:nvCxnSpPr>
        <xdr:cNvPr id="568" name="直線コネクタ 567"/>
        <xdr:cNvCxnSpPr/>
      </xdr:nvCxnSpPr>
      <xdr:spPr>
        <a:xfrm>
          <a:off x="16230600" y="867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135933</xdr:rowOff>
    </xdr:from>
    <xdr:to>
      <xdr:col>23</xdr:col>
      <xdr:colOff>517525</xdr:colOff>
      <xdr:row>56</xdr:row>
      <xdr:rowOff>94355</xdr:rowOff>
    </xdr:to>
    <xdr:cxnSp macro="">
      <xdr:nvCxnSpPr>
        <xdr:cNvPr id="569" name="直線コネクタ 568"/>
        <xdr:cNvCxnSpPr/>
      </xdr:nvCxnSpPr>
      <xdr:spPr>
        <a:xfrm>
          <a:off x="15481300" y="9565683"/>
          <a:ext cx="838200" cy="12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29929</xdr:rowOff>
    </xdr:from>
    <xdr:ext cx="534377" cy="259045"/>
    <xdr:sp macro="" textlink="">
      <xdr:nvSpPr>
        <xdr:cNvPr id="570" name="教育費平均値テキスト"/>
        <xdr:cNvSpPr txBox="1"/>
      </xdr:nvSpPr>
      <xdr:spPr>
        <a:xfrm>
          <a:off x="16370300" y="945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7052</xdr:rowOff>
    </xdr:from>
    <xdr:to>
      <xdr:col>23</xdr:col>
      <xdr:colOff>568325</xdr:colOff>
      <xdr:row>56</xdr:row>
      <xdr:rowOff>108652</xdr:rowOff>
    </xdr:to>
    <xdr:sp macro="" textlink="">
      <xdr:nvSpPr>
        <xdr:cNvPr id="571" name="フローチャート : 判断 570"/>
        <xdr:cNvSpPr/>
      </xdr:nvSpPr>
      <xdr:spPr>
        <a:xfrm>
          <a:off x="162687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135933</xdr:rowOff>
    </xdr:from>
    <xdr:to>
      <xdr:col>22</xdr:col>
      <xdr:colOff>365125</xdr:colOff>
      <xdr:row>57</xdr:row>
      <xdr:rowOff>10139</xdr:rowOff>
    </xdr:to>
    <xdr:cxnSp macro="">
      <xdr:nvCxnSpPr>
        <xdr:cNvPr id="572" name="直線コネクタ 571"/>
        <xdr:cNvCxnSpPr/>
      </xdr:nvCxnSpPr>
      <xdr:spPr>
        <a:xfrm flipV="1">
          <a:off x="14592300" y="9565683"/>
          <a:ext cx="889000" cy="21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4273</xdr:rowOff>
    </xdr:from>
    <xdr:to>
      <xdr:col>22</xdr:col>
      <xdr:colOff>415925</xdr:colOff>
      <xdr:row>56</xdr:row>
      <xdr:rowOff>105873</xdr:rowOff>
    </xdr:to>
    <xdr:sp macro="" textlink="">
      <xdr:nvSpPr>
        <xdr:cNvPr id="573" name="フローチャート : 判断 572"/>
        <xdr:cNvSpPr/>
      </xdr:nvSpPr>
      <xdr:spPr>
        <a:xfrm>
          <a:off x="15430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97000</xdr:rowOff>
    </xdr:from>
    <xdr:ext cx="534377" cy="259045"/>
    <xdr:sp macro="" textlink="">
      <xdr:nvSpPr>
        <xdr:cNvPr id="574" name="テキスト ボックス 573"/>
        <xdr:cNvSpPr txBox="1"/>
      </xdr:nvSpPr>
      <xdr:spPr>
        <a:xfrm>
          <a:off x="15214111" y="969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89915</xdr:rowOff>
    </xdr:from>
    <xdr:to>
      <xdr:col>21</xdr:col>
      <xdr:colOff>161925</xdr:colOff>
      <xdr:row>57</xdr:row>
      <xdr:rowOff>10139</xdr:rowOff>
    </xdr:to>
    <xdr:cxnSp macro="">
      <xdr:nvCxnSpPr>
        <xdr:cNvPr id="575" name="直線コネクタ 574"/>
        <xdr:cNvCxnSpPr/>
      </xdr:nvCxnSpPr>
      <xdr:spPr>
        <a:xfrm>
          <a:off x="13703300" y="9691115"/>
          <a:ext cx="889000" cy="9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159418</xdr:rowOff>
    </xdr:from>
    <xdr:to>
      <xdr:col>21</xdr:col>
      <xdr:colOff>212725</xdr:colOff>
      <xdr:row>56</xdr:row>
      <xdr:rowOff>89568</xdr:rowOff>
    </xdr:to>
    <xdr:sp macro="" textlink="">
      <xdr:nvSpPr>
        <xdr:cNvPr id="576" name="フローチャート : 判断 575"/>
        <xdr:cNvSpPr/>
      </xdr:nvSpPr>
      <xdr:spPr>
        <a:xfrm>
          <a:off x="14541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106095</xdr:rowOff>
    </xdr:from>
    <xdr:ext cx="534377" cy="259045"/>
    <xdr:sp macro="" textlink="">
      <xdr:nvSpPr>
        <xdr:cNvPr id="577" name="テキスト ボックス 576"/>
        <xdr:cNvSpPr txBox="1"/>
      </xdr:nvSpPr>
      <xdr:spPr>
        <a:xfrm>
          <a:off x="14325111" y="93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89915</xdr:rowOff>
    </xdr:from>
    <xdr:to>
      <xdr:col>19</xdr:col>
      <xdr:colOff>644525</xdr:colOff>
      <xdr:row>57</xdr:row>
      <xdr:rowOff>19800</xdr:rowOff>
    </xdr:to>
    <xdr:cxnSp macro="">
      <xdr:nvCxnSpPr>
        <xdr:cNvPr id="578" name="直線コネクタ 577"/>
        <xdr:cNvCxnSpPr/>
      </xdr:nvCxnSpPr>
      <xdr:spPr>
        <a:xfrm flipV="1">
          <a:off x="12814300" y="9691115"/>
          <a:ext cx="889000" cy="10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27366</xdr:rowOff>
    </xdr:from>
    <xdr:to>
      <xdr:col>20</xdr:col>
      <xdr:colOff>9525</xdr:colOff>
      <xdr:row>56</xdr:row>
      <xdr:rowOff>128966</xdr:rowOff>
    </xdr:to>
    <xdr:sp macro="" textlink="">
      <xdr:nvSpPr>
        <xdr:cNvPr id="579" name="フローチャート : 判断 578"/>
        <xdr:cNvSpPr/>
      </xdr:nvSpPr>
      <xdr:spPr>
        <a:xfrm>
          <a:off x="13652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145493</xdr:rowOff>
    </xdr:from>
    <xdr:ext cx="534377" cy="259045"/>
    <xdr:sp macro="" textlink="">
      <xdr:nvSpPr>
        <xdr:cNvPr id="580" name="テキスト ボックス 579"/>
        <xdr:cNvSpPr txBox="1"/>
      </xdr:nvSpPr>
      <xdr:spPr>
        <a:xfrm>
          <a:off x="13436111" y="94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40363</xdr:rowOff>
    </xdr:from>
    <xdr:to>
      <xdr:col>18</xdr:col>
      <xdr:colOff>492125</xdr:colOff>
      <xdr:row>56</xdr:row>
      <xdr:rowOff>141963</xdr:rowOff>
    </xdr:to>
    <xdr:sp macro="" textlink="">
      <xdr:nvSpPr>
        <xdr:cNvPr id="581" name="フローチャート : 判断 580"/>
        <xdr:cNvSpPr/>
      </xdr:nvSpPr>
      <xdr:spPr>
        <a:xfrm>
          <a:off x="12763500" y="964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158490</xdr:rowOff>
    </xdr:from>
    <xdr:ext cx="534377" cy="259045"/>
    <xdr:sp macro="" textlink="">
      <xdr:nvSpPr>
        <xdr:cNvPr id="582" name="テキスト ボックス 581"/>
        <xdr:cNvSpPr txBox="1"/>
      </xdr:nvSpPr>
      <xdr:spPr>
        <a:xfrm>
          <a:off x="12547111" y="941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43555</xdr:rowOff>
    </xdr:from>
    <xdr:to>
      <xdr:col>23</xdr:col>
      <xdr:colOff>568325</xdr:colOff>
      <xdr:row>56</xdr:row>
      <xdr:rowOff>145155</xdr:rowOff>
    </xdr:to>
    <xdr:sp macro="" textlink="">
      <xdr:nvSpPr>
        <xdr:cNvPr id="588" name="円/楕円 587"/>
        <xdr:cNvSpPr/>
      </xdr:nvSpPr>
      <xdr:spPr>
        <a:xfrm>
          <a:off x="16268700" y="964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21982</xdr:rowOff>
    </xdr:from>
    <xdr:ext cx="534377" cy="259045"/>
    <xdr:sp macro="" textlink="">
      <xdr:nvSpPr>
        <xdr:cNvPr id="589" name="教育費該当値テキスト"/>
        <xdr:cNvSpPr txBox="1"/>
      </xdr:nvSpPr>
      <xdr:spPr>
        <a:xfrm>
          <a:off x="16370300" y="962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84,918</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85133</xdr:rowOff>
    </xdr:from>
    <xdr:to>
      <xdr:col>22</xdr:col>
      <xdr:colOff>415925</xdr:colOff>
      <xdr:row>56</xdr:row>
      <xdr:rowOff>15283</xdr:rowOff>
    </xdr:to>
    <xdr:sp macro="" textlink="">
      <xdr:nvSpPr>
        <xdr:cNvPr id="590" name="円/楕円 589"/>
        <xdr:cNvSpPr/>
      </xdr:nvSpPr>
      <xdr:spPr>
        <a:xfrm>
          <a:off x="15430500" y="951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54</xdr:row>
      <xdr:rowOff>31810</xdr:rowOff>
    </xdr:from>
    <xdr:ext cx="599010" cy="259045"/>
    <xdr:sp macro="" textlink="">
      <xdr:nvSpPr>
        <xdr:cNvPr id="591" name="テキスト ボックス 590"/>
        <xdr:cNvSpPr txBox="1"/>
      </xdr:nvSpPr>
      <xdr:spPr>
        <a:xfrm>
          <a:off x="15181794" y="9290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113,324</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130789</xdr:rowOff>
    </xdr:from>
    <xdr:to>
      <xdr:col>21</xdr:col>
      <xdr:colOff>212725</xdr:colOff>
      <xdr:row>57</xdr:row>
      <xdr:rowOff>60939</xdr:rowOff>
    </xdr:to>
    <xdr:sp macro="" textlink="">
      <xdr:nvSpPr>
        <xdr:cNvPr id="592" name="円/楕円 591"/>
        <xdr:cNvSpPr/>
      </xdr:nvSpPr>
      <xdr:spPr>
        <a:xfrm>
          <a:off x="14541500" y="973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52066</xdr:rowOff>
    </xdr:from>
    <xdr:ext cx="534377" cy="259045"/>
    <xdr:sp macro="" textlink="">
      <xdr:nvSpPr>
        <xdr:cNvPr id="593" name="テキスト ボックス 592"/>
        <xdr:cNvSpPr txBox="1"/>
      </xdr:nvSpPr>
      <xdr:spPr>
        <a:xfrm>
          <a:off x="14325111" y="982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65,838</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39115</xdr:rowOff>
    </xdr:from>
    <xdr:to>
      <xdr:col>20</xdr:col>
      <xdr:colOff>9525</xdr:colOff>
      <xdr:row>56</xdr:row>
      <xdr:rowOff>140715</xdr:rowOff>
    </xdr:to>
    <xdr:sp macro="" textlink="">
      <xdr:nvSpPr>
        <xdr:cNvPr id="594" name="円/楕円 593"/>
        <xdr:cNvSpPr/>
      </xdr:nvSpPr>
      <xdr:spPr>
        <a:xfrm>
          <a:off x="13652500" y="964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131842</xdr:rowOff>
    </xdr:from>
    <xdr:ext cx="534377" cy="259045"/>
    <xdr:sp macro="" textlink="">
      <xdr:nvSpPr>
        <xdr:cNvPr id="595" name="テキスト ボックス 594"/>
        <xdr:cNvSpPr txBox="1"/>
      </xdr:nvSpPr>
      <xdr:spPr>
        <a:xfrm>
          <a:off x="13436111" y="973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85,889</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140450</xdr:rowOff>
    </xdr:from>
    <xdr:to>
      <xdr:col>18</xdr:col>
      <xdr:colOff>492125</xdr:colOff>
      <xdr:row>57</xdr:row>
      <xdr:rowOff>70600</xdr:rowOff>
    </xdr:to>
    <xdr:sp macro="" textlink="">
      <xdr:nvSpPr>
        <xdr:cNvPr id="596" name="円/楕円 595"/>
        <xdr:cNvSpPr/>
      </xdr:nvSpPr>
      <xdr:spPr>
        <a:xfrm>
          <a:off x="12763500" y="974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61727</xdr:rowOff>
    </xdr:from>
    <xdr:ext cx="534377" cy="259045"/>
    <xdr:sp macro="" textlink="">
      <xdr:nvSpPr>
        <xdr:cNvPr id="597" name="テキスト ボックス 596"/>
        <xdr:cNvSpPr txBox="1"/>
      </xdr:nvSpPr>
      <xdr:spPr>
        <a:xfrm>
          <a:off x="12547111" y="983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63,725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8" name="直線コネクタ 60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9" name="テキスト ボックス 60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0" name="直線コネクタ 60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1" name="テキスト ボックス 61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2" name="直線コネクタ 61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3" name="テキスト ボックス 61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4" name="直線コネクタ 61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5" name="テキスト ボックス 61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8401</xdr:rowOff>
    </xdr:from>
    <xdr:to>
      <xdr:col>23</xdr:col>
      <xdr:colOff>516889</xdr:colOff>
      <xdr:row>78</xdr:row>
      <xdr:rowOff>139700</xdr:rowOff>
    </xdr:to>
    <xdr:cxnSp macro="">
      <xdr:nvCxnSpPr>
        <xdr:cNvPr id="619" name="直線コネクタ 618"/>
        <xdr:cNvCxnSpPr/>
      </xdr:nvCxnSpPr>
      <xdr:spPr>
        <a:xfrm flipV="1">
          <a:off x="16317595" y="12352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144739</xdr:rowOff>
    </xdr:from>
    <xdr:ext cx="249299" cy="259045"/>
    <xdr:sp macro="" textlink="">
      <xdr:nvSpPr>
        <xdr:cNvPr id="620" name="災害復旧費最小値テキスト"/>
        <xdr:cNvSpPr txBox="1"/>
      </xdr:nvSpPr>
      <xdr:spPr>
        <a:xfrm>
          <a:off x="16370300" y="13517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1" name="直線コネクタ 62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126528</xdr:rowOff>
    </xdr:from>
    <xdr:ext cx="599010" cy="259045"/>
    <xdr:sp macro="" textlink="">
      <xdr:nvSpPr>
        <xdr:cNvPr id="622" name="災害復旧費最大値テキスト"/>
        <xdr:cNvSpPr txBox="1"/>
      </xdr:nvSpPr>
      <xdr:spPr>
        <a:xfrm>
          <a:off x="16370300" y="1212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72</xdr:row>
      <xdr:rowOff>8401</xdr:rowOff>
    </xdr:from>
    <xdr:to>
      <xdr:col>23</xdr:col>
      <xdr:colOff>606425</xdr:colOff>
      <xdr:row>72</xdr:row>
      <xdr:rowOff>8401</xdr:rowOff>
    </xdr:to>
    <xdr:cxnSp macro="">
      <xdr:nvCxnSpPr>
        <xdr:cNvPr id="623" name="直線コネクタ 622"/>
        <xdr:cNvCxnSpPr/>
      </xdr:nvCxnSpPr>
      <xdr:spPr>
        <a:xfrm>
          <a:off x="16230600" y="12352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37644</xdr:rowOff>
    </xdr:from>
    <xdr:to>
      <xdr:col>23</xdr:col>
      <xdr:colOff>517525</xdr:colOff>
      <xdr:row>78</xdr:row>
      <xdr:rowOff>98740</xdr:rowOff>
    </xdr:to>
    <xdr:cxnSp macro="">
      <xdr:nvCxnSpPr>
        <xdr:cNvPr id="624" name="直線コネクタ 623"/>
        <xdr:cNvCxnSpPr/>
      </xdr:nvCxnSpPr>
      <xdr:spPr>
        <a:xfrm flipV="1">
          <a:off x="15481300" y="13410744"/>
          <a:ext cx="838200" cy="6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17739</xdr:rowOff>
    </xdr:from>
    <xdr:ext cx="534377" cy="259045"/>
    <xdr:sp macro="" textlink="">
      <xdr:nvSpPr>
        <xdr:cNvPr id="625" name="災害復旧費平均値テキスト"/>
        <xdr:cNvSpPr txBox="1"/>
      </xdr:nvSpPr>
      <xdr:spPr>
        <a:xfrm>
          <a:off x="16370300" y="13390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39312</xdr:rowOff>
    </xdr:from>
    <xdr:to>
      <xdr:col>23</xdr:col>
      <xdr:colOff>568325</xdr:colOff>
      <xdr:row>78</xdr:row>
      <xdr:rowOff>140912</xdr:rowOff>
    </xdr:to>
    <xdr:sp macro="" textlink="">
      <xdr:nvSpPr>
        <xdr:cNvPr id="626" name="フローチャート : 判断 625"/>
        <xdr:cNvSpPr/>
      </xdr:nvSpPr>
      <xdr:spPr>
        <a:xfrm>
          <a:off x="16268700" y="134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98740</xdr:rowOff>
    </xdr:from>
    <xdr:to>
      <xdr:col>22</xdr:col>
      <xdr:colOff>365125</xdr:colOff>
      <xdr:row>78</xdr:row>
      <xdr:rowOff>126107</xdr:rowOff>
    </xdr:to>
    <xdr:cxnSp macro="">
      <xdr:nvCxnSpPr>
        <xdr:cNvPr id="627" name="直線コネクタ 626"/>
        <xdr:cNvCxnSpPr/>
      </xdr:nvCxnSpPr>
      <xdr:spPr>
        <a:xfrm flipV="1">
          <a:off x="14592300" y="13471840"/>
          <a:ext cx="889000" cy="2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59310</xdr:rowOff>
    </xdr:from>
    <xdr:to>
      <xdr:col>22</xdr:col>
      <xdr:colOff>415925</xdr:colOff>
      <xdr:row>78</xdr:row>
      <xdr:rowOff>160910</xdr:rowOff>
    </xdr:to>
    <xdr:sp macro="" textlink="">
      <xdr:nvSpPr>
        <xdr:cNvPr id="628" name="フローチャート : 判断 627"/>
        <xdr:cNvSpPr/>
      </xdr:nvSpPr>
      <xdr:spPr>
        <a:xfrm>
          <a:off x="15430500" y="134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152037</xdr:rowOff>
    </xdr:from>
    <xdr:ext cx="469744" cy="259045"/>
    <xdr:sp macro="" textlink="">
      <xdr:nvSpPr>
        <xdr:cNvPr id="629" name="テキスト ボックス 628"/>
        <xdr:cNvSpPr txBox="1"/>
      </xdr:nvSpPr>
      <xdr:spPr>
        <a:xfrm>
          <a:off x="15246427" y="1352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103037</xdr:rowOff>
    </xdr:from>
    <xdr:to>
      <xdr:col>21</xdr:col>
      <xdr:colOff>161925</xdr:colOff>
      <xdr:row>78</xdr:row>
      <xdr:rowOff>126107</xdr:rowOff>
    </xdr:to>
    <xdr:cxnSp macro="">
      <xdr:nvCxnSpPr>
        <xdr:cNvPr id="630" name="直線コネクタ 629"/>
        <xdr:cNvCxnSpPr/>
      </xdr:nvCxnSpPr>
      <xdr:spPr>
        <a:xfrm>
          <a:off x="13703300" y="13476137"/>
          <a:ext cx="889000" cy="2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54670</xdr:rowOff>
    </xdr:from>
    <xdr:to>
      <xdr:col>21</xdr:col>
      <xdr:colOff>212725</xdr:colOff>
      <xdr:row>78</xdr:row>
      <xdr:rowOff>156270</xdr:rowOff>
    </xdr:to>
    <xdr:sp macro="" textlink="">
      <xdr:nvSpPr>
        <xdr:cNvPr id="631" name="フローチャート : 判断 630"/>
        <xdr:cNvSpPr/>
      </xdr:nvSpPr>
      <xdr:spPr>
        <a:xfrm>
          <a:off x="14541500" y="1342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1347</xdr:rowOff>
    </xdr:from>
    <xdr:ext cx="469744" cy="259045"/>
    <xdr:sp macro="" textlink="">
      <xdr:nvSpPr>
        <xdr:cNvPr id="632" name="テキスト ボックス 631"/>
        <xdr:cNvSpPr txBox="1"/>
      </xdr:nvSpPr>
      <xdr:spPr>
        <a:xfrm>
          <a:off x="14357427" y="1320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103037</xdr:rowOff>
    </xdr:from>
    <xdr:to>
      <xdr:col>19</xdr:col>
      <xdr:colOff>644525</xdr:colOff>
      <xdr:row>78</xdr:row>
      <xdr:rowOff>109014</xdr:rowOff>
    </xdr:to>
    <xdr:cxnSp macro="">
      <xdr:nvCxnSpPr>
        <xdr:cNvPr id="633" name="直線コネクタ 632"/>
        <xdr:cNvCxnSpPr/>
      </xdr:nvCxnSpPr>
      <xdr:spPr>
        <a:xfrm flipV="1">
          <a:off x="12814300" y="13476137"/>
          <a:ext cx="889000" cy="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37520</xdr:rowOff>
    </xdr:from>
    <xdr:to>
      <xdr:col>20</xdr:col>
      <xdr:colOff>9525</xdr:colOff>
      <xdr:row>78</xdr:row>
      <xdr:rowOff>139120</xdr:rowOff>
    </xdr:to>
    <xdr:sp macro="" textlink="">
      <xdr:nvSpPr>
        <xdr:cNvPr id="634" name="フローチャート : 判断 633"/>
        <xdr:cNvSpPr/>
      </xdr:nvSpPr>
      <xdr:spPr>
        <a:xfrm>
          <a:off x="13652500" y="1341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155647</xdr:rowOff>
    </xdr:from>
    <xdr:ext cx="534377" cy="259045"/>
    <xdr:sp macro="" textlink="">
      <xdr:nvSpPr>
        <xdr:cNvPr id="635" name="テキスト ボックス 634"/>
        <xdr:cNvSpPr txBox="1"/>
      </xdr:nvSpPr>
      <xdr:spPr>
        <a:xfrm>
          <a:off x="13436111" y="1318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48233</xdr:rowOff>
    </xdr:from>
    <xdr:to>
      <xdr:col>18</xdr:col>
      <xdr:colOff>492125</xdr:colOff>
      <xdr:row>78</xdr:row>
      <xdr:rowOff>149833</xdr:rowOff>
    </xdr:to>
    <xdr:sp macro="" textlink="">
      <xdr:nvSpPr>
        <xdr:cNvPr id="636" name="フローチャート : 判断 635"/>
        <xdr:cNvSpPr/>
      </xdr:nvSpPr>
      <xdr:spPr>
        <a:xfrm>
          <a:off x="12763500" y="1342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166360</xdr:rowOff>
    </xdr:from>
    <xdr:ext cx="469744" cy="259045"/>
    <xdr:sp macro="" textlink="">
      <xdr:nvSpPr>
        <xdr:cNvPr id="637" name="テキスト ボックス 636"/>
        <xdr:cNvSpPr txBox="1"/>
      </xdr:nvSpPr>
      <xdr:spPr>
        <a:xfrm>
          <a:off x="12579427" y="1319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158294</xdr:rowOff>
    </xdr:from>
    <xdr:to>
      <xdr:col>23</xdr:col>
      <xdr:colOff>568325</xdr:colOff>
      <xdr:row>78</xdr:row>
      <xdr:rowOff>88444</xdr:rowOff>
    </xdr:to>
    <xdr:sp macro="" textlink="">
      <xdr:nvSpPr>
        <xdr:cNvPr id="643" name="円/楕円 642"/>
        <xdr:cNvSpPr/>
      </xdr:nvSpPr>
      <xdr:spPr>
        <a:xfrm>
          <a:off x="16268700" y="1335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117671</xdr:rowOff>
    </xdr:from>
    <xdr:ext cx="534377" cy="259045"/>
    <xdr:sp macro="" textlink="">
      <xdr:nvSpPr>
        <xdr:cNvPr id="644" name="災害復旧費該当値テキスト"/>
        <xdr:cNvSpPr txBox="1"/>
      </xdr:nvSpPr>
      <xdr:spPr>
        <a:xfrm>
          <a:off x="16370300" y="1314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22,322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47940</xdr:rowOff>
    </xdr:from>
    <xdr:to>
      <xdr:col>22</xdr:col>
      <xdr:colOff>415925</xdr:colOff>
      <xdr:row>78</xdr:row>
      <xdr:rowOff>149540</xdr:rowOff>
    </xdr:to>
    <xdr:sp macro="" textlink="">
      <xdr:nvSpPr>
        <xdr:cNvPr id="645" name="円/楕円 644"/>
        <xdr:cNvSpPr/>
      </xdr:nvSpPr>
      <xdr:spPr>
        <a:xfrm>
          <a:off x="15430500" y="1342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166067</xdr:rowOff>
    </xdr:from>
    <xdr:ext cx="469744" cy="259045"/>
    <xdr:sp macro="" textlink="">
      <xdr:nvSpPr>
        <xdr:cNvPr id="646" name="テキスト ボックス 645"/>
        <xdr:cNvSpPr txBox="1"/>
      </xdr:nvSpPr>
      <xdr:spPr>
        <a:xfrm>
          <a:off x="15246427" y="1319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75307</xdr:rowOff>
    </xdr:from>
    <xdr:to>
      <xdr:col>21</xdr:col>
      <xdr:colOff>212725</xdr:colOff>
      <xdr:row>79</xdr:row>
      <xdr:rowOff>5457</xdr:rowOff>
    </xdr:to>
    <xdr:sp macro="" textlink="">
      <xdr:nvSpPr>
        <xdr:cNvPr id="647" name="円/楕円 646"/>
        <xdr:cNvSpPr/>
      </xdr:nvSpPr>
      <xdr:spPr>
        <a:xfrm>
          <a:off x="14541500" y="1344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168034</xdr:rowOff>
    </xdr:from>
    <xdr:ext cx="469744" cy="259045"/>
    <xdr:sp macro="" textlink="">
      <xdr:nvSpPr>
        <xdr:cNvPr id="648" name="テキスト ボックス 647"/>
        <xdr:cNvSpPr txBox="1"/>
      </xdr:nvSpPr>
      <xdr:spPr>
        <a:xfrm>
          <a:off x="14357427" y="1354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52237</xdr:rowOff>
    </xdr:from>
    <xdr:to>
      <xdr:col>20</xdr:col>
      <xdr:colOff>9525</xdr:colOff>
      <xdr:row>78</xdr:row>
      <xdr:rowOff>153837</xdr:rowOff>
    </xdr:to>
    <xdr:sp macro="" textlink="">
      <xdr:nvSpPr>
        <xdr:cNvPr id="649" name="円/楕円 648"/>
        <xdr:cNvSpPr/>
      </xdr:nvSpPr>
      <xdr:spPr>
        <a:xfrm>
          <a:off x="13652500" y="1342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144964</xdr:rowOff>
    </xdr:from>
    <xdr:ext cx="469744" cy="259045"/>
    <xdr:sp macro="" textlink="">
      <xdr:nvSpPr>
        <xdr:cNvPr id="650" name="テキスト ボックス 649"/>
        <xdr:cNvSpPr txBox="1"/>
      </xdr:nvSpPr>
      <xdr:spPr>
        <a:xfrm>
          <a:off x="13468427" y="1351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58214</xdr:rowOff>
    </xdr:from>
    <xdr:to>
      <xdr:col>18</xdr:col>
      <xdr:colOff>492125</xdr:colOff>
      <xdr:row>78</xdr:row>
      <xdr:rowOff>159814</xdr:rowOff>
    </xdr:to>
    <xdr:sp macro="" textlink="">
      <xdr:nvSpPr>
        <xdr:cNvPr id="651" name="円/楕円 650"/>
        <xdr:cNvSpPr/>
      </xdr:nvSpPr>
      <xdr:spPr>
        <a:xfrm>
          <a:off x="12763500" y="1343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150941</xdr:rowOff>
    </xdr:from>
    <xdr:ext cx="469744" cy="259045"/>
    <xdr:sp macro="" textlink="">
      <xdr:nvSpPr>
        <xdr:cNvPr id="652" name="テキスト ボックス 651"/>
        <xdr:cNvSpPr txBox="1"/>
      </xdr:nvSpPr>
      <xdr:spPr>
        <a:xfrm>
          <a:off x="12579427" y="1352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43290</xdr:rowOff>
    </xdr:from>
    <xdr:to>
      <xdr:col>23</xdr:col>
      <xdr:colOff>516889</xdr:colOff>
      <xdr:row>98</xdr:row>
      <xdr:rowOff>130542</xdr:rowOff>
    </xdr:to>
    <xdr:cxnSp macro="">
      <xdr:nvCxnSpPr>
        <xdr:cNvPr id="674" name="直線コネクタ 673"/>
        <xdr:cNvCxnSpPr/>
      </xdr:nvCxnSpPr>
      <xdr:spPr>
        <a:xfrm flipV="1">
          <a:off x="16317595" y="15645240"/>
          <a:ext cx="1269" cy="12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134369</xdr:rowOff>
    </xdr:from>
    <xdr:ext cx="469744" cy="259045"/>
    <xdr:sp macro="" textlink="">
      <xdr:nvSpPr>
        <xdr:cNvPr id="675" name="公債費最小値テキスト"/>
        <xdr:cNvSpPr txBox="1"/>
      </xdr:nvSpPr>
      <xdr:spPr>
        <a:xfrm>
          <a:off x="16370300" y="1693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98</xdr:row>
      <xdr:rowOff>130542</xdr:rowOff>
    </xdr:from>
    <xdr:to>
      <xdr:col>23</xdr:col>
      <xdr:colOff>606425</xdr:colOff>
      <xdr:row>98</xdr:row>
      <xdr:rowOff>130542</xdr:rowOff>
    </xdr:to>
    <xdr:cxnSp macro="">
      <xdr:nvCxnSpPr>
        <xdr:cNvPr id="676" name="直線コネクタ 675"/>
        <xdr:cNvCxnSpPr/>
      </xdr:nvCxnSpPr>
      <xdr:spPr>
        <a:xfrm>
          <a:off x="16230600" y="1693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161417</xdr:rowOff>
    </xdr:from>
    <xdr:ext cx="599010" cy="259045"/>
    <xdr:sp macro="" textlink="">
      <xdr:nvSpPr>
        <xdr:cNvPr id="677" name="公債費最大値テキスト"/>
        <xdr:cNvSpPr txBox="1"/>
      </xdr:nvSpPr>
      <xdr:spPr>
        <a:xfrm>
          <a:off x="16370300" y="1542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283,587</a:t>
          </a:r>
          <a:endParaRPr kumimoji="1" lang="ja-JP" altLang="en-US" sz="1000" b="1">
            <a:latin typeface="ＭＳ Ｐゴシック"/>
          </a:endParaRPr>
        </a:p>
      </xdr:txBody>
    </xdr:sp>
    <xdr:clientData/>
  </xdr:oneCellAnchor>
  <xdr:twoCellAnchor>
    <xdr:from>
      <xdr:col>23</xdr:col>
      <xdr:colOff>428625</xdr:colOff>
      <xdr:row>91</xdr:row>
      <xdr:rowOff>43290</xdr:rowOff>
    </xdr:from>
    <xdr:to>
      <xdr:col>23</xdr:col>
      <xdr:colOff>606425</xdr:colOff>
      <xdr:row>91</xdr:row>
      <xdr:rowOff>43290</xdr:rowOff>
    </xdr:to>
    <xdr:cxnSp macro="">
      <xdr:nvCxnSpPr>
        <xdr:cNvPr id="678" name="直線コネクタ 677"/>
        <xdr:cNvCxnSpPr/>
      </xdr:nvCxnSpPr>
      <xdr:spPr>
        <a:xfrm>
          <a:off x="16230600" y="1564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6541</xdr:rowOff>
    </xdr:from>
    <xdr:to>
      <xdr:col>23</xdr:col>
      <xdr:colOff>517525</xdr:colOff>
      <xdr:row>97</xdr:row>
      <xdr:rowOff>47278</xdr:rowOff>
    </xdr:to>
    <xdr:cxnSp macro="">
      <xdr:nvCxnSpPr>
        <xdr:cNvPr id="679" name="直線コネクタ 678"/>
        <xdr:cNvCxnSpPr/>
      </xdr:nvCxnSpPr>
      <xdr:spPr>
        <a:xfrm>
          <a:off x="15481300" y="16637191"/>
          <a:ext cx="838200" cy="4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145184</xdr:rowOff>
    </xdr:from>
    <xdr:ext cx="599010" cy="259045"/>
    <xdr:sp macro="" textlink="">
      <xdr:nvSpPr>
        <xdr:cNvPr id="680" name="公債費平均値テキスト"/>
        <xdr:cNvSpPr txBox="1"/>
      </xdr:nvSpPr>
      <xdr:spPr>
        <a:xfrm>
          <a:off x="16370300" y="162614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122307</xdr:rowOff>
    </xdr:from>
    <xdr:to>
      <xdr:col>23</xdr:col>
      <xdr:colOff>568325</xdr:colOff>
      <xdr:row>96</xdr:row>
      <xdr:rowOff>52457</xdr:rowOff>
    </xdr:to>
    <xdr:sp macro="" textlink="">
      <xdr:nvSpPr>
        <xdr:cNvPr id="681" name="フローチャート : 判断 680"/>
        <xdr:cNvSpPr/>
      </xdr:nvSpPr>
      <xdr:spPr>
        <a:xfrm>
          <a:off x="162687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6541</xdr:rowOff>
    </xdr:from>
    <xdr:to>
      <xdr:col>22</xdr:col>
      <xdr:colOff>365125</xdr:colOff>
      <xdr:row>97</xdr:row>
      <xdr:rowOff>26918</xdr:rowOff>
    </xdr:to>
    <xdr:cxnSp macro="">
      <xdr:nvCxnSpPr>
        <xdr:cNvPr id="682" name="直線コネクタ 681"/>
        <xdr:cNvCxnSpPr/>
      </xdr:nvCxnSpPr>
      <xdr:spPr>
        <a:xfrm flipV="1">
          <a:off x="14592300" y="16637191"/>
          <a:ext cx="889000" cy="2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99439</xdr:rowOff>
    </xdr:from>
    <xdr:to>
      <xdr:col>22</xdr:col>
      <xdr:colOff>415925</xdr:colOff>
      <xdr:row>96</xdr:row>
      <xdr:rowOff>29589</xdr:rowOff>
    </xdr:to>
    <xdr:sp macro="" textlink="">
      <xdr:nvSpPr>
        <xdr:cNvPr id="683" name="フローチャート : 判断 682"/>
        <xdr:cNvSpPr/>
      </xdr:nvSpPr>
      <xdr:spPr>
        <a:xfrm>
          <a:off x="15430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46116</xdr:rowOff>
    </xdr:from>
    <xdr:ext cx="599010" cy="259045"/>
    <xdr:sp macro="" textlink="">
      <xdr:nvSpPr>
        <xdr:cNvPr id="684" name="テキスト ボックス 683"/>
        <xdr:cNvSpPr txBox="1"/>
      </xdr:nvSpPr>
      <xdr:spPr>
        <a:xfrm>
          <a:off x="15181794"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25656</xdr:rowOff>
    </xdr:from>
    <xdr:to>
      <xdr:col>21</xdr:col>
      <xdr:colOff>161925</xdr:colOff>
      <xdr:row>97</xdr:row>
      <xdr:rowOff>26918</xdr:rowOff>
    </xdr:to>
    <xdr:cxnSp macro="">
      <xdr:nvCxnSpPr>
        <xdr:cNvPr id="685" name="直線コネクタ 684"/>
        <xdr:cNvCxnSpPr/>
      </xdr:nvCxnSpPr>
      <xdr:spPr>
        <a:xfrm>
          <a:off x="13703300" y="16656306"/>
          <a:ext cx="889000" cy="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104189</xdr:rowOff>
    </xdr:from>
    <xdr:to>
      <xdr:col>21</xdr:col>
      <xdr:colOff>212725</xdr:colOff>
      <xdr:row>96</xdr:row>
      <xdr:rowOff>34339</xdr:rowOff>
    </xdr:to>
    <xdr:sp macro="" textlink="">
      <xdr:nvSpPr>
        <xdr:cNvPr id="686" name="フローチャート : 判断 685"/>
        <xdr:cNvSpPr/>
      </xdr:nvSpPr>
      <xdr:spPr>
        <a:xfrm>
          <a:off x="14541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50866</xdr:rowOff>
    </xdr:from>
    <xdr:ext cx="599010" cy="259045"/>
    <xdr:sp macro="" textlink="">
      <xdr:nvSpPr>
        <xdr:cNvPr id="687" name="テキスト ボックス 686"/>
        <xdr:cNvSpPr txBox="1"/>
      </xdr:nvSpPr>
      <xdr:spPr>
        <a:xfrm>
          <a:off x="14292794"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25656</xdr:rowOff>
    </xdr:from>
    <xdr:to>
      <xdr:col>19</xdr:col>
      <xdr:colOff>644525</xdr:colOff>
      <xdr:row>97</xdr:row>
      <xdr:rowOff>33981</xdr:rowOff>
    </xdr:to>
    <xdr:cxnSp macro="">
      <xdr:nvCxnSpPr>
        <xdr:cNvPr id="688" name="直線コネクタ 687"/>
        <xdr:cNvCxnSpPr/>
      </xdr:nvCxnSpPr>
      <xdr:spPr>
        <a:xfrm flipV="1">
          <a:off x="12814300" y="16656306"/>
          <a:ext cx="889000" cy="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94300</xdr:rowOff>
    </xdr:from>
    <xdr:to>
      <xdr:col>20</xdr:col>
      <xdr:colOff>9525</xdr:colOff>
      <xdr:row>96</xdr:row>
      <xdr:rowOff>24450</xdr:rowOff>
    </xdr:to>
    <xdr:sp macro="" textlink="">
      <xdr:nvSpPr>
        <xdr:cNvPr id="689" name="フローチャート : 判断 688"/>
        <xdr:cNvSpPr/>
      </xdr:nvSpPr>
      <xdr:spPr>
        <a:xfrm>
          <a:off x="13652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40977</xdr:rowOff>
    </xdr:from>
    <xdr:ext cx="599010" cy="259045"/>
    <xdr:sp macro="" textlink="">
      <xdr:nvSpPr>
        <xdr:cNvPr id="690" name="テキスト ボックス 689"/>
        <xdr:cNvSpPr txBox="1"/>
      </xdr:nvSpPr>
      <xdr:spPr>
        <a:xfrm>
          <a:off x="13403794" y="1615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67686</xdr:rowOff>
    </xdr:from>
    <xdr:to>
      <xdr:col>18</xdr:col>
      <xdr:colOff>492125</xdr:colOff>
      <xdr:row>95</xdr:row>
      <xdr:rowOff>169286</xdr:rowOff>
    </xdr:to>
    <xdr:sp macro="" textlink="">
      <xdr:nvSpPr>
        <xdr:cNvPr id="691" name="フローチャート : 判断 690"/>
        <xdr:cNvSpPr/>
      </xdr:nvSpPr>
      <xdr:spPr>
        <a:xfrm>
          <a:off x="12763500" y="1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14363</xdr:rowOff>
    </xdr:from>
    <xdr:ext cx="599010" cy="259045"/>
    <xdr:sp macro="" textlink="">
      <xdr:nvSpPr>
        <xdr:cNvPr id="692" name="テキスト ボックス 691"/>
        <xdr:cNvSpPr txBox="1"/>
      </xdr:nvSpPr>
      <xdr:spPr>
        <a:xfrm>
          <a:off x="12514794" y="16130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167928</xdr:rowOff>
    </xdr:from>
    <xdr:to>
      <xdr:col>23</xdr:col>
      <xdr:colOff>568325</xdr:colOff>
      <xdr:row>97</xdr:row>
      <xdr:rowOff>98078</xdr:rowOff>
    </xdr:to>
    <xdr:sp macro="" textlink="">
      <xdr:nvSpPr>
        <xdr:cNvPr id="698" name="円/楕円 697"/>
        <xdr:cNvSpPr/>
      </xdr:nvSpPr>
      <xdr:spPr>
        <a:xfrm>
          <a:off x="16268700" y="166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146355</xdr:rowOff>
    </xdr:from>
    <xdr:ext cx="534377" cy="259045"/>
    <xdr:sp macro="" textlink="">
      <xdr:nvSpPr>
        <xdr:cNvPr id="699" name="公債費該当値テキスト"/>
        <xdr:cNvSpPr txBox="1"/>
      </xdr:nvSpPr>
      <xdr:spPr>
        <a:xfrm>
          <a:off x="16370300" y="1660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57,715</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127191</xdr:rowOff>
    </xdr:from>
    <xdr:to>
      <xdr:col>22</xdr:col>
      <xdr:colOff>415925</xdr:colOff>
      <xdr:row>97</xdr:row>
      <xdr:rowOff>57341</xdr:rowOff>
    </xdr:to>
    <xdr:sp macro="" textlink="">
      <xdr:nvSpPr>
        <xdr:cNvPr id="700" name="円/楕円 699"/>
        <xdr:cNvSpPr/>
      </xdr:nvSpPr>
      <xdr:spPr>
        <a:xfrm>
          <a:off x="15430500" y="1658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48468</xdr:rowOff>
    </xdr:from>
    <xdr:ext cx="534377" cy="259045"/>
    <xdr:sp macro="" textlink="">
      <xdr:nvSpPr>
        <xdr:cNvPr id="701" name="テキスト ボックス 700"/>
        <xdr:cNvSpPr txBox="1"/>
      </xdr:nvSpPr>
      <xdr:spPr>
        <a:xfrm>
          <a:off x="15214111" y="1667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66,625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147568</xdr:rowOff>
    </xdr:from>
    <xdr:to>
      <xdr:col>21</xdr:col>
      <xdr:colOff>212725</xdr:colOff>
      <xdr:row>97</xdr:row>
      <xdr:rowOff>77718</xdr:rowOff>
    </xdr:to>
    <xdr:sp macro="" textlink="">
      <xdr:nvSpPr>
        <xdr:cNvPr id="702" name="円/楕円 701"/>
        <xdr:cNvSpPr/>
      </xdr:nvSpPr>
      <xdr:spPr>
        <a:xfrm>
          <a:off x="14541500" y="1660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68845</xdr:rowOff>
    </xdr:from>
    <xdr:ext cx="534377" cy="259045"/>
    <xdr:sp macro="" textlink="">
      <xdr:nvSpPr>
        <xdr:cNvPr id="703" name="テキスト ボックス 702"/>
        <xdr:cNvSpPr txBox="1"/>
      </xdr:nvSpPr>
      <xdr:spPr>
        <a:xfrm>
          <a:off x="14325111" y="1669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62,168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146306</xdr:rowOff>
    </xdr:from>
    <xdr:to>
      <xdr:col>20</xdr:col>
      <xdr:colOff>9525</xdr:colOff>
      <xdr:row>97</xdr:row>
      <xdr:rowOff>76456</xdr:rowOff>
    </xdr:to>
    <xdr:sp macro="" textlink="">
      <xdr:nvSpPr>
        <xdr:cNvPr id="704" name="円/楕円 703"/>
        <xdr:cNvSpPr/>
      </xdr:nvSpPr>
      <xdr:spPr>
        <a:xfrm>
          <a:off x="13652500" y="166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67583</xdr:rowOff>
    </xdr:from>
    <xdr:ext cx="534377" cy="259045"/>
    <xdr:sp macro="" textlink="">
      <xdr:nvSpPr>
        <xdr:cNvPr id="705" name="テキスト ボックス 704"/>
        <xdr:cNvSpPr txBox="1"/>
      </xdr:nvSpPr>
      <xdr:spPr>
        <a:xfrm>
          <a:off x="13436111" y="1669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62,444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154631</xdr:rowOff>
    </xdr:from>
    <xdr:to>
      <xdr:col>18</xdr:col>
      <xdr:colOff>492125</xdr:colOff>
      <xdr:row>97</xdr:row>
      <xdr:rowOff>84781</xdr:rowOff>
    </xdr:to>
    <xdr:sp macro="" textlink="">
      <xdr:nvSpPr>
        <xdr:cNvPr id="706" name="円/楕円 705"/>
        <xdr:cNvSpPr/>
      </xdr:nvSpPr>
      <xdr:spPr>
        <a:xfrm>
          <a:off x="12763500" y="1661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75908</xdr:rowOff>
    </xdr:from>
    <xdr:ext cx="534377" cy="259045"/>
    <xdr:sp macro="" textlink="">
      <xdr:nvSpPr>
        <xdr:cNvPr id="707" name="テキスト ボックス 706"/>
        <xdr:cNvSpPr txBox="1"/>
      </xdr:nvSpPr>
      <xdr:spPr>
        <a:xfrm>
          <a:off x="12547111" y="1670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60,623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1" name="テキスト ボックス 72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3" name="テキスト ボックス 72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5" name="テキスト ボックス 72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7" name="テキスト ボックス 72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98552</xdr:rowOff>
    </xdr:from>
    <xdr:to>
      <xdr:col>32</xdr:col>
      <xdr:colOff>186689</xdr:colOff>
      <xdr:row>38</xdr:row>
      <xdr:rowOff>139700</xdr:rowOff>
    </xdr:to>
    <xdr:cxnSp macro="">
      <xdr:nvCxnSpPr>
        <xdr:cNvPr id="729" name="直線コネクタ 72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158665</xdr:rowOff>
    </xdr:from>
    <xdr:ext cx="249299" cy="259045"/>
    <xdr:sp macro="" textlink="">
      <xdr:nvSpPr>
        <xdr:cNvPr id="730" name="諸支出金最小値テキスト"/>
        <xdr:cNvSpPr txBox="1"/>
      </xdr:nvSpPr>
      <xdr:spPr>
        <a:xfrm>
          <a:off x="22212300" y="6673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45229</xdr:rowOff>
    </xdr:from>
    <xdr:ext cx="469744" cy="259045"/>
    <xdr:sp macro="" textlink="">
      <xdr:nvSpPr>
        <xdr:cNvPr id="73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3,090</a:t>
          </a:r>
          <a:endParaRPr kumimoji="1" lang="ja-JP" altLang="en-US" sz="1000" b="1">
            <a:latin typeface="ＭＳ Ｐゴシック"/>
          </a:endParaRPr>
        </a:p>
      </xdr:txBody>
    </xdr:sp>
    <xdr:clientData/>
  </xdr:oneCellAnchor>
  <xdr:twoCellAnchor>
    <xdr:from>
      <xdr:col>32</xdr:col>
      <xdr:colOff>98425</xdr:colOff>
      <xdr:row>30</xdr:row>
      <xdr:rowOff>98552</xdr:rowOff>
    </xdr:from>
    <xdr:to>
      <xdr:col>32</xdr:col>
      <xdr:colOff>276225</xdr:colOff>
      <xdr:row>30</xdr:row>
      <xdr:rowOff>98552</xdr:rowOff>
    </xdr:to>
    <xdr:cxnSp macro="">
      <xdr:nvCxnSpPr>
        <xdr:cNvPr id="733" name="直線コネクタ 73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76115</xdr:rowOff>
    </xdr:from>
    <xdr:ext cx="313932" cy="259045"/>
    <xdr:sp macro="" textlink="">
      <xdr:nvSpPr>
        <xdr:cNvPr id="735" name="諸支出金平均値テキスト"/>
        <xdr:cNvSpPr txBox="1"/>
      </xdr:nvSpPr>
      <xdr:spPr>
        <a:xfrm>
          <a:off x="22212300" y="641976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53239</xdr:rowOff>
    </xdr:from>
    <xdr:to>
      <xdr:col>32</xdr:col>
      <xdr:colOff>238125</xdr:colOff>
      <xdr:row>38</xdr:row>
      <xdr:rowOff>154839</xdr:rowOff>
    </xdr:to>
    <xdr:sp macro="" textlink="">
      <xdr:nvSpPr>
        <xdr:cNvPr id="736" name="フローチャート : 判断 735"/>
        <xdr:cNvSpPr/>
      </xdr:nvSpPr>
      <xdr:spPr>
        <a:xfrm>
          <a:off x="221107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27229</xdr:rowOff>
    </xdr:from>
    <xdr:to>
      <xdr:col>31</xdr:col>
      <xdr:colOff>34925</xdr:colOff>
      <xdr:row>38</xdr:row>
      <xdr:rowOff>139700</xdr:rowOff>
    </xdr:to>
    <xdr:cxnSp macro="">
      <xdr:nvCxnSpPr>
        <xdr:cNvPr id="737" name="直線コネクタ 736"/>
        <xdr:cNvCxnSpPr/>
      </xdr:nvCxnSpPr>
      <xdr:spPr>
        <a:xfrm>
          <a:off x="20434300" y="6199429"/>
          <a:ext cx="889000" cy="45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21234</xdr:rowOff>
    </xdr:from>
    <xdr:to>
      <xdr:col>31</xdr:col>
      <xdr:colOff>85725</xdr:colOff>
      <xdr:row>38</xdr:row>
      <xdr:rowOff>122834</xdr:rowOff>
    </xdr:to>
    <xdr:sp macro="" textlink="">
      <xdr:nvSpPr>
        <xdr:cNvPr id="738" name="フローチャート : 判断 737"/>
        <xdr:cNvSpPr/>
      </xdr:nvSpPr>
      <xdr:spPr>
        <a:xfrm>
          <a:off x="21272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139361</xdr:rowOff>
    </xdr:from>
    <xdr:ext cx="378565" cy="259045"/>
    <xdr:sp macro="" textlink="">
      <xdr:nvSpPr>
        <xdr:cNvPr id="739" name="テキスト ボックス 738"/>
        <xdr:cNvSpPr txBox="1"/>
      </xdr:nvSpPr>
      <xdr:spPr>
        <a:xfrm>
          <a:off x="21134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27229</xdr:rowOff>
    </xdr:from>
    <xdr:to>
      <xdr:col>29</xdr:col>
      <xdr:colOff>517525</xdr:colOff>
      <xdr:row>38</xdr:row>
      <xdr:rowOff>139700</xdr:rowOff>
    </xdr:to>
    <xdr:cxnSp macro="">
      <xdr:nvCxnSpPr>
        <xdr:cNvPr id="740" name="直線コネクタ 739"/>
        <xdr:cNvCxnSpPr/>
      </xdr:nvCxnSpPr>
      <xdr:spPr>
        <a:xfrm flipV="1">
          <a:off x="19545300" y="6199429"/>
          <a:ext cx="889000" cy="45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16205</xdr:rowOff>
    </xdr:from>
    <xdr:to>
      <xdr:col>29</xdr:col>
      <xdr:colOff>568325</xdr:colOff>
      <xdr:row>38</xdr:row>
      <xdr:rowOff>117805</xdr:rowOff>
    </xdr:to>
    <xdr:sp macro="" textlink="">
      <xdr:nvSpPr>
        <xdr:cNvPr id="741" name="フローチャート : 判断 740"/>
        <xdr:cNvSpPr/>
      </xdr:nvSpPr>
      <xdr:spPr>
        <a:xfrm>
          <a:off x="20383500" y="65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108932</xdr:rowOff>
    </xdr:from>
    <xdr:ext cx="378565" cy="259045"/>
    <xdr:sp macro="" textlink="">
      <xdr:nvSpPr>
        <xdr:cNvPr id="742" name="テキスト ボックス 741"/>
        <xdr:cNvSpPr txBox="1"/>
      </xdr:nvSpPr>
      <xdr:spPr>
        <a:xfrm>
          <a:off x="20245017" y="6624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16663</xdr:rowOff>
    </xdr:from>
    <xdr:to>
      <xdr:col>28</xdr:col>
      <xdr:colOff>365125</xdr:colOff>
      <xdr:row>38</xdr:row>
      <xdr:rowOff>118263</xdr:rowOff>
    </xdr:to>
    <xdr:sp macro="" textlink="">
      <xdr:nvSpPr>
        <xdr:cNvPr id="744" name="フローチャート : 判断 743"/>
        <xdr:cNvSpPr/>
      </xdr:nvSpPr>
      <xdr:spPr>
        <a:xfrm>
          <a:off x="19494500" y="65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134790</xdr:rowOff>
    </xdr:from>
    <xdr:ext cx="378565" cy="259045"/>
    <xdr:sp macro="" textlink="">
      <xdr:nvSpPr>
        <xdr:cNvPr id="745" name="テキスト ボックス 744"/>
        <xdr:cNvSpPr txBox="1"/>
      </xdr:nvSpPr>
      <xdr:spPr>
        <a:xfrm>
          <a:off x="19356017" y="6306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162966</xdr:rowOff>
    </xdr:from>
    <xdr:to>
      <xdr:col>27</xdr:col>
      <xdr:colOff>161925</xdr:colOff>
      <xdr:row>38</xdr:row>
      <xdr:rowOff>93116</xdr:rowOff>
    </xdr:to>
    <xdr:sp macro="" textlink="">
      <xdr:nvSpPr>
        <xdr:cNvPr id="746" name="フローチャート : 判断 745"/>
        <xdr:cNvSpPr/>
      </xdr:nvSpPr>
      <xdr:spPr>
        <a:xfrm>
          <a:off x="18605500" y="65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109643</xdr:rowOff>
    </xdr:from>
    <xdr:ext cx="378565" cy="259045"/>
    <xdr:sp macro="" textlink="">
      <xdr:nvSpPr>
        <xdr:cNvPr id="747" name="テキスト ボックス 746"/>
        <xdr:cNvSpPr txBox="1"/>
      </xdr:nvSpPr>
      <xdr:spPr>
        <a:xfrm>
          <a:off x="18467017" y="628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3" name="円/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31665</xdr:rowOff>
    </xdr:from>
    <xdr:ext cx="249299" cy="259045"/>
    <xdr:sp macro="" textlink="">
      <xdr:nvSpPr>
        <xdr:cNvPr id="754" name="諸支出金該当値テキスト"/>
        <xdr:cNvSpPr txBox="1"/>
      </xdr:nvSpPr>
      <xdr:spPr>
        <a:xfrm>
          <a:off x="22212300" y="6546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5" name="円/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6" name="テキスト ボックス 75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35</xdr:row>
      <xdr:rowOff>147879</xdr:rowOff>
    </xdr:from>
    <xdr:to>
      <xdr:col>29</xdr:col>
      <xdr:colOff>568325</xdr:colOff>
      <xdr:row>36</xdr:row>
      <xdr:rowOff>78029</xdr:rowOff>
    </xdr:to>
    <xdr:sp macro="" textlink="">
      <xdr:nvSpPr>
        <xdr:cNvPr id="757" name="円/楕円 756"/>
        <xdr:cNvSpPr/>
      </xdr:nvSpPr>
      <xdr:spPr>
        <a:xfrm>
          <a:off x="20383500" y="614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34</xdr:row>
      <xdr:rowOff>94556</xdr:rowOff>
    </xdr:from>
    <xdr:ext cx="378565" cy="259045"/>
    <xdr:sp macro="" textlink="">
      <xdr:nvSpPr>
        <xdr:cNvPr id="758" name="テキスト ボックス 757"/>
        <xdr:cNvSpPr txBox="1"/>
      </xdr:nvSpPr>
      <xdr:spPr>
        <a:xfrm>
          <a:off x="20245017" y="5923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9" name="円/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0" name="テキスト ボックス 75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1" name="円/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2" name="テキスト ボックス 76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5" name="フローチャート :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7" name="フローチャート :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8" name="テキスト ボックス 78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0" name="フローチャート :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1" name="テキスト ボックス 79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3" name="フローチャート :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4" name="テキスト ボックス 79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5" name="フローチャート :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6" name="テキスト ボックス 79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円/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4" name="円/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5" name="テキスト ボックス 80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6" name="円/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7" name="テキスト ボックス 80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8" name="円/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9" name="テキスト ボックス 80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円/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1" name="テキスト ボックス 81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総務費は、住民一人当たり</a:t>
          </a:r>
          <a:r>
            <a:rPr kumimoji="1" lang="en-US" altLang="ja-JP" sz="1300">
              <a:latin typeface="ＭＳ Ｐゴシック"/>
            </a:rPr>
            <a:t>83,271</a:t>
          </a:r>
          <a:r>
            <a:rPr kumimoji="1" lang="ja-JP" altLang="en-US" sz="1300">
              <a:latin typeface="ＭＳ Ｐゴシック"/>
            </a:rPr>
            <a:t>円となっている。これはＨ２７年度より、稲むらの火のまち総合戦略に基づくまち・ひと・しごと創生事業に取り組んだため、前年度より増加している。</a:t>
          </a:r>
          <a:endParaRPr kumimoji="1" lang="en-US" altLang="ja-JP" sz="1300">
            <a:latin typeface="ＭＳ Ｐゴシック"/>
          </a:endParaRPr>
        </a:p>
        <a:p>
          <a:r>
            <a:rPr kumimoji="1" lang="ja-JP" altLang="en-US" sz="1300">
              <a:latin typeface="ＭＳ Ｐゴシック"/>
            </a:rPr>
            <a:t>民生費は、住民一人当たり</a:t>
          </a:r>
          <a:r>
            <a:rPr kumimoji="1" lang="en-US" altLang="ja-JP" sz="1300">
              <a:latin typeface="ＭＳ Ｐゴシック"/>
            </a:rPr>
            <a:t>164,305</a:t>
          </a:r>
          <a:r>
            <a:rPr kumimoji="1" lang="ja-JP" altLang="en-US" sz="1300">
              <a:latin typeface="ＭＳ Ｐゴシック"/>
            </a:rPr>
            <a:t>円と大幅に上昇しているのは、地域福祉基金を取崩し、介護給付費準備基金への積み立てを行ったことが要因である。</a:t>
          </a:r>
          <a:endParaRPr kumimoji="1" lang="en-US" altLang="ja-JP" sz="1300">
            <a:latin typeface="ＭＳ Ｐゴシック"/>
          </a:endParaRPr>
        </a:p>
        <a:p>
          <a:r>
            <a:rPr kumimoji="1" lang="ja-JP" altLang="en-US" sz="1300">
              <a:latin typeface="ＭＳ Ｐゴシック"/>
            </a:rPr>
            <a:t>衛生費も、住民一人当たり</a:t>
          </a:r>
          <a:r>
            <a:rPr kumimoji="1" lang="en-US" altLang="ja-JP" sz="1300">
              <a:latin typeface="ＭＳ Ｐゴシック"/>
            </a:rPr>
            <a:t>87,172</a:t>
          </a:r>
          <a:r>
            <a:rPr kumimoji="1" lang="ja-JP" altLang="en-US" sz="1300">
              <a:latin typeface="ＭＳ Ｐゴシック"/>
            </a:rPr>
            <a:t>円と大幅に上昇し、類似団体平均に比べ高くなっている。これは簡易水道及び衛生施設整備基金への積立金が増加したことが要因である。</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和歌山県広川町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mn-ea"/>
              <a:ea typeface="+mn-ea"/>
            </a:rPr>
            <a:t>Ｈ</a:t>
          </a:r>
          <a:r>
            <a:rPr kumimoji="1" lang="en-US" altLang="ja-JP" sz="1300">
              <a:latin typeface="+mn-ea"/>
              <a:ea typeface="+mn-ea"/>
            </a:rPr>
            <a:t>26</a:t>
          </a:r>
          <a:r>
            <a:rPr kumimoji="1" lang="ja-JP" altLang="en-US" sz="1300">
              <a:latin typeface="+mn-ea"/>
              <a:ea typeface="+mn-ea"/>
            </a:rPr>
            <a:t>年度は繰越事業に係る繰越財源の増加により実質収支が悪化したが、Ｈ</a:t>
          </a:r>
          <a:r>
            <a:rPr kumimoji="1" lang="en-US" altLang="ja-JP" sz="1300">
              <a:latin typeface="+mn-ea"/>
              <a:ea typeface="+mn-ea"/>
            </a:rPr>
            <a:t>27</a:t>
          </a:r>
          <a:r>
            <a:rPr kumimoji="1" lang="ja-JP" altLang="en-US" sz="1300">
              <a:latin typeface="+mn-ea"/>
              <a:ea typeface="+mn-ea"/>
            </a:rPr>
            <a:t>年度は繰越事業の減少や普通交付税の増加により実質収支の黒字は増加した。実質単年度収支が減少しているのは、今後予定される小中学校の改築事業費に充当するため、財政調整基金を取崩し、教育施設整備基金へ積み立てたことが要因となっている。</a:t>
          </a:r>
          <a:endParaRPr kumimoji="1" lang="en-US" altLang="ja-JP" sz="1300">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mn-ea"/>
              <a:ea typeface="+mn-ea"/>
            </a:rPr>
            <a:t>　</a:t>
          </a:r>
          <a:r>
            <a:rPr kumimoji="1" lang="ja-JP" altLang="ja-JP" sz="1300">
              <a:solidFill>
                <a:schemeClr val="dk1"/>
              </a:solidFill>
              <a:effectLst/>
              <a:latin typeface="+mn-ea"/>
              <a:ea typeface="+mn-ea"/>
              <a:cs typeface="+mn-cs"/>
            </a:rPr>
            <a:t>持続可能な財政運営を図るため、剰余金を計画的に財政調整基金へ積み立てるよう努める。</a:t>
          </a:r>
          <a:endParaRPr lang="ja-JP" altLang="ja-JP" sz="1300">
            <a:effectLst/>
            <a:latin typeface="+mn-ea"/>
            <a:ea typeface="+mn-ea"/>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和歌山県広川町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Ｈ</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年度の連結実質収支は一般会計と国保特別会計</a:t>
          </a:r>
          <a:r>
            <a:rPr kumimoji="1" lang="ja-JP" altLang="en-US" sz="1300">
              <a:solidFill>
                <a:schemeClr val="dk1"/>
              </a:solidFill>
              <a:effectLst/>
              <a:latin typeface="+mn-lt"/>
              <a:ea typeface="+mn-ea"/>
              <a:cs typeface="+mn-cs"/>
            </a:rPr>
            <a:t>、介護特別会計が増加している。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国保特別会計</a:t>
          </a:r>
          <a:r>
            <a:rPr kumimoji="1" lang="ja-JP" altLang="en-US" sz="1300">
              <a:solidFill>
                <a:schemeClr val="dk1"/>
              </a:solidFill>
              <a:effectLst/>
              <a:latin typeface="+mn-lt"/>
              <a:ea typeface="+mn-ea"/>
              <a:cs typeface="+mn-cs"/>
            </a:rPr>
            <a:t>は医療費の減少により</a:t>
          </a:r>
          <a:r>
            <a:rPr kumimoji="1" lang="ja-JP" altLang="ja-JP" sz="1300">
              <a:solidFill>
                <a:schemeClr val="dk1"/>
              </a:solidFill>
              <a:effectLst/>
              <a:latin typeface="+mn-lt"/>
              <a:ea typeface="+mn-ea"/>
              <a:cs typeface="+mn-cs"/>
            </a:rPr>
            <a:t>実質収支が</a:t>
          </a:r>
          <a:r>
            <a:rPr kumimoji="1" lang="ja-JP" altLang="en-US" sz="1300">
              <a:solidFill>
                <a:schemeClr val="dk1"/>
              </a:solidFill>
              <a:effectLst/>
              <a:latin typeface="+mn-lt"/>
              <a:ea typeface="+mn-ea"/>
              <a:cs typeface="+mn-cs"/>
            </a:rPr>
            <a:t>伸びている</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介護特別会計は介護給付費が想定より伸びなかったため、国や県の負担金に多額の不用額が生じたためである。ただし当該負担金は翌年度で還付する必要がある。</a:t>
          </a:r>
          <a:endParaRPr kumimoji="1" lang="en-US" altLang="ja-JP" sz="1300">
            <a:solidFill>
              <a:schemeClr val="dk1"/>
            </a:solidFill>
            <a:effectLst/>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4993482</v>
      </c>
      <c r="BO4" s="379"/>
      <c r="BP4" s="379"/>
      <c r="BQ4" s="379"/>
      <c r="BR4" s="379"/>
      <c r="BS4" s="379"/>
      <c r="BT4" s="379"/>
      <c r="BU4" s="380"/>
      <c r="BV4" s="378">
        <v>4818253</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6</v>
      </c>
      <c r="CU4" s="385"/>
      <c r="CV4" s="385"/>
      <c r="CW4" s="385"/>
      <c r="CX4" s="385"/>
      <c r="CY4" s="385"/>
      <c r="CZ4" s="385"/>
      <c r="DA4" s="386"/>
      <c r="DB4" s="384">
        <v>3.9</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4766793</v>
      </c>
      <c r="BO5" s="416"/>
      <c r="BP5" s="416"/>
      <c r="BQ5" s="416"/>
      <c r="BR5" s="416"/>
      <c r="BS5" s="416"/>
      <c r="BT5" s="416"/>
      <c r="BU5" s="417"/>
      <c r="BV5" s="415">
        <v>4540902</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87.3</v>
      </c>
      <c r="CU5" s="413"/>
      <c r="CV5" s="413"/>
      <c r="CW5" s="413"/>
      <c r="CX5" s="413"/>
      <c r="CY5" s="413"/>
      <c r="CZ5" s="413"/>
      <c r="DA5" s="414"/>
      <c r="DB5" s="412">
        <v>88.9</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226689</v>
      </c>
      <c r="BO6" s="416"/>
      <c r="BP6" s="416"/>
      <c r="BQ6" s="416"/>
      <c r="BR6" s="416"/>
      <c r="BS6" s="416"/>
      <c r="BT6" s="416"/>
      <c r="BU6" s="417"/>
      <c r="BV6" s="415">
        <v>277351</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92.2</v>
      </c>
      <c r="CU6" s="453"/>
      <c r="CV6" s="453"/>
      <c r="CW6" s="453"/>
      <c r="CX6" s="453"/>
      <c r="CY6" s="453"/>
      <c r="CZ6" s="453"/>
      <c r="DA6" s="454"/>
      <c r="DB6" s="452">
        <v>94.4</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67278</v>
      </c>
      <c r="BO7" s="416"/>
      <c r="BP7" s="416"/>
      <c r="BQ7" s="416"/>
      <c r="BR7" s="416"/>
      <c r="BS7" s="416"/>
      <c r="BT7" s="416"/>
      <c r="BU7" s="417"/>
      <c r="BV7" s="415">
        <v>177886</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2674608</v>
      </c>
      <c r="CU7" s="416"/>
      <c r="CV7" s="416"/>
      <c r="CW7" s="416"/>
      <c r="CX7" s="416"/>
      <c r="CY7" s="416"/>
      <c r="CZ7" s="416"/>
      <c r="DA7" s="417"/>
      <c r="DB7" s="415">
        <v>2549778</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91</v>
      </c>
      <c r="AV8" s="448"/>
      <c r="AW8" s="448"/>
      <c r="AX8" s="448"/>
      <c r="AY8" s="449" t="s">
        <v>92</v>
      </c>
      <c r="AZ8" s="450"/>
      <c r="BA8" s="450"/>
      <c r="BB8" s="450"/>
      <c r="BC8" s="450"/>
      <c r="BD8" s="450"/>
      <c r="BE8" s="450"/>
      <c r="BF8" s="450"/>
      <c r="BG8" s="450"/>
      <c r="BH8" s="450"/>
      <c r="BI8" s="450"/>
      <c r="BJ8" s="450"/>
      <c r="BK8" s="450"/>
      <c r="BL8" s="450"/>
      <c r="BM8" s="451"/>
      <c r="BN8" s="415">
        <v>159411</v>
      </c>
      <c r="BO8" s="416"/>
      <c r="BP8" s="416"/>
      <c r="BQ8" s="416"/>
      <c r="BR8" s="416"/>
      <c r="BS8" s="416"/>
      <c r="BT8" s="416"/>
      <c r="BU8" s="417"/>
      <c r="BV8" s="415">
        <v>99465</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0.3</v>
      </c>
      <c r="CU8" s="456"/>
      <c r="CV8" s="456"/>
      <c r="CW8" s="456"/>
      <c r="CX8" s="456"/>
      <c r="CY8" s="456"/>
      <c r="CZ8" s="456"/>
      <c r="DA8" s="457"/>
      <c r="DB8" s="455">
        <v>0.3</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7224</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77</v>
      </c>
      <c r="AV9" s="448"/>
      <c r="AW9" s="448"/>
      <c r="AX9" s="448"/>
      <c r="AY9" s="449" t="s">
        <v>98</v>
      </c>
      <c r="AZ9" s="450"/>
      <c r="BA9" s="450"/>
      <c r="BB9" s="450"/>
      <c r="BC9" s="450"/>
      <c r="BD9" s="450"/>
      <c r="BE9" s="450"/>
      <c r="BF9" s="450"/>
      <c r="BG9" s="450"/>
      <c r="BH9" s="450"/>
      <c r="BI9" s="450"/>
      <c r="BJ9" s="450"/>
      <c r="BK9" s="450"/>
      <c r="BL9" s="450"/>
      <c r="BM9" s="451"/>
      <c r="BN9" s="415">
        <v>59946</v>
      </c>
      <c r="BO9" s="416"/>
      <c r="BP9" s="416"/>
      <c r="BQ9" s="416"/>
      <c r="BR9" s="416"/>
      <c r="BS9" s="416"/>
      <c r="BT9" s="416"/>
      <c r="BU9" s="417"/>
      <c r="BV9" s="415">
        <v>-51625</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11.5</v>
      </c>
      <c r="CU9" s="413"/>
      <c r="CV9" s="413"/>
      <c r="CW9" s="413"/>
      <c r="CX9" s="413"/>
      <c r="CY9" s="413"/>
      <c r="CZ9" s="413"/>
      <c r="DA9" s="414"/>
      <c r="DB9" s="412">
        <v>13.4</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7714</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77</v>
      </c>
      <c r="AV10" s="448"/>
      <c r="AW10" s="448"/>
      <c r="AX10" s="448"/>
      <c r="AY10" s="449" t="s">
        <v>102</v>
      </c>
      <c r="AZ10" s="450"/>
      <c r="BA10" s="450"/>
      <c r="BB10" s="450"/>
      <c r="BC10" s="450"/>
      <c r="BD10" s="450"/>
      <c r="BE10" s="450"/>
      <c r="BF10" s="450"/>
      <c r="BG10" s="450"/>
      <c r="BH10" s="450"/>
      <c r="BI10" s="450"/>
      <c r="BJ10" s="450"/>
      <c r="BK10" s="450"/>
      <c r="BL10" s="450"/>
      <c r="BM10" s="451"/>
      <c r="BN10" s="415">
        <v>14392</v>
      </c>
      <c r="BO10" s="416"/>
      <c r="BP10" s="416"/>
      <c r="BQ10" s="416"/>
      <c r="BR10" s="416"/>
      <c r="BS10" s="416"/>
      <c r="BT10" s="416"/>
      <c r="BU10" s="417"/>
      <c r="BV10" s="415">
        <v>36</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v>56152</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7423</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100000</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7400</v>
      </c>
      <c r="S13" s="497"/>
      <c r="T13" s="497"/>
      <c r="U13" s="497"/>
      <c r="V13" s="498"/>
      <c r="W13" s="431" t="s">
        <v>120</v>
      </c>
      <c r="X13" s="432"/>
      <c r="Y13" s="432"/>
      <c r="Z13" s="432"/>
      <c r="AA13" s="432"/>
      <c r="AB13" s="422"/>
      <c r="AC13" s="466">
        <v>867</v>
      </c>
      <c r="AD13" s="467"/>
      <c r="AE13" s="467"/>
      <c r="AF13" s="467"/>
      <c r="AG13" s="506"/>
      <c r="AH13" s="466">
        <v>1052</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-25662</v>
      </c>
      <c r="BO13" s="416"/>
      <c r="BP13" s="416"/>
      <c r="BQ13" s="416"/>
      <c r="BR13" s="416"/>
      <c r="BS13" s="416"/>
      <c r="BT13" s="416"/>
      <c r="BU13" s="417"/>
      <c r="BV13" s="415">
        <v>4563</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5.6</v>
      </c>
      <c r="CU13" s="413"/>
      <c r="CV13" s="413"/>
      <c r="CW13" s="413"/>
      <c r="CX13" s="413"/>
      <c r="CY13" s="413"/>
      <c r="CZ13" s="413"/>
      <c r="DA13" s="414"/>
      <c r="DB13" s="412">
        <v>6.1</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125</v>
      </c>
      <c r="M14" s="494"/>
      <c r="N14" s="494"/>
      <c r="O14" s="494"/>
      <c r="P14" s="494"/>
      <c r="Q14" s="495"/>
      <c r="R14" s="496">
        <v>7581</v>
      </c>
      <c r="S14" s="497"/>
      <c r="T14" s="497"/>
      <c r="U14" s="497"/>
      <c r="V14" s="498"/>
      <c r="W14" s="405"/>
      <c r="X14" s="406"/>
      <c r="Y14" s="406"/>
      <c r="Z14" s="406"/>
      <c r="AA14" s="406"/>
      <c r="AB14" s="395"/>
      <c r="AC14" s="499">
        <v>24.7</v>
      </c>
      <c r="AD14" s="500"/>
      <c r="AE14" s="500"/>
      <c r="AF14" s="500"/>
      <c r="AG14" s="501"/>
      <c r="AH14" s="499">
        <v>26.4</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t="s">
        <v>117</v>
      </c>
      <c r="CU14" s="511"/>
      <c r="CV14" s="511"/>
      <c r="CW14" s="511"/>
      <c r="CX14" s="511"/>
      <c r="CY14" s="511"/>
      <c r="CZ14" s="511"/>
      <c r="DA14" s="512"/>
      <c r="DB14" s="510" t="s">
        <v>117</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7548</v>
      </c>
      <c r="S15" s="497"/>
      <c r="T15" s="497"/>
      <c r="U15" s="497"/>
      <c r="V15" s="498"/>
      <c r="W15" s="431" t="s">
        <v>127</v>
      </c>
      <c r="X15" s="432"/>
      <c r="Y15" s="432"/>
      <c r="Z15" s="432"/>
      <c r="AA15" s="432"/>
      <c r="AB15" s="422"/>
      <c r="AC15" s="466">
        <v>809</v>
      </c>
      <c r="AD15" s="467"/>
      <c r="AE15" s="467"/>
      <c r="AF15" s="467"/>
      <c r="AG15" s="506"/>
      <c r="AH15" s="466">
        <v>969</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695841</v>
      </c>
      <c r="BO15" s="379"/>
      <c r="BP15" s="379"/>
      <c r="BQ15" s="379"/>
      <c r="BR15" s="379"/>
      <c r="BS15" s="379"/>
      <c r="BT15" s="379"/>
      <c r="BU15" s="380"/>
      <c r="BV15" s="378">
        <v>666080</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23</v>
      </c>
      <c r="AD16" s="500"/>
      <c r="AE16" s="500"/>
      <c r="AF16" s="500"/>
      <c r="AG16" s="501"/>
      <c r="AH16" s="499">
        <v>24.3</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2345442</v>
      </c>
      <c r="BO16" s="416"/>
      <c r="BP16" s="416"/>
      <c r="BQ16" s="416"/>
      <c r="BR16" s="416"/>
      <c r="BS16" s="416"/>
      <c r="BT16" s="416"/>
      <c r="BU16" s="417"/>
      <c r="BV16" s="415">
        <v>2215527</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1841</v>
      </c>
      <c r="AD17" s="467"/>
      <c r="AE17" s="467"/>
      <c r="AF17" s="467"/>
      <c r="AG17" s="506"/>
      <c r="AH17" s="466">
        <v>1933</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878074</v>
      </c>
      <c r="BO17" s="416"/>
      <c r="BP17" s="416"/>
      <c r="BQ17" s="416"/>
      <c r="BR17" s="416"/>
      <c r="BS17" s="416"/>
      <c r="BT17" s="416"/>
      <c r="BU17" s="417"/>
      <c r="BV17" s="415">
        <v>851029</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137</v>
      </c>
      <c r="C18" s="458"/>
      <c r="D18" s="458"/>
      <c r="E18" s="527"/>
      <c r="F18" s="527"/>
      <c r="G18" s="527"/>
      <c r="H18" s="527"/>
      <c r="I18" s="527"/>
      <c r="J18" s="527"/>
      <c r="K18" s="527"/>
      <c r="L18" s="528">
        <v>65.33</v>
      </c>
      <c r="M18" s="528"/>
      <c r="N18" s="528"/>
      <c r="O18" s="528"/>
      <c r="P18" s="528"/>
      <c r="Q18" s="528"/>
      <c r="R18" s="529"/>
      <c r="S18" s="529"/>
      <c r="T18" s="529"/>
      <c r="U18" s="529"/>
      <c r="V18" s="530"/>
      <c r="W18" s="433"/>
      <c r="X18" s="434"/>
      <c r="Y18" s="434"/>
      <c r="Z18" s="434"/>
      <c r="AA18" s="434"/>
      <c r="AB18" s="425"/>
      <c r="AC18" s="531">
        <v>52.3</v>
      </c>
      <c r="AD18" s="532"/>
      <c r="AE18" s="532"/>
      <c r="AF18" s="532"/>
      <c r="AG18" s="533"/>
      <c r="AH18" s="531">
        <v>48.5</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2395956</v>
      </c>
      <c r="BO18" s="416"/>
      <c r="BP18" s="416"/>
      <c r="BQ18" s="416"/>
      <c r="BR18" s="416"/>
      <c r="BS18" s="416"/>
      <c r="BT18" s="416"/>
      <c r="BU18" s="417"/>
      <c r="BV18" s="415">
        <v>2298130</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139</v>
      </c>
      <c r="C19" s="458"/>
      <c r="D19" s="458"/>
      <c r="E19" s="527"/>
      <c r="F19" s="527"/>
      <c r="G19" s="527"/>
      <c r="H19" s="527"/>
      <c r="I19" s="527"/>
      <c r="J19" s="527"/>
      <c r="K19" s="527"/>
      <c r="L19" s="535">
        <v>111</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3624398</v>
      </c>
      <c r="BO19" s="416"/>
      <c r="BP19" s="416"/>
      <c r="BQ19" s="416"/>
      <c r="BR19" s="416"/>
      <c r="BS19" s="416"/>
      <c r="BT19" s="416"/>
      <c r="BU19" s="417"/>
      <c r="BV19" s="415">
        <v>3547214</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141</v>
      </c>
      <c r="C20" s="458"/>
      <c r="D20" s="458"/>
      <c r="E20" s="527"/>
      <c r="F20" s="527"/>
      <c r="G20" s="527"/>
      <c r="H20" s="527"/>
      <c r="I20" s="527"/>
      <c r="J20" s="527"/>
      <c r="K20" s="527"/>
      <c r="L20" s="535">
        <v>2503</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3872383</v>
      </c>
      <c r="BO23" s="416"/>
      <c r="BP23" s="416"/>
      <c r="BQ23" s="416"/>
      <c r="BR23" s="416"/>
      <c r="BS23" s="416"/>
      <c r="BT23" s="416"/>
      <c r="BU23" s="417"/>
      <c r="BV23" s="415">
        <v>3996414</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150</v>
      </c>
      <c r="F24" s="445"/>
      <c r="G24" s="445"/>
      <c r="H24" s="445"/>
      <c r="I24" s="445"/>
      <c r="J24" s="445"/>
      <c r="K24" s="446"/>
      <c r="L24" s="466">
        <v>1</v>
      </c>
      <c r="M24" s="467"/>
      <c r="N24" s="467"/>
      <c r="O24" s="467"/>
      <c r="P24" s="506"/>
      <c r="Q24" s="466">
        <v>6200</v>
      </c>
      <c r="R24" s="467"/>
      <c r="S24" s="467"/>
      <c r="T24" s="467"/>
      <c r="U24" s="467"/>
      <c r="V24" s="506"/>
      <c r="W24" s="561"/>
      <c r="X24" s="549"/>
      <c r="Y24" s="550"/>
      <c r="Z24" s="465" t="s">
        <v>151</v>
      </c>
      <c r="AA24" s="445"/>
      <c r="AB24" s="445"/>
      <c r="AC24" s="445"/>
      <c r="AD24" s="445"/>
      <c r="AE24" s="445"/>
      <c r="AF24" s="445"/>
      <c r="AG24" s="446"/>
      <c r="AH24" s="466">
        <v>81</v>
      </c>
      <c r="AI24" s="467"/>
      <c r="AJ24" s="467"/>
      <c r="AK24" s="467"/>
      <c r="AL24" s="506"/>
      <c r="AM24" s="466">
        <v>237492</v>
      </c>
      <c r="AN24" s="467"/>
      <c r="AO24" s="467"/>
      <c r="AP24" s="467"/>
      <c r="AQ24" s="467"/>
      <c r="AR24" s="506"/>
      <c r="AS24" s="466">
        <v>2932</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3839314</v>
      </c>
      <c r="BO24" s="416"/>
      <c r="BP24" s="416"/>
      <c r="BQ24" s="416"/>
      <c r="BR24" s="416"/>
      <c r="BS24" s="416"/>
      <c r="BT24" s="416"/>
      <c r="BU24" s="417"/>
      <c r="BV24" s="415">
        <v>3950003</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153</v>
      </c>
      <c r="F25" s="445"/>
      <c r="G25" s="445"/>
      <c r="H25" s="445"/>
      <c r="I25" s="445"/>
      <c r="J25" s="445"/>
      <c r="K25" s="446"/>
      <c r="L25" s="466">
        <v>1</v>
      </c>
      <c r="M25" s="467"/>
      <c r="N25" s="467"/>
      <c r="O25" s="467"/>
      <c r="P25" s="506"/>
      <c r="Q25" s="466">
        <v>5200</v>
      </c>
      <c r="R25" s="467"/>
      <c r="S25" s="467"/>
      <c r="T25" s="467"/>
      <c r="U25" s="467"/>
      <c r="V25" s="506"/>
      <c r="W25" s="561"/>
      <c r="X25" s="549"/>
      <c r="Y25" s="550"/>
      <c r="Z25" s="465" t="s">
        <v>154</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7288</v>
      </c>
      <c r="BO25" s="379"/>
      <c r="BP25" s="379"/>
      <c r="BQ25" s="379"/>
      <c r="BR25" s="379"/>
      <c r="BS25" s="379"/>
      <c r="BT25" s="379"/>
      <c r="BU25" s="380"/>
      <c r="BV25" s="378" t="s">
        <v>117</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156</v>
      </c>
      <c r="F26" s="445"/>
      <c r="G26" s="445"/>
      <c r="H26" s="445"/>
      <c r="I26" s="445"/>
      <c r="J26" s="445"/>
      <c r="K26" s="446"/>
      <c r="L26" s="466">
        <v>1</v>
      </c>
      <c r="M26" s="467"/>
      <c r="N26" s="467"/>
      <c r="O26" s="467"/>
      <c r="P26" s="506"/>
      <c r="Q26" s="466">
        <v>5000</v>
      </c>
      <c r="R26" s="467"/>
      <c r="S26" s="467"/>
      <c r="T26" s="467"/>
      <c r="U26" s="467"/>
      <c r="V26" s="506"/>
      <c r="W26" s="561"/>
      <c r="X26" s="549"/>
      <c r="Y26" s="550"/>
      <c r="Z26" s="465" t="s">
        <v>157</v>
      </c>
      <c r="AA26" s="571"/>
      <c r="AB26" s="571"/>
      <c r="AC26" s="571"/>
      <c r="AD26" s="571"/>
      <c r="AE26" s="571"/>
      <c r="AF26" s="571"/>
      <c r="AG26" s="572"/>
      <c r="AH26" s="466" t="s">
        <v>117</v>
      </c>
      <c r="AI26" s="467"/>
      <c r="AJ26" s="467"/>
      <c r="AK26" s="467"/>
      <c r="AL26" s="506"/>
      <c r="AM26" s="466" t="s">
        <v>117</v>
      </c>
      <c r="AN26" s="467"/>
      <c r="AO26" s="467"/>
      <c r="AP26" s="467"/>
      <c r="AQ26" s="467"/>
      <c r="AR26" s="506"/>
      <c r="AS26" s="466" t="s">
        <v>117</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159</v>
      </c>
      <c r="F27" s="445"/>
      <c r="G27" s="445"/>
      <c r="H27" s="445"/>
      <c r="I27" s="445"/>
      <c r="J27" s="445"/>
      <c r="K27" s="446"/>
      <c r="L27" s="466">
        <v>1</v>
      </c>
      <c r="M27" s="467"/>
      <c r="N27" s="467"/>
      <c r="O27" s="467"/>
      <c r="P27" s="506"/>
      <c r="Q27" s="466">
        <v>2500</v>
      </c>
      <c r="R27" s="467"/>
      <c r="S27" s="467"/>
      <c r="T27" s="467"/>
      <c r="U27" s="467"/>
      <c r="V27" s="506"/>
      <c r="W27" s="561"/>
      <c r="X27" s="549"/>
      <c r="Y27" s="550"/>
      <c r="Z27" s="465" t="s">
        <v>160</v>
      </c>
      <c r="AA27" s="445"/>
      <c r="AB27" s="445"/>
      <c r="AC27" s="445"/>
      <c r="AD27" s="445"/>
      <c r="AE27" s="445"/>
      <c r="AF27" s="445"/>
      <c r="AG27" s="446"/>
      <c r="AH27" s="466">
        <v>2</v>
      </c>
      <c r="AI27" s="467"/>
      <c r="AJ27" s="467"/>
      <c r="AK27" s="467"/>
      <c r="AL27" s="506"/>
      <c r="AM27" s="466" t="s">
        <v>161</v>
      </c>
      <c r="AN27" s="467"/>
      <c r="AO27" s="467"/>
      <c r="AP27" s="467"/>
      <c r="AQ27" s="467"/>
      <c r="AR27" s="506"/>
      <c r="AS27" s="466" t="s">
        <v>161</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v>425612</v>
      </c>
      <c r="BO27" s="585"/>
      <c r="BP27" s="585"/>
      <c r="BQ27" s="585"/>
      <c r="BR27" s="585"/>
      <c r="BS27" s="585"/>
      <c r="BT27" s="585"/>
      <c r="BU27" s="586"/>
      <c r="BV27" s="584">
        <v>425612</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163</v>
      </c>
      <c r="F28" s="445"/>
      <c r="G28" s="445"/>
      <c r="H28" s="445"/>
      <c r="I28" s="445"/>
      <c r="J28" s="445"/>
      <c r="K28" s="446"/>
      <c r="L28" s="466">
        <v>1</v>
      </c>
      <c r="M28" s="467"/>
      <c r="N28" s="467"/>
      <c r="O28" s="467"/>
      <c r="P28" s="506"/>
      <c r="Q28" s="466">
        <v>2100</v>
      </c>
      <c r="R28" s="467"/>
      <c r="S28" s="467"/>
      <c r="T28" s="467"/>
      <c r="U28" s="467"/>
      <c r="V28" s="506"/>
      <c r="W28" s="561"/>
      <c r="X28" s="549"/>
      <c r="Y28" s="550"/>
      <c r="Z28" s="465" t="s">
        <v>164</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682405</v>
      </c>
      <c r="BO28" s="379"/>
      <c r="BP28" s="379"/>
      <c r="BQ28" s="379"/>
      <c r="BR28" s="379"/>
      <c r="BS28" s="379"/>
      <c r="BT28" s="379"/>
      <c r="BU28" s="380"/>
      <c r="BV28" s="378">
        <v>768013</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167</v>
      </c>
      <c r="F29" s="445"/>
      <c r="G29" s="445"/>
      <c r="H29" s="445"/>
      <c r="I29" s="445"/>
      <c r="J29" s="445"/>
      <c r="K29" s="446"/>
      <c r="L29" s="466">
        <v>8</v>
      </c>
      <c r="M29" s="467"/>
      <c r="N29" s="467"/>
      <c r="O29" s="467"/>
      <c r="P29" s="506"/>
      <c r="Q29" s="466">
        <v>1950</v>
      </c>
      <c r="R29" s="467"/>
      <c r="S29" s="467"/>
      <c r="T29" s="467"/>
      <c r="U29" s="467"/>
      <c r="V29" s="506"/>
      <c r="W29" s="562"/>
      <c r="X29" s="563"/>
      <c r="Y29" s="564"/>
      <c r="Z29" s="465" t="s">
        <v>168</v>
      </c>
      <c r="AA29" s="445"/>
      <c r="AB29" s="445"/>
      <c r="AC29" s="445"/>
      <c r="AD29" s="445"/>
      <c r="AE29" s="445"/>
      <c r="AF29" s="445"/>
      <c r="AG29" s="446"/>
      <c r="AH29" s="466">
        <v>83</v>
      </c>
      <c r="AI29" s="467"/>
      <c r="AJ29" s="467"/>
      <c r="AK29" s="467"/>
      <c r="AL29" s="506"/>
      <c r="AM29" s="466">
        <v>244986</v>
      </c>
      <c r="AN29" s="467"/>
      <c r="AO29" s="467"/>
      <c r="AP29" s="467"/>
      <c r="AQ29" s="467"/>
      <c r="AR29" s="506"/>
      <c r="AS29" s="466">
        <v>2952</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300255</v>
      </c>
      <c r="BO29" s="416"/>
      <c r="BP29" s="416"/>
      <c r="BQ29" s="416"/>
      <c r="BR29" s="416"/>
      <c r="BS29" s="416"/>
      <c r="BT29" s="416"/>
      <c r="BU29" s="417"/>
      <c r="BV29" s="415">
        <v>294732</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94.4</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2374918</v>
      </c>
      <c r="BO30" s="585"/>
      <c r="BP30" s="585"/>
      <c r="BQ30" s="585"/>
      <c r="BR30" s="585"/>
      <c r="BS30" s="585"/>
      <c r="BT30" s="585"/>
      <c r="BU30" s="586"/>
      <c r="BV30" s="584">
        <v>2121655</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5</v>
      </c>
      <c r="V34" s="596"/>
      <c r="W34" s="597" t="str">
        <f>IF('各会計、関係団体の財政状況及び健全化判断比率'!B28="","",'各会計、関係団体の財政状況及び健全化判断比率'!B28)</f>
        <v>国民健康保険特別会計事業勘定</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8</v>
      </c>
      <c r="BF34" s="596"/>
      <c r="BG34" s="597" t="str">
        <f>IF('各会計、関係団体の財政状況及び健全化判断比率'!B31="","",'各会計、関係団体の財政状況及び健全化判断比率'!B31)</f>
        <v>簡易上水道特別会計</v>
      </c>
      <c r="BH34" s="597"/>
      <c r="BI34" s="597"/>
      <c r="BJ34" s="597"/>
      <c r="BK34" s="597"/>
      <c r="BL34" s="597"/>
      <c r="BM34" s="597"/>
      <c r="BN34" s="597"/>
      <c r="BO34" s="597"/>
      <c r="BP34" s="597"/>
      <c r="BQ34" s="597"/>
      <c r="BR34" s="597"/>
      <c r="BS34" s="597"/>
      <c r="BT34" s="597"/>
      <c r="BU34" s="597"/>
      <c r="BV34" s="165"/>
      <c r="BW34" s="596">
        <f>IF(BY34="","",MAX(C34:D43,U34:V43,AM34:AN43,BE34:BF43)+1)</f>
        <v>10</v>
      </c>
      <c r="BX34" s="596"/>
      <c r="BY34" s="597" t="str">
        <f>IF('各会計、関係団体の財政状況及び健全化判断比率'!B68="","",'各会計、関係団体の財政状況及び健全化判断比率'!B68)</f>
        <v>和歌山県市町村総合事務組合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学校給食特別会計</v>
      </c>
      <c r="F35" s="597"/>
      <c r="G35" s="597"/>
      <c r="H35" s="597"/>
      <c r="I35" s="597"/>
      <c r="J35" s="597"/>
      <c r="K35" s="597"/>
      <c r="L35" s="597"/>
      <c r="M35" s="597"/>
      <c r="N35" s="597"/>
      <c r="O35" s="597"/>
      <c r="P35" s="597"/>
      <c r="Q35" s="597"/>
      <c r="R35" s="597"/>
      <c r="S35" s="597"/>
      <c r="T35" s="165"/>
      <c r="U35" s="596">
        <f>IF(W35="","",U34+1)</f>
        <v>6</v>
      </c>
      <c r="V35" s="596"/>
      <c r="W35" s="597" t="str">
        <f>IF('各会計、関係団体の財政状況及び健全化判断比率'!B29="","",'各会計、関係団体の財政状況及び健全化判断比率'!B29)</f>
        <v>介護保険特別会計事業勘定</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9</v>
      </c>
      <c r="BF35" s="596"/>
      <c r="BG35" s="597" t="str">
        <f>IF('各会計、関係団体の財政状況及び健全化判断比率'!B32="","",'各会計、関係団体の財政状況及び健全化判断比率'!B32)</f>
        <v>下水道特別会計</v>
      </c>
      <c r="BH35" s="597"/>
      <c r="BI35" s="597"/>
      <c r="BJ35" s="597"/>
      <c r="BK35" s="597"/>
      <c r="BL35" s="597"/>
      <c r="BM35" s="597"/>
      <c r="BN35" s="597"/>
      <c r="BO35" s="597"/>
      <c r="BP35" s="597"/>
      <c r="BQ35" s="597"/>
      <c r="BR35" s="597"/>
      <c r="BS35" s="597"/>
      <c r="BT35" s="597"/>
      <c r="BU35" s="597"/>
      <c r="BV35" s="165"/>
      <c r="BW35" s="596">
        <f t="shared" ref="BW35:BW43" si="2">IF(BY35="","",BW34+1)</f>
        <v>11</v>
      </c>
      <c r="BX35" s="596"/>
      <c r="BY35" s="597" t="str">
        <f>IF('各会計、関係団体の財政状況及び健全化判断比率'!B69="","",'各会計、関係団体の財政状況及び健全化判断比率'!B69)</f>
        <v>有田衛生施設事務組合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f>IF(E36="","",C35+1)</f>
        <v>3</v>
      </c>
      <c r="D36" s="596"/>
      <c r="E36" s="597" t="str">
        <f>IF('各会計、関係団体の財政状況及び健全化判断比率'!B9="","",'各会計、関係団体の財政状況及び健全化判断比率'!B9)</f>
        <v>広川町営浴場運営事業特別会計</v>
      </c>
      <c r="F36" s="597"/>
      <c r="G36" s="597"/>
      <c r="H36" s="597"/>
      <c r="I36" s="597"/>
      <c r="J36" s="597"/>
      <c r="K36" s="597"/>
      <c r="L36" s="597"/>
      <c r="M36" s="597"/>
      <c r="N36" s="597"/>
      <c r="O36" s="597"/>
      <c r="P36" s="597"/>
      <c r="Q36" s="597"/>
      <c r="R36" s="597"/>
      <c r="S36" s="597"/>
      <c r="T36" s="165"/>
      <c r="U36" s="596">
        <f t="shared" ref="U36:U43" si="4">IF(W36="","",U35+1)</f>
        <v>7</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12</v>
      </c>
      <c r="BX36" s="596"/>
      <c r="BY36" s="597" t="str">
        <f>IF('各会計、関係団体の財政状況及び健全化判断比率'!B70="","",'各会計、関係団体の財政状況及び健全化判断比率'!B70)</f>
        <v>有田聖苑事務組合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f>IF(E37="","",C36+1)</f>
        <v>4</v>
      </c>
      <c r="D37" s="596"/>
      <c r="E37" s="597" t="str">
        <f>IF('各会計、関係団体の財政状況及び健全化判断比率'!B10="","",'各会計、関係団体の財政状況及び健全化判断比率'!B10)</f>
        <v>土地取得特別会計</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13</v>
      </c>
      <c r="BX37" s="596"/>
      <c r="BY37" s="597" t="str">
        <f>IF('各会計、関係団体の財政状況及び健全化判断比率'!B71="","",'各会計、関係団体の財政状況及び健全化判断比率'!B71)</f>
        <v>有田郡老人福祉施設事務組合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14</v>
      </c>
      <c r="BX38" s="596"/>
      <c r="BY38" s="597" t="str">
        <f>IF('各会計、関係団体の財政状況及び健全化判断比率'!B72="","",'各会計、関係団体の財政状況及び健全化判断比率'!B72)</f>
        <v>有田周辺広域圏事務組合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15</v>
      </c>
      <c r="BX39" s="596"/>
      <c r="BY39" s="597" t="str">
        <f>IF('各会計、関係団体の財政状況及び健全化判断比率'!B73="","",'各会計、関係団体の財政状況及び健全化判断比率'!B73)</f>
        <v>有田周辺広域圏事務組合（公営企業会計）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16</v>
      </c>
      <c r="BX40" s="596"/>
      <c r="BY40" s="597" t="str">
        <f>IF('各会計、関係団体の財政状況及び健全化判断比率'!B74="","",'各会計、関係団体の財政状況及び健全化判断比率'!B74)</f>
        <v>湯浅広川消防組合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17</v>
      </c>
      <c r="BX41" s="596"/>
      <c r="BY41" s="597" t="str">
        <f>IF('各会計、関係団体の財政状況及び健全化判断比率'!B75="","",'各会計、関係団体の財政状況及び健全化判断比率'!B75)</f>
        <v>和歌山地方税回収機構</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18</v>
      </c>
      <c r="BX42" s="596"/>
      <c r="BY42" s="597" t="str">
        <f>IF('各会計、関係団体の財政状況及び健全化判断比率'!B76="","",'各会計、関係団体の財政状況及び健全化判断比率'!B76)</f>
        <v>和歌山県後期高齢者医療広域連合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19</v>
      </c>
      <c r="BX43" s="596"/>
      <c r="BY43" s="597" t="str">
        <f>IF('各会計、関係団体の財政状況及び健全化判断比率'!B77="","",'各会計、関係団体の財政状況及び健全化判断比率'!B77)</f>
        <v>和歌山県後期高齢者医療広域連合（特別会計）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22"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524</v>
      </c>
      <c r="G33" s="29" t="s">
        <v>525</v>
      </c>
      <c r="H33" s="29" t="s">
        <v>526</v>
      </c>
      <c r="I33" s="29" t="s">
        <v>527</v>
      </c>
      <c r="J33" s="30" t="s">
        <v>528</v>
      </c>
      <c r="K33" s="22"/>
      <c r="L33" s="22"/>
      <c r="M33" s="22"/>
      <c r="N33" s="22"/>
      <c r="O33" s="22"/>
      <c r="P33" s="22"/>
    </row>
    <row r="34" spans="1:16" ht="39" customHeight="1" x14ac:dyDescent="0.15">
      <c r="A34" s="22"/>
      <c r="B34" s="31"/>
      <c r="C34" s="1181" t="s">
        <v>531</v>
      </c>
      <c r="D34" s="1181"/>
      <c r="E34" s="1182"/>
      <c r="F34" s="32">
        <v>1.4</v>
      </c>
      <c r="G34" s="33">
        <v>4.4400000000000004</v>
      </c>
      <c r="H34" s="33">
        <v>5.86</v>
      </c>
      <c r="I34" s="33">
        <v>3.89</v>
      </c>
      <c r="J34" s="34">
        <v>5.96</v>
      </c>
      <c r="K34" s="22"/>
      <c r="L34" s="22"/>
      <c r="M34" s="22"/>
      <c r="N34" s="22"/>
      <c r="O34" s="22"/>
      <c r="P34" s="22"/>
    </row>
    <row r="35" spans="1:16" ht="39" customHeight="1" x14ac:dyDescent="0.15">
      <c r="A35" s="22"/>
      <c r="B35" s="35"/>
      <c r="C35" s="1175" t="s">
        <v>532</v>
      </c>
      <c r="D35" s="1176"/>
      <c r="E35" s="1177"/>
      <c r="F35" s="36">
        <v>0.46</v>
      </c>
      <c r="G35" s="37">
        <v>0.28999999999999998</v>
      </c>
      <c r="H35" s="37">
        <v>1.02</v>
      </c>
      <c r="I35" s="37">
        <v>0.04</v>
      </c>
      <c r="J35" s="38">
        <v>0.91</v>
      </c>
      <c r="K35" s="22"/>
      <c r="L35" s="22"/>
      <c r="M35" s="22"/>
      <c r="N35" s="22"/>
      <c r="O35" s="22"/>
      <c r="P35" s="22"/>
    </row>
    <row r="36" spans="1:16" ht="39" customHeight="1" x14ac:dyDescent="0.15">
      <c r="A36" s="22"/>
      <c r="B36" s="35"/>
      <c r="C36" s="1175" t="s">
        <v>533</v>
      </c>
      <c r="D36" s="1176"/>
      <c r="E36" s="1177"/>
      <c r="F36" s="36">
        <v>0.65</v>
      </c>
      <c r="G36" s="37">
        <v>0</v>
      </c>
      <c r="H36" s="37">
        <v>0</v>
      </c>
      <c r="I36" s="37">
        <v>0.3</v>
      </c>
      <c r="J36" s="38">
        <v>0.36</v>
      </c>
      <c r="K36" s="22"/>
      <c r="L36" s="22"/>
      <c r="M36" s="22"/>
      <c r="N36" s="22"/>
      <c r="O36" s="22"/>
      <c r="P36" s="22"/>
    </row>
    <row r="37" spans="1:16" ht="39" customHeight="1" x14ac:dyDescent="0.15">
      <c r="A37" s="22"/>
      <c r="B37" s="35"/>
      <c r="C37" s="1175" t="s">
        <v>534</v>
      </c>
      <c r="D37" s="1176"/>
      <c r="E37" s="1177"/>
      <c r="F37" s="36">
        <v>0</v>
      </c>
      <c r="G37" s="37">
        <v>0</v>
      </c>
      <c r="H37" s="37">
        <v>0</v>
      </c>
      <c r="I37" s="37">
        <v>0</v>
      </c>
      <c r="J37" s="38">
        <v>0.35</v>
      </c>
      <c r="K37" s="22"/>
      <c r="L37" s="22"/>
      <c r="M37" s="22"/>
      <c r="N37" s="22"/>
      <c r="O37" s="22"/>
      <c r="P37" s="22"/>
    </row>
    <row r="38" spans="1:16" ht="39" customHeight="1" x14ac:dyDescent="0.15">
      <c r="A38" s="22"/>
      <c r="B38" s="35"/>
      <c r="C38" s="1175" t="s">
        <v>535</v>
      </c>
      <c r="D38" s="1176"/>
      <c r="E38" s="1177"/>
      <c r="F38" s="36">
        <v>0.02</v>
      </c>
      <c r="G38" s="37">
        <v>0.03</v>
      </c>
      <c r="H38" s="37">
        <v>0.03</v>
      </c>
      <c r="I38" s="37">
        <v>0.05</v>
      </c>
      <c r="J38" s="38">
        <v>0.03</v>
      </c>
      <c r="K38" s="22"/>
      <c r="L38" s="22"/>
      <c r="M38" s="22"/>
      <c r="N38" s="22"/>
      <c r="O38" s="22"/>
      <c r="P38" s="22"/>
    </row>
    <row r="39" spans="1:16" ht="39" customHeight="1" x14ac:dyDescent="0.15">
      <c r="A39" s="22"/>
      <c r="B39" s="35"/>
      <c r="C39" s="1175" t="s">
        <v>536</v>
      </c>
      <c r="D39" s="1176"/>
      <c r="E39" s="1177"/>
      <c r="F39" s="36">
        <v>0</v>
      </c>
      <c r="G39" s="37">
        <v>0</v>
      </c>
      <c r="H39" s="37">
        <v>0</v>
      </c>
      <c r="I39" s="37">
        <v>0</v>
      </c>
      <c r="J39" s="38">
        <v>0</v>
      </c>
      <c r="K39" s="22"/>
      <c r="L39" s="22"/>
      <c r="M39" s="22"/>
      <c r="N39" s="22"/>
      <c r="O39" s="22"/>
      <c r="P39" s="22"/>
    </row>
    <row r="40" spans="1:16" ht="39" customHeight="1" x14ac:dyDescent="0.15">
      <c r="A40" s="22"/>
      <c r="B40" s="35"/>
      <c r="C40" s="1175" t="s">
        <v>537</v>
      </c>
      <c r="D40" s="1176"/>
      <c r="E40" s="1177"/>
      <c r="F40" s="36">
        <v>0</v>
      </c>
      <c r="G40" s="37">
        <v>0</v>
      </c>
      <c r="H40" s="37">
        <v>0</v>
      </c>
      <c r="I40" s="37">
        <v>0</v>
      </c>
      <c r="J40" s="38">
        <v>0</v>
      </c>
      <c r="K40" s="22"/>
      <c r="L40" s="22"/>
      <c r="M40" s="22"/>
      <c r="N40" s="22"/>
      <c r="O40" s="22"/>
      <c r="P40" s="22"/>
    </row>
    <row r="41" spans="1:16" ht="39" customHeight="1" x14ac:dyDescent="0.15">
      <c r="A41" s="22"/>
      <c r="B41" s="35"/>
      <c r="C41" s="1175" t="s">
        <v>538</v>
      </c>
      <c r="D41" s="1176"/>
      <c r="E41" s="1177"/>
      <c r="F41" s="36">
        <v>0</v>
      </c>
      <c r="G41" s="37">
        <v>0</v>
      </c>
      <c r="H41" s="37">
        <v>0</v>
      </c>
      <c r="I41" s="37">
        <v>0</v>
      </c>
      <c r="J41" s="38">
        <v>0</v>
      </c>
      <c r="K41" s="22"/>
      <c r="L41" s="22"/>
      <c r="M41" s="22"/>
      <c r="N41" s="22"/>
      <c r="O41" s="22"/>
      <c r="P41" s="22"/>
    </row>
    <row r="42" spans="1:16" ht="39" customHeight="1" x14ac:dyDescent="0.15">
      <c r="A42" s="22"/>
      <c r="B42" s="39"/>
      <c r="C42" s="1175" t="s">
        <v>539</v>
      </c>
      <c r="D42" s="1176"/>
      <c r="E42" s="1177"/>
      <c r="F42" s="36" t="s">
        <v>484</v>
      </c>
      <c r="G42" s="37" t="s">
        <v>484</v>
      </c>
      <c r="H42" s="37" t="s">
        <v>484</v>
      </c>
      <c r="I42" s="37" t="s">
        <v>484</v>
      </c>
      <c r="J42" s="38" t="s">
        <v>484</v>
      </c>
      <c r="K42" s="22"/>
      <c r="L42" s="22"/>
      <c r="M42" s="22"/>
      <c r="N42" s="22"/>
      <c r="O42" s="22"/>
      <c r="P42" s="22"/>
    </row>
    <row r="43" spans="1:16" ht="39" customHeight="1" thickBot="1" x14ac:dyDescent="0.2">
      <c r="A43" s="22"/>
      <c r="B43" s="40"/>
      <c r="C43" s="1178" t="s">
        <v>540</v>
      </c>
      <c r="D43" s="1179"/>
      <c r="E43" s="1180"/>
      <c r="F43" s="41">
        <v>0.04</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469</v>
      </c>
      <c r="L45" s="60">
        <v>482</v>
      </c>
      <c r="M45" s="60">
        <v>477</v>
      </c>
      <c r="N45" s="60">
        <v>449</v>
      </c>
      <c r="O45" s="61">
        <v>428</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484</v>
      </c>
      <c r="L46" s="64" t="s">
        <v>484</v>
      </c>
      <c r="M46" s="64" t="s">
        <v>484</v>
      </c>
      <c r="N46" s="64" t="s">
        <v>484</v>
      </c>
      <c r="O46" s="65" t="s">
        <v>484</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484</v>
      </c>
      <c r="L47" s="64" t="s">
        <v>484</v>
      </c>
      <c r="M47" s="64" t="s">
        <v>484</v>
      </c>
      <c r="N47" s="64" t="s">
        <v>484</v>
      </c>
      <c r="O47" s="65" t="s">
        <v>484</v>
      </c>
      <c r="P47" s="48"/>
      <c r="Q47" s="48"/>
      <c r="R47" s="48"/>
      <c r="S47" s="48"/>
      <c r="T47" s="48"/>
      <c r="U47" s="48"/>
    </row>
    <row r="48" spans="1:21" ht="30.75" customHeight="1" x14ac:dyDescent="0.15">
      <c r="A48" s="48"/>
      <c r="B48" s="1193"/>
      <c r="C48" s="1194"/>
      <c r="D48" s="62"/>
      <c r="E48" s="1185" t="s">
        <v>14</v>
      </c>
      <c r="F48" s="1185"/>
      <c r="G48" s="1185"/>
      <c r="H48" s="1185"/>
      <c r="I48" s="1185"/>
      <c r="J48" s="1186"/>
      <c r="K48" s="63">
        <v>10</v>
      </c>
      <c r="L48" s="64">
        <v>10</v>
      </c>
      <c r="M48" s="64">
        <v>11</v>
      </c>
      <c r="N48" s="64">
        <v>11</v>
      </c>
      <c r="O48" s="65">
        <v>11</v>
      </c>
      <c r="P48" s="48"/>
      <c r="Q48" s="48"/>
      <c r="R48" s="48"/>
      <c r="S48" s="48"/>
      <c r="T48" s="48"/>
      <c r="U48" s="48"/>
    </row>
    <row r="49" spans="1:21" ht="30.75" customHeight="1" x14ac:dyDescent="0.15">
      <c r="A49" s="48"/>
      <c r="B49" s="1193"/>
      <c r="C49" s="1194"/>
      <c r="D49" s="62"/>
      <c r="E49" s="1185" t="s">
        <v>15</v>
      </c>
      <c r="F49" s="1185"/>
      <c r="G49" s="1185"/>
      <c r="H49" s="1185"/>
      <c r="I49" s="1185"/>
      <c r="J49" s="1186"/>
      <c r="K49" s="63">
        <v>128</v>
      </c>
      <c r="L49" s="64">
        <v>128</v>
      </c>
      <c r="M49" s="64">
        <v>127</v>
      </c>
      <c r="N49" s="64">
        <v>134</v>
      </c>
      <c r="O49" s="65">
        <v>141</v>
      </c>
      <c r="P49" s="48"/>
      <c r="Q49" s="48"/>
      <c r="R49" s="48"/>
      <c r="S49" s="48"/>
      <c r="T49" s="48"/>
      <c r="U49" s="48"/>
    </row>
    <row r="50" spans="1:21" ht="30.75" customHeight="1" x14ac:dyDescent="0.15">
      <c r="A50" s="48"/>
      <c r="B50" s="1193"/>
      <c r="C50" s="1194"/>
      <c r="D50" s="62"/>
      <c r="E50" s="1185" t="s">
        <v>16</v>
      </c>
      <c r="F50" s="1185"/>
      <c r="G50" s="1185"/>
      <c r="H50" s="1185"/>
      <c r="I50" s="1185"/>
      <c r="J50" s="1186"/>
      <c r="K50" s="63" t="s">
        <v>484</v>
      </c>
      <c r="L50" s="64" t="s">
        <v>484</v>
      </c>
      <c r="M50" s="64" t="s">
        <v>484</v>
      </c>
      <c r="N50" s="64" t="s">
        <v>484</v>
      </c>
      <c r="O50" s="65" t="s">
        <v>484</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484</v>
      </c>
      <c r="L51" s="64" t="s">
        <v>484</v>
      </c>
      <c r="M51" s="64" t="s">
        <v>484</v>
      </c>
      <c r="N51" s="64" t="s">
        <v>484</v>
      </c>
      <c r="O51" s="65" t="s">
        <v>484</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452</v>
      </c>
      <c r="L52" s="64">
        <v>473</v>
      </c>
      <c r="M52" s="64">
        <v>483</v>
      </c>
      <c r="N52" s="64">
        <v>482</v>
      </c>
      <c r="O52" s="65">
        <v>458</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155</v>
      </c>
      <c r="L53" s="69">
        <v>147</v>
      </c>
      <c r="M53" s="69">
        <v>132</v>
      </c>
      <c r="N53" s="69">
        <v>112</v>
      </c>
      <c r="O53" s="70">
        <v>122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4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524</v>
      </c>
      <c r="J40" s="79" t="s">
        <v>525</v>
      </c>
      <c r="K40" s="79" t="s">
        <v>526</v>
      </c>
      <c r="L40" s="79" t="s">
        <v>527</v>
      </c>
      <c r="M40" s="80" t="s">
        <v>528</v>
      </c>
    </row>
    <row r="41" spans="2:13" ht="27.75" customHeight="1" x14ac:dyDescent="0.15">
      <c r="B41" s="1199" t="s">
        <v>23</v>
      </c>
      <c r="C41" s="1200"/>
      <c r="D41" s="81"/>
      <c r="E41" s="1205" t="s">
        <v>24</v>
      </c>
      <c r="F41" s="1205"/>
      <c r="G41" s="1205"/>
      <c r="H41" s="1206"/>
      <c r="I41" s="82">
        <v>4103</v>
      </c>
      <c r="J41" s="83">
        <v>3981</v>
      </c>
      <c r="K41" s="83">
        <v>4095</v>
      </c>
      <c r="L41" s="83">
        <v>3996</v>
      </c>
      <c r="M41" s="84">
        <v>3872</v>
      </c>
    </row>
    <row r="42" spans="2:13" ht="27.75" customHeight="1" x14ac:dyDescent="0.15">
      <c r="B42" s="1201"/>
      <c r="C42" s="1202"/>
      <c r="D42" s="85"/>
      <c r="E42" s="1207" t="s">
        <v>25</v>
      </c>
      <c r="F42" s="1207"/>
      <c r="G42" s="1207"/>
      <c r="H42" s="1208"/>
      <c r="I42" s="86" t="s">
        <v>484</v>
      </c>
      <c r="J42" s="87" t="s">
        <v>484</v>
      </c>
      <c r="K42" s="87" t="s">
        <v>484</v>
      </c>
      <c r="L42" s="87" t="s">
        <v>484</v>
      </c>
      <c r="M42" s="88" t="s">
        <v>484</v>
      </c>
    </row>
    <row r="43" spans="2:13" ht="27.75" customHeight="1" x14ac:dyDescent="0.15">
      <c r="B43" s="1201"/>
      <c r="C43" s="1202"/>
      <c r="D43" s="85"/>
      <c r="E43" s="1207" t="s">
        <v>26</v>
      </c>
      <c r="F43" s="1207"/>
      <c r="G43" s="1207"/>
      <c r="H43" s="1208"/>
      <c r="I43" s="86">
        <v>81</v>
      </c>
      <c r="J43" s="87">
        <v>102</v>
      </c>
      <c r="K43" s="87">
        <v>98</v>
      </c>
      <c r="L43" s="87">
        <v>108</v>
      </c>
      <c r="M43" s="88">
        <v>121</v>
      </c>
    </row>
    <row r="44" spans="2:13" ht="27.75" customHeight="1" x14ac:dyDescent="0.15">
      <c r="B44" s="1201"/>
      <c r="C44" s="1202"/>
      <c r="D44" s="85"/>
      <c r="E44" s="1207" t="s">
        <v>27</v>
      </c>
      <c r="F44" s="1207"/>
      <c r="G44" s="1207"/>
      <c r="H44" s="1208"/>
      <c r="I44" s="86">
        <v>722</v>
      </c>
      <c r="J44" s="87">
        <v>606</v>
      </c>
      <c r="K44" s="87">
        <v>620</v>
      </c>
      <c r="L44" s="87">
        <v>736</v>
      </c>
      <c r="M44" s="88">
        <v>637</v>
      </c>
    </row>
    <row r="45" spans="2:13" ht="27.75" customHeight="1" x14ac:dyDescent="0.15">
      <c r="B45" s="1201"/>
      <c r="C45" s="1202"/>
      <c r="D45" s="85"/>
      <c r="E45" s="1207" t="s">
        <v>28</v>
      </c>
      <c r="F45" s="1207"/>
      <c r="G45" s="1207"/>
      <c r="H45" s="1208"/>
      <c r="I45" s="86">
        <v>891</v>
      </c>
      <c r="J45" s="87">
        <v>895</v>
      </c>
      <c r="K45" s="87">
        <v>839</v>
      </c>
      <c r="L45" s="87">
        <v>804</v>
      </c>
      <c r="M45" s="88">
        <v>740</v>
      </c>
    </row>
    <row r="46" spans="2:13" ht="27.75" customHeight="1" x14ac:dyDescent="0.15">
      <c r="B46" s="1201"/>
      <c r="C46" s="1202"/>
      <c r="D46" s="85"/>
      <c r="E46" s="1207" t="s">
        <v>29</v>
      </c>
      <c r="F46" s="1207"/>
      <c r="G46" s="1207"/>
      <c r="H46" s="1208"/>
      <c r="I46" s="86" t="s">
        <v>484</v>
      </c>
      <c r="J46" s="87" t="s">
        <v>484</v>
      </c>
      <c r="K46" s="87" t="s">
        <v>484</v>
      </c>
      <c r="L46" s="87" t="s">
        <v>484</v>
      </c>
      <c r="M46" s="88" t="s">
        <v>484</v>
      </c>
    </row>
    <row r="47" spans="2:13" ht="27.75" customHeight="1" x14ac:dyDescent="0.15">
      <c r="B47" s="1201"/>
      <c r="C47" s="1202"/>
      <c r="D47" s="85"/>
      <c r="E47" s="1207" t="s">
        <v>30</v>
      </c>
      <c r="F47" s="1207"/>
      <c r="G47" s="1207"/>
      <c r="H47" s="1208"/>
      <c r="I47" s="86" t="s">
        <v>484</v>
      </c>
      <c r="J47" s="87" t="s">
        <v>484</v>
      </c>
      <c r="K47" s="87" t="s">
        <v>484</v>
      </c>
      <c r="L47" s="87" t="s">
        <v>484</v>
      </c>
      <c r="M47" s="88" t="s">
        <v>484</v>
      </c>
    </row>
    <row r="48" spans="2:13" ht="27.75" customHeight="1" x14ac:dyDescent="0.15">
      <c r="B48" s="1203"/>
      <c r="C48" s="1204"/>
      <c r="D48" s="85"/>
      <c r="E48" s="1207" t="s">
        <v>31</v>
      </c>
      <c r="F48" s="1207"/>
      <c r="G48" s="1207"/>
      <c r="H48" s="1208"/>
      <c r="I48" s="86" t="s">
        <v>484</v>
      </c>
      <c r="J48" s="87" t="s">
        <v>484</v>
      </c>
      <c r="K48" s="87" t="s">
        <v>484</v>
      </c>
      <c r="L48" s="87" t="s">
        <v>484</v>
      </c>
      <c r="M48" s="88" t="s">
        <v>484</v>
      </c>
    </row>
    <row r="49" spans="2:13" ht="27.75" customHeight="1" x14ac:dyDescent="0.15">
      <c r="B49" s="1209" t="s">
        <v>32</v>
      </c>
      <c r="C49" s="1210"/>
      <c r="D49" s="89"/>
      <c r="E49" s="1207" t="s">
        <v>33</v>
      </c>
      <c r="F49" s="1207"/>
      <c r="G49" s="1207"/>
      <c r="H49" s="1208"/>
      <c r="I49" s="86">
        <v>3470</v>
      </c>
      <c r="J49" s="87">
        <v>3338</v>
      </c>
      <c r="K49" s="87">
        <v>3583</v>
      </c>
      <c r="L49" s="87">
        <v>3608</v>
      </c>
      <c r="M49" s="88">
        <v>3884</v>
      </c>
    </row>
    <row r="50" spans="2:13" ht="27.75" customHeight="1" x14ac:dyDescent="0.15">
      <c r="B50" s="1201"/>
      <c r="C50" s="1202"/>
      <c r="D50" s="85"/>
      <c r="E50" s="1207" t="s">
        <v>34</v>
      </c>
      <c r="F50" s="1207"/>
      <c r="G50" s="1207"/>
      <c r="H50" s="1208"/>
      <c r="I50" s="86">
        <v>52</v>
      </c>
      <c r="J50" s="87">
        <v>43</v>
      </c>
      <c r="K50" s="87">
        <v>33</v>
      </c>
      <c r="L50" s="87">
        <v>10</v>
      </c>
      <c r="M50" s="88" t="s">
        <v>484</v>
      </c>
    </row>
    <row r="51" spans="2:13" ht="27.75" customHeight="1" x14ac:dyDescent="0.15">
      <c r="B51" s="1203"/>
      <c r="C51" s="1204"/>
      <c r="D51" s="85"/>
      <c r="E51" s="1207" t="s">
        <v>35</v>
      </c>
      <c r="F51" s="1207"/>
      <c r="G51" s="1207"/>
      <c r="H51" s="1208"/>
      <c r="I51" s="86">
        <v>3816</v>
      </c>
      <c r="J51" s="87">
        <v>3911</v>
      </c>
      <c r="K51" s="87">
        <v>3882</v>
      </c>
      <c r="L51" s="87">
        <v>3784</v>
      </c>
      <c r="M51" s="88">
        <v>3608</v>
      </c>
    </row>
    <row r="52" spans="2:13" ht="27.75" customHeight="1" thickBot="1" x14ac:dyDescent="0.2">
      <c r="B52" s="1211" t="s">
        <v>36</v>
      </c>
      <c r="C52" s="1212"/>
      <c r="D52" s="90"/>
      <c r="E52" s="1213" t="s">
        <v>37</v>
      </c>
      <c r="F52" s="1213"/>
      <c r="G52" s="1213"/>
      <c r="H52" s="1214"/>
      <c r="I52" s="91">
        <v>-1541</v>
      </c>
      <c r="J52" s="92">
        <v>-1708</v>
      </c>
      <c r="K52" s="92">
        <v>-1846</v>
      </c>
      <c r="L52" s="92">
        <v>-1757</v>
      </c>
      <c r="M52" s="93">
        <v>-2122</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G64" zoomScaleNormal="100" zoomScaleSheetLayoutView="55" workbookViewId="0">
      <selection activeCell="G70" sqref="G70"/>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559</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559</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560</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561</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562</v>
      </c>
    </row>
    <row r="50" spans="1:17" x14ac:dyDescent="0.15">
      <c r="B50" s="248"/>
      <c r="C50" s="244"/>
      <c r="D50" s="244"/>
      <c r="E50" s="244"/>
      <c r="F50" s="244"/>
      <c r="G50" s="1224"/>
      <c r="H50" s="1225"/>
      <c r="I50" s="1225"/>
      <c r="J50" s="1226"/>
      <c r="K50" s="354" t="s">
        <v>524</v>
      </c>
      <c r="L50" s="354" t="s">
        <v>525</v>
      </c>
      <c r="M50" s="354" t="s">
        <v>526</v>
      </c>
      <c r="N50" s="354" t="s">
        <v>527</v>
      </c>
      <c r="O50" s="354" t="s">
        <v>528</v>
      </c>
    </row>
    <row r="51" spans="1:17" x14ac:dyDescent="0.15">
      <c r="B51" s="248"/>
      <c r="C51" s="244"/>
      <c r="D51" s="244"/>
      <c r="E51" s="244"/>
      <c r="F51" s="244"/>
      <c r="G51" s="1227" t="s">
        <v>563</v>
      </c>
      <c r="H51" s="1228"/>
      <c r="I51" s="1233" t="s">
        <v>564</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565</v>
      </c>
      <c r="J53" s="1237"/>
      <c r="K53" s="1244"/>
      <c r="L53" s="1244"/>
      <c r="M53" s="1244"/>
      <c r="N53" s="1244"/>
      <c r="O53" s="1244"/>
    </row>
    <row r="54" spans="1:17" x14ac:dyDescent="0.15">
      <c r="A54" s="355"/>
      <c r="B54" s="248"/>
      <c r="C54" s="244"/>
      <c r="D54" s="244"/>
      <c r="E54" s="244"/>
      <c r="F54" s="244"/>
      <c r="G54" s="1231"/>
      <c r="H54" s="1232"/>
      <c r="I54" s="1237"/>
      <c r="J54" s="1237"/>
      <c r="K54" s="1245"/>
      <c r="L54" s="1245"/>
      <c r="M54" s="1245"/>
      <c r="N54" s="1245"/>
      <c r="O54" s="1245"/>
    </row>
    <row r="55" spans="1:17" x14ac:dyDescent="0.15">
      <c r="A55" s="355"/>
      <c r="B55" s="248"/>
      <c r="C55" s="244"/>
      <c r="D55" s="244"/>
      <c r="E55" s="244"/>
      <c r="F55" s="244"/>
      <c r="G55" s="1238" t="s">
        <v>566</v>
      </c>
      <c r="H55" s="1239"/>
      <c r="I55" s="1237" t="s">
        <v>564</v>
      </c>
      <c r="J55" s="1237"/>
      <c r="K55" s="1235"/>
      <c r="L55" s="1235"/>
      <c r="M55" s="1235"/>
      <c r="N55" s="1235"/>
      <c r="O55" s="1235"/>
    </row>
    <row r="56" spans="1:17" x14ac:dyDescent="0.15">
      <c r="A56" s="355"/>
      <c r="B56" s="248"/>
      <c r="C56" s="244"/>
      <c r="D56" s="244"/>
      <c r="E56" s="244"/>
      <c r="F56" s="244"/>
      <c r="G56" s="1240"/>
      <c r="H56" s="1241"/>
      <c r="I56" s="1237"/>
      <c r="J56" s="1237"/>
      <c r="K56" s="1236"/>
      <c r="L56" s="1236"/>
      <c r="M56" s="1236"/>
      <c r="N56" s="1236"/>
      <c r="O56" s="1236"/>
    </row>
    <row r="57" spans="1:17" s="355" customFormat="1" x14ac:dyDescent="0.15">
      <c r="B57" s="356"/>
      <c r="C57" s="352"/>
      <c r="D57" s="352"/>
      <c r="E57" s="352"/>
      <c r="F57" s="352"/>
      <c r="G57" s="1240"/>
      <c r="H57" s="1241"/>
      <c r="I57" s="1246" t="s">
        <v>565</v>
      </c>
      <c r="J57" s="1246"/>
      <c r="K57" s="1244"/>
      <c r="L57" s="1244"/>
      <c r="M57" s="1244"/>
      <c r="N57" s="1244"/>
      <c r="O57" s="1244"/>
      <c r="P57" s="357"/>
      <c r="Q57" s="356"/>
    </row>
    <row r="58" spans="1:17" s="355" customFormat="1" x14ac:dyDescent="0.15">
      <c r="A58" s="243"/>
      <c r="B58" s="356"/>
      <c r="C58" s="352"/>
      <c r="D58" s="352"/>
      <c r="E58" s="352"/>
      <c r="F58" s="352"/>
      <c r="G58" s="1242"/>
      <c r="H58" s="1243"/>
      <c r="I58" s="1246"/>
      <c r="J58" s="1246"/>
      <c r="K58" s="1245"/>
      <c r="L58" s="1245"/>
      <c r="M58" s="1245"/>
      <c r="N58" s="1245"/>
      <c r="O58" s="1245"/>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567</v>
      </c>
      <c r="C63" s="244"/>
      <c r="D63" s="244"/>
      <c r="E63" s="244"/>
      <c r="F63" s="244"/>
      <c r="G63" s="244"/>
      <c r="H63" s="244"/>
      <c r="I63" s="244"/>
      <c r="J63" s="244"/>
      <c r="K63" s="244"/>
      <c r="L63" s="244"/>
      <c r="M63" s="244"/>
      <c r="N63" s="244"/>
      <c r="O63" s="244"/>
    </row>
    <row r="64" spans="1:17" x14ac:dyDescent="0.15">
      <c r="B64" s="248"/>
      <c r="C64" s="244"/>
      <c r="D64" s="244"/>
      <c r="E64" s="244"/>
      <c r="F64" s="244"/>
      <c r="G64" s="351" t="s">
        <v>561</v>
      </c>
      <c r="I64" s="352"/>
      <c r="J64" s="352"/>
      <c r="K64" s="352"/>
      <c r="L64" s="244"/>
      <c r="M64" s="244"/>
      <c r="N64" s="244"/>
      <c r="O64" s="244"/>
    </row>
    <row r="65" spans="2:30" x14ac:dyDescent="0.15">
      <c r="B65" s="248"/>
      <c r="C65" s="244"/>
      <c r="D65" s="244"/>
      <c r="E65" s="244"/>
      <c r="F65" s="244"/>
      <c r="G65" s="1247" t="s">
        <v>570</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568</v>
      </c>
      <c r="I71" s="368"/>
      <c r="J71" s="364"/>
      <c r="K71" s="364"/>
      <c r="L71" s="365"/>
      <c r="M71" s="364"/>
      <c r="N71" s="365"/>
      <c r="O71" s="366"/>
    </row>
    <row r="72" spans="2:30" x14ac:dyDescent="0.15">
      <c r="B72" s="248"/>
      <c r="C72" s="244"/>
      <c r="D72" s="244"/>
      <c r="E72" s="244"/>
      <c r="F72" s="244"/>
      <c r="G72" s="1224"/>
      <c r="H72" s="1225"/>
      <c r="I72" s="1225"/>
      <c r="J72" s="1226"/>
      <c r="K72" s="354" t="s">
        <v>524</v>
      </c>
      <c r="L72" s="354" t="s">
        <v>525</v>
      </c>
      <c r="M72" s="354" t="s">
        <v>526</v>
      </c>
      <c r="N72" s="354" t="s">
        <v>527</v>
      </c>
      <c r="O72" s="354" t="s">
        <v>528</v>
      </c>
    </row>
    <row r="73" spans="2:30" x14ac:dyDescent="0.15">
      <c r="B73" s="248"/>
      <c r="C73" s="244"/>
      <c r="D73" s="244"/>
      <c r="E73" s="244"/>
      <c r="F73" s="244"/>
      <c r="G73" s="1227" t="s">
        <v>563</v>
      </c>
      <c r="H73" s="1228"/>
      <c r="I73" s="1233" t="s">
        <v>564</v>
      </c>
      <c r="J73" s="1233"/>
      <c r="K73" s="1248"/>
      <c r="L73" s="1248"/>
      <c r="M73" s="1236"/>
      <c r="N73" s="1236"/>
      <c r="O73" s="1236"/>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569</v>
      </c>
      <c r="J75" s="1237"/>
      <c r="K75" s="1249">
        <v>6.8</v>
      </c>
      <c r="L75" s="1249">
        <v>7</v>
      </c>
      <c r="M75" s="1249">
        <v>6.8</v>
      </c>
      <c r="N75" s="1249">
        <v>6.1</v>
      </c>
      <c r="O75" s="1249">
        <v>5.6</v>
      </c>
      <c r="U75" s="243">
        <v>81.2</v>
      </c>
      <c r="W75" s="243">
        <v>87.2</v>
      </c>
      <c r="Y75" s="243">
        <v>99.8</v>
      </c>
      <c r="AA75" s="243">
        <v>109.5</v>
      </c>
      <c r="AC75" s="243">
        <v>115.2</v>
      </c>
    </row>
    <row r="76" spans="2:30" x14ac:dyDescent="0.15">
      <c r="B76" s="248"/>
      <c r="C76" s="244"/>
      <c r="D76" s="244"/>
      <c r="E76" s="244"/>
      <c r="F76" s="244"/>
      <c r="G76" s="1231"/>
      <c r="H76" s="1232"/>
      <c r="I76" s="1237"/>
      <c r="J76" s="1237"/>
      <c r="K76" s="1245"/>
      <c r="L76" s="1245"/>
      <c r="M76" s="1245"/>
      <c r="N76" s="1245"/>
      <c r="O76" s="1245"/>
    </row>
    <row r="77" spans="2:30" x14ac:dyDescent="0.15">
      <c r="B77" s="248"/>
      <c r="C77" s="244"/>
      <c r="D77" s="244"/>
      <c r="E77" s="244"/>
      <c r="F77" s="244"/>
      <c r="G77" s="1238" t="s">
        <v>566</v>
      </c>
      <c r="H77" s="1239"/>
      <c r="I77" s="1237" t="s">
        <v>564</v>
      </c>
      <c r="J77" s="1237"/>
      <c r="K77" s="1248">
        <v>20.3</v>
      </c>
      <c r="L77" s="1248">
        <v>5.7</v>
      </c>
      <c r="M77" s="1236">
        <v>0</v>
      </c>
      <c r="N77" s="1236">
        <v>0</v>
      </c>
      <c r="O77" s="1236">
        <v>0</v>
      </c>
      <c r="R77" s="243">
        <v>12.3</v>
      </c>
      <c r="T77" s="243">
        <v>11.1</v>
      </c>
    </row>
    <row r="78" spans="2:30" x14ac:dyDescent="0.15">
      <c r="B78" s="248"/>
      <c r="C78" s="244"/>
      <c r="D78" s="244"/>
      <c r="E78" s="244"/>
      <c r="F78" s="244"/>
      <c r="G78" s="1240"/>
      <c r="H78" s="1241"/>
      <c r="I78" s="1237"/>
      <c r="J78" s="1237"/>
      <c r="K78" s="1248"/>
      <c r="L78" s="1248"/>
      <c r="M78" s="1236"/>
      <c r="N78" s="1236"/>
      <c r="O78" s="1236"/>
    </row>
    <row r="79" spans="2:30" x14ac:dyDescent="0.15">
      <c r="B79" s="248"/>
      <c r="C79" s="244"/>
      <c r="D79" s="244"/>
      <c r="E79" s="244"/>
      <c r="F79" s="244"/>
      <c r="G79" s="1240"/>
      <c r="H79" s="1241"/>
      <c r="I79" s="1250" t="s">
        <v>569</v>
      </c>
      <c r="J79" s="1246"/>
      <c r="K79" s="1251">
        <v>12.2</v>
      </c>
      <c r="L79" s="1251">
        <v>10.8</v>
      </c>
      <c r="M79" s="1251">
        <v>9.8000000000000007</v>
      </c>
      <c r="N79" s="1251">
        <v>9.1</v>
      </c>
      <c r="O79" s="1251">
        <v>8.6</v>
      </c>
      <c r="V79" s="243">
        <v>53.5</v>
      </c>
      <c r="X79" s="243">
        <v>48.2</v>
      </c>
      <c r="Z79" s="243">
        <v>34.200000000000003</v>
      </c>
      <c r="AB79" s="243">
        <v>30.3</v>
      </c>
      <c r="AD79" s="243">
        <v>28.9</v>
      </c>
    </row>
    <row r="80" spans="2:30" x14ac:dyDescent="0.15">
      <c r="B80" s="248"/>
      <c r="C80" s="244"/>
      <c r="D80" s="244"/>
      <c r="E80" s="244"/>
      <c r="F80" s="244"/>
      <c r="G80" s="1242"/>
      <c r="H80" s="1243"/>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7"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523</v>
      </c>
      <c r="G2" s="111"/>
      <c r="H2" s="112"/>
    </row>
    <row r="3" spans="1:8" x14ac:dyDescent="0.15">
      <c r="A3" s="108" t="s">
        <v>516</v>
      </c>
      <c r="B3" s="113"/>
      <c r="C3" s="114"/>
      <c r="D3" s="115">
        <v>119461</v>
      </c>
      <c r="E3" s="116"/>
      <c r="F3" s="117">
        <v>146140</v>
      </c>
      <c r="G3" s="118"/>
      <c r="H3" s="119"/>
    </row>
    <row r="4" spans="1:8" x14ac:dyDescent="0.15">
      <c r="A4" s="120"/>
      <c r="B4" s="121"/>
      <c r="C4" s="122"/>
      <c r="D4" s="123">
        <v>67047</v>
      </c>
      <c r="E4" s="124"/>
      <c r="F4" s="125">
        <v>75451</v>
      </c>
      <c r="G4" s="126"/>
      <c r="H4" s="127"/>
    </row>
    <row r="5" spans="1:8" x14ac:dyDescent="0.15">
      <c r="A5" s="108" t="s">
        <v>518</v>
      </c>
      <c r="B5" s="113"/>
      <c r="C5" s="114"/>
      <c r="D5" s="115">
        <v>140990</v>
      </c>
      <c r="E5" s="116"/>
      <c r="F5" s="117">
        <v>146641</v>
      </c>
      <c r="G5" s="118"/>
      <c r="H5" s="119"/>
    </row>
    <row r="6" spans="1:8" x14ac:dyDescent="0.15">
      <c r="A6" s="120"/>
      <c r="B6" s="121"/>
      <c r="C6" s="122"/>
      <c r="D6" s="123">
        <v>65161</v>
      </c>
      <c r="E6" s="124"/>
      <c r="F6" s="125">
        <v>68142</v>
      </c>
      <c r="G6" s="126"/>
      <c r="H6" s="127"/>
    </row>
    <row r="7" spans="1:8" x14ac:dyDescent="0.15">
      <c r="A7" s="108" t="s">
        <v>519</v>
      </c>
      <c r="B7" s="113"/>
      <c r="C7" s="114"/>
      <c r="D7" s="115">
        <v>179207</v>
      </c>
      <c r="E7" s="116"/>
      <c r="F7" s="117">
        <v>174587</v>
      </c>
      <c r="G7" s="118"/>
      <c r="H7" s="119"/>
    </row>
    <row r="8" spans="1:8" x14ac:dyDescent="0.15">
      <c r="A8" s="120"/>
      <c r="B8" s="121"/>
      <c r="C8" s="122"/>
      <c r="D8" s="123">
        <v>70521</v>
      </c>
      <c r="E8" s="124"/>
      <c r="F8" s="125">
        <v>79695</v>
      </c>
      <c r="G8" s="126"/>
      <c r="H8" s="127"/>
    </row>
    <row r="9" spans="1:8" x14ac:dyDescent="0.15">
      <c r="A9" s="108" t="s">
        <v>520</v>
      </c>
      <c r="B9" s="113"/>
      <c r="C9" s="114"/>
      <c r="D9" s="115">
        <v>97808</v>
      </c>
      <c r="E9" s="116"/>
      <c r="F9" s="117">
        <v>175675</v>
      </c>
      <c r="G9" s="118"/>
      <c r="H9" s="119"/>
    </row>
    <row r="10" spans="1:8" x14ac:dyDescent="0.15">
      <c r="A10" s="120"/>
      <c r="B10" s="121"/>
      <c r="C10" s="122"/>
      <c r="D10" s="123">
        <v>59242</v>
      </c>
      <c r="E10" s="124"/>
      <c r="F10" s="125">
        <v>87698</v>
      </c>
      <c r="G10" s="126"/>
      <c r="H10" s="127"/>
    </row>
    <row r="11" spans="1:8" x14ac:dyDescent="0.15">
      <c r="A11" s="108" t="s">
        <v>521</v>
      </c>
      <c r="B11" s="113"/>
      <c r="C11" s="114"/>
      <c r="D11" s="115">
        <v>81952</v>
      </c>
      <c r="E11" s="116"/>
      <c r="F11" s="117">
        <v>162193</v>
      </c>
      <c r="G11" s="118"/>
      <c r="H11" s="119"/>
    </row>
    <row r="12" spans="1:8" x14ac:dyDescent="0.15">
      <c r="A12" s="120"/>
      <c r="B12" s="121"/>
      <c r="C12" s="128"/>
      <c r="D12" s="123">
        <v>33661</v>
      </c>
      <c r="E12" s="124"/>
      <c r="F12" s="125">
        <v>79985</v>
      </c>
      <c r="G12" s="126"/>
      <c r="H12" s="127"/>
    </row>
    <row r="13" spans="1:8" x14ac:dyDescent="0.15">
      <c r="A13" s="108"/>
      <c r="B13" s="113"/>
      <c r="C13" s="129"/>
      <c r="D13" s="130">
        <v>123884</v>
      </c>
      <c r="E13" s="131"/>
      <c r="F13" s="132">
        <v>161047</v>
      </c>
      <c r="G13" s="133"/>
      <c r="H13" s="119"/>
    </row>
    <row r="14" spans="1:8" x14ac:dyDescent="0.15">
      <c r="A14" s="120"/>
      <c r="B14" s="121"/>
      <c r="C14" s="122"/>
      <c r="D14" s="123">
        <v>59126</v>
      </c>
      <c r="E14" s="124"/>
      <c r="F14" s="125">
        <v>78194</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1.4</v>
      </c>
      <c r="C19" s="134">
        <f>ROUND(VALUE(SUBSTITUTE(実質収支比率等に係る経年分析!G$48,"▲","-")),2)</f>
        <v>4.4400000000000004</v>
      </c>
      <c r="D19" s="134">
        <f>ROUND(VALUE(SUBSTITUTE(実質収支比率等に係る経年分析!H$48,"▲","-")),2)</f>
        <v>5.86</v>
      </c>
      <c r="E19" s="134">
        <f>ROUND(VALUE(SUBSTITUTE(実質収支比率等に係る経年分析!I$48,"▲","-")),2)</f>
        <v>3.9</v>
      </c>
      <c r="F19" s="134">
        <f>ROUND(VALUE(SUBSTITUTE(実質収支比率等に係る経年分析!J$48,"▲","-")),2)</f>
        <v>5.96</v>
      </c>
    </row>
    <row r="20" spans="1:11" x14ac:dyDescent="0.15">
      <c r="A20" s="134" t="s">
        <v>42</v>
      </c>
      <c r="B20" s="134">
        <f>ROUND(VALUE(SUBSTITUTE(実質収支比率等に係る経年分析!F$47,"▲","-")),2)</f>
        <v>29.84</v>
      </c>
      <c r="C20" s="134">
        <f>ROUND(VALUE(SUBSTITUTE(実質収支比率等に係る経年分析!G$47,"▲","-")),2)</f>
        <v>30.14</v>
      </c>
      <c r="D20" s="134">
        <f>ROUND(VALUE(SUBSTITUTE(実質収支比率等に係る経年分析!H$47,"▲","-")),2)</f>
        <v>29.79</v>
      </c>
      <c r="E20" s="134">
        <f>ROUND(VALUE(SUBSTITUTE(実質収支比率等に係る経年分析!I$47,"▲","-")),2)</f>
        <v>30.12</v>
      </c>
      <c r="F20" s="134">
        <f>ROUND(VALUE(SUBSTITUTE(実質収支比率等に係る経年分析!J$47,"▲","-")),2)</f>
        <v>25.51</v>
      </c>
    </row>
    <row r="21" spans="1:11" x14ac:dyDescent="0.15">
      <c r="A21" s="134" t="s">
        <v>43</v>
      </c>
      <c r="B21" s="134">
        <f>IF(ISNUMBER(VALUE(SUBSTITUTE(実質収支比率等に係る経年分析!F$49,"▲","-"))),ROUND(VALUE(SUBSTITUTE(実質収支比率等に係る経年分析!F$49,"▲","-")),2),NA())</f>
        <v>-3.22</v>
      </c>
      <c r="C21" s="134">
        <f>IF(ISNUMBER(VALUE(SUBSTITUTE(実質収支比率等に係る経年分析!G$49,"▲","-"))),ROUND(VALUE(SUBSTITUTE(実質収支比率等に係る経年分析!G$49,"▲","-")),2),NA())</f>
        <v>3.03</v>
      </c>
      <c r="D21" s="134">
        <f>IF(ISNUMBER(VALUE(SUBSTITUTE(実質収支比率等に係る経年分析!H$49,"▲","-"))),ROUND(VALUE(SUBSTITUTE(実質収支比率等に係る経年分析!H$49,"▲","-")),2),NA())</f>
        <v>1.47</v>
      </c>
      <c r="E21" s="134">
        <f>IF(ISNUMBER(VALUE(SUBSTITUTE(実質収支比率等に係る経年分析!I$49,"▲","-"))),ROUND(VALUE(SUBSTITUTE(実質収支比率等に係る経年分析!I$49,"▲","-")),2),NA())</f>
        <v>0.18</v>
      </c>
      <c r="F21" s="134">
        <f>IF(ISNUMBER(VALUE(SUBSTITUTE(実質収支比率等に係る経年分析!J$49,"▲","-"))),ROUND(VALUE(SUBSTITUTE(実質収支比率等に係る経年分析!J$49,"▲","-")),2),NA())</f>
        <v>-0.96</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土地取得特別会計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広川町営浴場運営事業特別会計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学校給食特別会計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0.03</v>
      </c>
    </row>
    <row r="33" spans="1:16" x14ac:dyDescent="0.15">
      <c r="A33" s="135" t="str">
        <f>IF(連結実質赤字比率に係る赤字・黒字の構成分析!C$37="",NA(),連結実質赤字比率に係る赤字・黒字の構成分析!C$37)</f>
        <v>介護保険特別会計事業勘定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0.35</v>
      </c>
    </row>
    <row r="34" spans="1:16" x14ac:dyDescent="0.15">
      <c r="A34" s="135" t="str">
        <f>IF(連結実質赤字比率に係る赤字・黒字の構成分析!C$36="",NA(),連結実質赤字比率に係る赤字・黒字の構成分析!C$36)</f>
        <v>簡易上水道特別会計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0.65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0.36</v>
      </c>
    </row>
    <row r="35" spans="1:16" x14ac:dyDescent="0.15">
      <c r="A35" s="135" t="str">
        <f>IF(連結実質赤字比率に係る赤字・黒字の構成分析!C$35="",NA(),連結実質赤字比率に係る赤字・黒字の構成分析!C$35)</f>
        <v>国民健康保険特別会計事業勘定</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0.46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0.28999999999999998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0.04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0.91</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4.4400000000000004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5.86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3.89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5.96</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452</v>
      </c>
      <c r="E42" s="136"/>
      <c r="F42" s="136"/>
      <c r="G42" s="136">
        <f>'実質公債費比率（分子）の構造'!L$52</f>
        <v>473</v>
      </c>
      <c r="H42" s="136"/>
      <c r="I42" s="136"/>
      <c r="J42" s="136">
        <f>'実質公債費比率（分子）の構造'!M$52</f>
        <v>483</v>
      </c>
      <c r="K42" s="136"/>
      <c r="L42" s="136"/>
      <c r="M42" s="136">
        <f>'実質公債費比率（分子）の構造'!N$52</f>
        <v>482</v>
      </c>
      <c r="N42" s="136"/>
      <c r="O42" s="136"/>
      <c r="P42" s="136">
        <f>'実質公債費比率（分子）の構造'!O$52</f>
        <v>458</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128</v>
      </c>
      <c r="C45" s="136"/>
      <c r="D45" s="136"/>
      <c r="E45" s="136">
        <f>'実質公債費比率（分子）の構造'!L$49</f>
        <v>128</v>
      </c>
      <c r="F45" s="136"/>
      <c r="G45" s="136"/>
      <c r="H45" s="136">
        <f>'実質公債費比率（分子）の構造'!M$49</f>
        <v>127</v>
      </c>
      <c r="I45" s="136"/>
      <c r="J45" s="136"/>
      <c r="K45" s="136">
        <f>'実質公債費比率（分子）の構造'!N$49</f>
        <v>134</v>
      </c>
      <c r="L45" s="136"/>
      <c r="M45" s="136"/>
      <c r="N45" s="136">
        <f>'実質公債費比率（分子）の構造'!O$49</f>
        <v>141</v>
      </c>
      <c r="O45" s="136"/>
      <c r="P45" s="136"/>
    </row>
    <row r="46" spans="1:16" x14ac:dyDescent="0.15">
      <c r="A46" s="136" t="s">
        <v>54</v>
      </c>
      <c r="B46" s="136">
        <f>'実質公債費比率（分子）の構造'!K$48</f>
        <v>10</v>
      </c>
      <c r="C46" s="136"/>
      <c r="D46" s="136"/>
      <c r="E46" s="136">
        <f>'実質公債費比率（分子）の構造'!L$48</f>
        <v>10</v>
      </c>
      <c r="F46" s="136"/>
      <c r="G46" s="136"/>
      <c r="H46" s="136">
        <f>'実質公債費比率（分子）の構造'!M$48</f>
        <v>11</v>
      </c>
      <c r="I46" s="136"/>
      <c r="J46" s="136"/>
      <c r="K46" s="136">
        <f>'実質公債費比率（分子）の構造'!N$48</f>
        <v>11</v>
      </c>
      <c r="L46" s="136"/>
      <c r="M46" s="136"/>
      <c r="N46" s="136">
        <f>'実質公債費比率（分子）の構造'!O$48</f>
        <v>11</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469</v>
      </c>
      <c r="C49" s="136"/>
      <c r="D49" s="136"/>
      <c r="E49" s="136">
        <f>'実質公債費比率（分子）の構造'!L$45</f>
        <v>482</v>
      </c>
      <c r="F49" s="136"/>
      <c r="G49" s="136"/>
      <c r="H49" s="136">
        <f>'実質公債費比率（分子）の構造'!M$45</f>
        <v>477</v>
      </c>
      <c r="I49" s="136"/>
      <c r="J49" s="136"/>
      <c r="K49" s="136">
        <f>'実質公債費比率（分子）の構造'!N$45</f>
        <v>449</v>
      </c>
      <c r="L49" s="136"/>
      <c r="M49" s="136"/>
      <c r="N49" s="136">
        <f>'実質公債費比率（分子）の構造'!O$45</f>
        <v>428</v>
      </c>
      <c r="O49" s="136"/>
      <c r="P49" s="136"/>
    </row>
    <row r="50" spans="1:16" x14ac:dyDescent="0.15">
      <c r="A50" s="136" t="s">
        <v>58</v>
      </c>
      <c r="B50" s="136" t="e">
        <f>NA()</f>
        <v>#N/A</v>
      </c>
      <c r="C50" s="136">
        <f>IF(ISNUMBER('実質公債費比率（分子）の構造'!K$53),'実質公債費比率（分子）の構造'!K$53,NA())</f>
        <v>155</v>
      </c>
      <c r="D50" s="136" t="e">
        <f>NA()</f>
        <v>#N/A</v>
      </c>
      <c r="E50" s="136" t="e">
        <f>NA()</f>
        <v>#N/A</v>
      </c>
      <c r="F50" s="136">
        <f>IF(ISNUMBER('実質公債費比率（分子）の構造'!L$53),'実質公債費比率（分子）の構造'!L$53,NA())</f>
        <v>147</v>
      </c>
      <c r="G50" s="136" t="e">
        <f>NA()</f>
        <v>#N/A</v>
      </c>
      <c r="H50" s="136" t="e">
        <f>NA()</f>
        <v>#N/A</v>
      </c>
      <c r="I50" s="136">
        <f>IF(ISNUMBER('実質公債費比率（分子）の構造'!M$53),'実質公債費比率（分子）の構造'!M$53,NA())</f>
        <v>132</v>
      </c>
      <c r="J50" s="136" t="e">
        <f>NA()</f>
        <v>#N/A</v>
      </c>
      <c r="K50" s="136" t="e">
        <f>NA()</f>
        <v>#N/A</v>
      </c>
      <c r="L50" s="136">
        <f>IF(ISNUMBER('実質公債費比率（分子）の構造'!N$53),'実質公債費比率（分子）の構造'!N$53,NA())</f>
        <v>112</v>
      </c>
      <c r="M50" s="136" t="e">
        <f>NA()</f>
        <v>#N/A</v>
      </c>
      <c r="N50" s="136" t="e">
        <f>NA()</f>
        <v>#N/A</v>
      </c>
      <c r="O50" s="136">
        <f>IF(ISNUMBER('実質公債費比率（分子）の構造'!O$53),'実質公債費比率（分子）の構造'!O$53,NA())</f>
        <v>122</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3816</v>
      </c>
      <c r="E56" s="135"/>
      <c r="F56" s="135"/>
      <c r="G56" s="135">
        <f>'将来負担比率（分子）の構造'!J$51</f>
        <v>3911</v>
      </c>
      <c r="H56" s="135"/>
      <c r="I56" s="135"/>
      <c r="J56" s="135">
        <f>'将来負担比率（分子）の構造'!K$51</f>
        <v>3882</v>
      </c>
      <c r="K56" s="135"/>
      <c r="L56" s="135"/>
      <c r="M56" s="135">
        <f>'将来負担比率（分子）の構造'!L$51</f>
        <v>3784</v>
      </c>
      <c r="N56" s="135"/>
      <c r="O56" s="135"/>
      <c r="P56" s="135">
        <f>'将来負担比率（分子）の構造'!M$51</f>
        <v>3608</v>
      </c>
    </row>
    <row r="57" spans="1:16" x14ac:dyDescent="0.15">
      <c r="A57" s="135" t="s">
        <v>34</v>
      </c>
      <c r="B57" s="135"/>
      <c r="C57" s="135"/>
      <c r="D57" s="135">
        <f>'将来負担比率（分子）の構造'!I$50</f>
        <v>52</v>
      </c>
      <c r="E57" s="135"/>
      <c r="F57" s="135"/>
      <c r="G57" s="135">
        <f>'将来負担比率（分子）の構造'!J$50</f>
        <v>43</v>
      </c>
      <c r="H57" s="135"/>
      <c r="I57" s="135"/>
      <c r="J57" s="135">
        <f>'将来負担比率（分子）の構造'!K$50</f>
        <v>33</v>
      </c>
      <c r="K57" s="135"/>
      <c r="L57" s="135"/>
      <c r="M57" s="135">
        <f>'将来負担比率（分子）の構造'!L$50</f>
        <v>10</v>
      </c>
      <c r="N57" s="135"/>
      <c r="O57" s="135"/>
      <c r="P57" s="135" t="str">
        <f>'将来負担比率（分子）の構造'!M$50</f>
        <v>-</v>
      </c>
    </row>
    <row r="58" spans="1:16" x14ac:dyDescent="0.15">
      <c r="A58" s="135" t="s">
        <v>33</v>
      </c>
      <c r="B58" s="135"/>
      <c r="C58" s="135"/>
      <c r="D58" s="135">
        <f>'将来負担比率（分子）の構造'!I$49</f>
        <v>3470</v>
      </c>
      <c r="E58" s="135"/>
      <c r="F58" s="135"/>
      <c r="G58" s="135">
        <f>'将来負担比率（分子）の構造'!J$49</f>
        <v>3338</v>
      </c>
      <c r="H58" s="135"/>
      <c r="I58" s="135"/>
      <c r="J58" s="135">
        <f>'将来負担比率（分子）の構造'!K$49</f>
        <v>3583</v>
      </c>
      <c r="K58" s="135"/>
      <c r="L58" s="135"/>
      <c r="M58" s="135">
        <f>'将来負担比率（分子）の構造'!L$49</f>
        <v>3608</v>
      </c>
      <c r="N58" s="135"/>
      <c r="O58" s="135"/>
      <c r="P58" s="135">
        <f>'将来負担比率（分子）の構造'!M$49</f>
        <v>3884</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891</v>
      </c>
      <c r="C62" s="135"/>
      <c r="D62" s="135"/>
      <c r="E62" s="135">
        <f>'将来負担比率（分子）の構造'!J$45</f>
        <v>895</v>
      </c>
      <c r="F62" s="135"/>
      <c r="G62" s="135"/>
      <c r="H62" s="135">
        <f>'将来負担比率（分子）の構造'!K$45</f>
        <v>839</v>
      </c>
      <c r="I62" s="135"/>
      <c r="J62" s="135"/>
      <c r="K62" s="135">
        <f>'将来負担比率（分子）の構造'!L$45</f>
        <v>804</v>
      </c>
      <c r="L62" s="135"/>
      <c r="M62" s="135"/>
      <c r="N62" s="135">
        <f>'将来負担比率（分子）の構造'!M$45</f>
        <v>740</v>
      </c>
      <c r="O62" s="135"/>
      <c r="P62" s="135"/>
    </row>
    <row r="63" spans="1:16" x14ac:dyDescent="0.15">
      <c r="A63" s="135" t="s">
        <v>27</v>
      </c>
      <c r="B63" s="135">
        <f>'将来負担比率（分子）の構造'!I$44</f>
        <v>722</v>
      </c>
      <c r="C63" s="135"/>
      <c r="D63" s="135"/>
      <c r="E63" s="135">
        <f>'将来負担比率（分子）の構造'!J$44</f>
        <v>606</v>
      </c>
      <c r="F63" s="135"/>
      <c r="G63" s="135"/>
      <c r="H63" s="135">
        <f>'将来負担比率（分子）の構造'!K$44</f>
        <v>620</v>
      </c>
      <c r="I63" s="135"/>
      <c r="J63" s="135"/>
      <c r="K63" s="135">
        <f>'将来負担比率（分子）の構造'!L$44</f>
        <v>736</v>
      </c>
      <c r="L63" s="135"/>
      <c r="M63" s="135"/>
      <c r="N63" s="135">
        <f>'将来負担比率（分子）の構造'!M$44</f>
        <v>637</v>
      </c>
      <c r="O63" s="135"/>
      <c r="P63" s="135"/>
    </row>
    <row r="64" spans="1:16" x14ac:dyDescent="0.15">
      <c r="A64" s="135" t="s">
        <v>26</v>
      </c>
      <c r="B64" s="135">
        <f>'将来負担比率（分子）の構造'!I$43</f>
        <v>81</v>
      </c>
      <c r="C64" s="135"/>
      <c r="D64" s="135"/>
      <c r="E64" s="135">
        <f>'将来負担比率（分子）の構造'!J$43</f>
        <v>102</v>
      </c>
      <c r="F64" s="135"/>
      <c r="G64" s="135"/>
      <c r="H64" s="135">
        <f>'将来負担比率（分子）の構造'!K$43</f>
        <v>98</v>
      </c>
      <c r="I64" s="135"/>
      <c r="J64" s="135"/>
      <c r="K64" s="135">
        <f>'将来負担比率（分子）の構造'!L$43</f>
        <v>108</v>
      </c>
      <c r="L64" s="135"/>
      <c r="M64" s="135"/>
      <c r="N64" s="135">
        <f>'将来負担比率（分子）の構造'!M$43</f>
        <v>121</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4103</v>
      </c>
      <c r="C66" s="135"/>
      <c r="D66" s="135"/>
      <c r="E66" s="135">
        <f>'将来負担比率（分子）の構造'!J$41</f>
        <v>3981</v>
      </c>
      <c r="F66" s="135"/>
      <c r="G66" s="135"/>
      <c r="H66" s="135">
        <f>'将来負担比率（分子）の構造'!K$41</f>
        <v>4095</v>
      </c>
      <c r="I66" s="135"/>
      <c r="J66" s="135"/>
      <c r="K66" s="135">
        <f>'将来負担比率（分子）の構造'!L$41</f>
        <v>3996</v>
      </c>
      <c r="L66" s="135"/>
      <c r="M66" s="135"/>
      <c r="N66" s="135">
        <f>'将来負担比率（分子）の構造'!M$41</f>
        <v>3872</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206</v>
      </c>
      <c r="C5" s="610"/>
      <c r="D5" s="610"/>
      <c r="E5" s="610"/>
      <c r="F5" s="610"/>
      <c r="G5" s="610"/>
      <c r="H5" s="610"/>
      <c r="I5" s="610"/>
      <c r="J5" s="610"/>
      <c r="K5" s="610"/>
      <c r="L5" s="610"/>
      <c r="M5" s="610"/>
      <c r="N5" s="610"/>
      <c r="O5" s="610"/>
      <c r="P5" s="610"/>
      <c r="Q5" s="611"/>
      <c r="R5" s="612">
        <v>760875</v>
      </c>
      <c r="S5" s="613"/>
      <c r="T5" s="613"/>
      <c r="U5" s="613"/>
      <c r="V5" s="613"/>
      <c r="W5" s="613"/>
      <c r="X5" s="613"/>
      <c r="Y5" s="614"/>
      <c r="Z5" s="615">
        <v>15.2</v>
      </c>
      <c r="AA5" s="615"/>
      <c r="AB5" s="615"/>
      <c r="AC5" s="615"/>
      <c r="AD5" s="616">
        <v>760875</v>
      </c>
      <c r="AE5" s="616"/>
      <c r="AF5" s="616"/>
      <c r="AG5" s="616"/>
      <c r="AH5" s="616"/>
      <c r="AI5" s="616"/>
      <c r="AJ5" s="616"/>
      <c r="AK5" s="616"/>
      <c r="AL5" s="617">
        <v>29.3</v>
      </c>
      <c r="AM5" s="618"/>
      <c r="AN5" s="618"/>
      <c r="AO5" s="619"/>
      <c r="AP5" s="609" t="s">
        <v>207</v>
      </c>
      <c r="AQ5" s="610"/>
      <c r="AR5" s="610"/>
      <c r="AS5" s="610"/>
      <c r="AT5" s="610"/>
      <c r="AU5" s="610"/>
      <c r="AV5" s="610"/>
      <c r="AW5" s="610"/>
      <c r="AX5" s="610"/>
      <c r="AY5" s="610"/>
      <c r="AZ5" s="610"/>
      <c r="BA5" s="610"/>
      <c r="BB5" s="610"/>
      <c r="BC5" s="610"/>
      <c r="BD5" s="610"/>
      <c r="BE5" s="610"/>
      <c r="BF5" s="611"/>
      <c r="BG5" s="623">
        <v>760558</v>
      </c>
      <c r="BH5" s="624"/>
      <c r="BI5" s="624"/>
      <c r="BJ5" s="624"/>
      <c r="BK5" s="624"/>
      <c r="BL5" s="624"/>
      <c r="BM5" s="624"/>
      <c r="BN5" s="625"/>
      <c r="BO5" s="626">
        <v>100</v>
      </c>
      <c r="BP5" s="626"/>
      <c r="BQ5" s="626"/>
      <c r="BR5" s="626"/>
      <c r="BS5" s="627">
        <v>34202</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200</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x14ac:dyDescent="0.15">
      <c r="B6" s="620" t="s">
        <v>211</v>
      </c>
      <c r="C6" s="621"/>
      <c r="D6" s="621"/>
      <c r="E6" s="621"/>
      <c r="F6" s="621"/>
      <c r="G6" s="621"/>
      <c r="H6" s="621"/>
      <c r="I6" s="621"/>
      <c r="J6" s="621"/>
      <c r="K6" s="621"/>
      <c r="L6" s="621"/>
      <c r="M6" s="621"/>
      <c r="N6" s="621"/>
      <c r="O6" s="621"/>
      <c r="P6" s="621"/>
      <c r="Q6" s="622"/>
      <c r="R6" s="623">
        <v>37478</v>
      </c>
      <c r="S6" s="624"/>
      <c r="T6" s="624"/>
      <c r="U6" s="624"/>
      <c r="V6" s="624"/>
      <c r="W6" s="624"/>
      <c r="X6" s="624"/>
      <c r="Y6" s="625"/>
      <c r="Z6" s="626">
        <v>0.8</v>
      </c>
      <c r="AA6" s="626"/>
      <c r="AB6" s="626"/>
      <c r="AC6" s="626"/>
      <c r="AD6" s="627">
        <v>37478</v>
      </c>
      <c r="AE6" s="627"/>
      <c r="AF6" s="627"/>
      <c r="AG6" s="627"/>
      <c r="AH6" s="627"/>
      <c r="AI6" s="627"/>
      <c r="AJ6" s="627"/>
      <c r="AK6" s="627"/>
      <c r="AL6" s="628">
        <v>1.4</v>
      </c>
      <c r="AM6" s="629"/>
      <c r="AN6" s="629"/>
      <c r="AO6" s="630"/>
      <c r="AP6" s="620" t="s">
        <v>212</v>
      </c>
      <c r="AQ6" s="621"/>
      <c r="AR6" s="621"/>
      <c r="AS6" s="621"/>
      <c r="AT6" s="621"/>
      <c r="AU6" s="621"/>
      <c r="AV6" s="621"/>
      <c r="AW6" s="621"/>
      <c r="AX6" s="621"/>
      <c r="AY6" s="621"/>
      <c r="AZ6" s="621"/>
      <c r="BA6" s="621"/>
      <c r="BB6" s="621"/>
      <c r="BC6" s="621"/>
      <c r="BD6" s="621"/>
      <c r="BE6" s="621"/>
      <c r="BF6" s="622"/>
      <c r="BG6" s="623">
        <v>760558</v>
      </c>
      <c r="BH6" s="624"/>
      <c r="BI6" s="624"/>
      <c r="BJ6" s="624"/>
      <c r="BK6" s="624"/>
      <c r="BL6" s="624"/>
      <c r="BM6" s="624"/>
      <c r="BN6" s="625"/>
      <c r="BO6" s="626">
        <v>100</v>
      </c>
      <c r="BP6" s="626"/>
      <c r="BQ6" s="626"/>
      <c r="BR6" s="626"/>
      <c r="BS6" s="627">
        <v>34202</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61892</v>
      </c>
      <c r="CS6" s="624"/>
      <c r="CT6" s="624"/>
      <c r="CU6" s="624"/>
      <c r="CV6" s="624"/>
      <c r="CW6" s="624"/>
      <c r="CX6" s="624"/>
      <c r="CY6" s="625"/>
      <c r="CZ6" s="626">
        <v>1.3</v>
      </c>
      <c r="DA6" s="626"/>
      <c r="DB6" s="626"/>
      <c r="DC6" s="626"/>
      <c r="DD6" s="632" t="s">
        <v>214</v>
      </c>
      <c r="DE6" s="624"/>
      <c r="DF6" s="624"/>
      <c r="DG6" s="624"/>
      <c r="DH6" s="624"/>
      <c r="DI6" s="624"/>
      <c r="DJ6" s="624"/>
      <c r="DK6" s="624"/>
      <c r="DL6" s="624"/>
      <c r="DM6" s="624"/>
      <c r="DN6" s="624"/>
      <c r="DO6" s="624"/>
      <c r="DP6" s="625"/>
      <c r="DQ6" s="632">
        <v>61892</v>
      </c>
      <c r="DR6" s="624"/>
      <c r="DS6" s="624"/>
      <c r="DT6" s="624"/>
      <c r="DU6" s="624"/>
      <c r="DV6" s="624"/>
      <c r="DW6" s="624"/>
      <c r="DX6" s="624"/>
      <c r="DY6" s="624"/>
      <c r="DZ6" s="624"/>
      <c r="EA6" s="624"/>
      <c r="EB6" s="624"/>
      <c r="EC6" s="633"/>
    </row>
    <row r="7" spans="2:143" ht="11.25" customHeight="1" x14ac:dyDescent="0.15">
      <c r="B7" s="620" t="s">
        <v>215</v>
      </c>
      <c r="C7" s="621"/>
      <c r="D7" s="621"/>
      <c r="E7" s="621"/>
      <c r="F7" s="621"/>
      <c r="G7" s="621"/>
      <c r="H7" s="621"/>
      <c r="I7" s="621"/>
      <c r="J7" s="621"/>
      <c r="K7" s="621"/>
      <c r="L7" s="621"/>
      <c r="M7" s="621"/>
      <c r="N7" s="621"/>
      <c r="O7" s="621"/>
      <c r="P7" s="621"/>
      <c r="Q7" s="622"/>
      <c r="R7" s="623">
        <v>1825</v>
      </c>
      <c r="S7" s="624"/>
      <c r="T7" s="624"/>
      <c r="U7" s="624"/>
      <c r="V7" s="624"/>
      <c r="W7" s="624"/>
      <c r="X7" s="624"/>
      <c r="Y7" s="625"/>
      <c r="Z7" s="626">
        <v>0</v>
      </c>
      <c r="AA7" s="626"/>
      <c r="AB7" s="626"/>
      <c r="AC7" s="626"/>
      <c r="AD7" s="627">
        <v>1825</v>
      </c>
      <c r="AE7" s="627"/>
      <c r="AF7" s="627"/>
      <c r="AG7" s="627"/>
      <c r="AH7" s="627"/>
      <c r="AI7" s="627"/>
      <c r="AJ7" s="627"/>
      <c r="AK7" s="627"/>
      <c r="AL7" s="628">
        <v>0.1</v>
      </c>
      <c r="AM7" s="629"/>
      <c r="AN7" s="629"/>
      <c r="AO7" s="630"/>
      <c r="AP7" s="620" t="s">
        <v>216</v>
      </c>
      <c r="AQ7" s="621"/>
      <c r="AR7" s="621"/>
      <c r="AS7" s="621"/>
      <c r="AT7" s="621"/>
      <c r="AU7" s="621"/>
      <c r="AV7" s="621"/>
      <c r="AW7" s="621"/>
      <c r="AX7" s="621"/>
      <c r="AY7" s="621"/>
      <c r="AZ7" s="621"/>
      <c r="BA7" s="621"/>
      <c r="BB7" s="621"/>
      <c r="BC7" s="621"/>
      <c r="BD7" s="621"/>
      <c r="BE7" s="621"/>
      <c r="BF7" s="622"/>
      <c r="BG7" s="623">
        <v>262051</v>
      </c>
      <c r="BH7" s="624"/>
      <c r="BI7" s="624"/>
      <c r="BJ7" s="624"/>
      <c r="BK7" s="624"/>
      <c r="BL7" s="624"/>
      <c r="BM7" s="624"/>
      <c r="BN7" s="625"/>
      <c r="BO7" s="626">
        <v>34.4</v>
      </c>
      <c r="BP7" s="626"/>
      <c r="BQ7" s="626"/>
      <c r="BR7" s="626"/>
      <c r="BS7" s="627">
        <v>3660</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618118</v>
      </c>
      <c r="CS7" s="624"/>
      <c r="CT7" s="624"/>
      <c r="CU7" s="624"/>
      <c r="CV7" s="624"/>
      <c r="CW7" s="624"/>
      <c r="CX7" s="624"/>
      <c r="CY7" s="625"/>
      <c r="CZ7" s="626">
        <v>13</v>
      </c>
      <c r="DA7" s="626"/>
      <c r="DB7" s="626"/>
      <c r="DC7" s="626"/>
      <c r="DD7" s="632">
        <v>91788</v>
      </c>
      <c r="DE7" s="624"/>
      <c r="DF7" s="624"/>
      <c r="DG7" s="624"/>
      <c r="DH7" s="624"/>
      <c r="DI7" s="624"/>
      <c r="DJ7" s="624"/>
      <c r="DK7" s="624"/>
      <c r="DL7" s="624"/>
      <c r="DM7" s="624"/>
      <c r="DN7" s="624"/>
      <c r="DO7" s="624"/>
      <c r="DP7" s="625"/>
      <c r="DQ7" s="632">
        <v>490418</v>
      </c>
      <c r="DR7" s="624"/>
      <c r="DS7" s="624"/>
      <c r="DT7" s="624"/>
      <c r="DU7" s="624"/>
      <c r="DV7" s="624"/>
      <c r="DW7" s="624"/>
      <c r="DX7" s="624"/>
      <c r="DY7" s="624"/>
      <c r="DZ7" s="624"/>
      <c r="EA7" s="624"/>
      <c r="EB7" s="624"/>
      <c r="EC7" s="633"/>
    </row>
    <row r="8" spans="2:143" ht="11.25" customHeight="1" x14ac:dyDescent="0.15">
      <c r="B8" s="620" t="s">
        <v>218</v>
      </c>
      <c r="C8" s="621"/>
      <c r="D8" s="621"/>
      <c r="E8" s="621"/>
      <c r="F8" s="621"/>
      <c r="G8" s="621"/>
      <c r="H8" s="621"/>
      <c r="I8" s="621"/>
      <c r="J8" s="621"/>
      <c r="K8" s="621"/>
      <c r="L8" s="621"/>
      <c r="M8" s="621"/>
      <c r="N8" s="621"/>
      <c r="O8" s="621"/>
      <c r="P8" s="621"/>
      <c r="Q8" s="622"/>
      <c r="R8" s="623">
        <v>5492</v>
      </c>
      <c r="S8" s="624"/>
      <c r="T8" s="624"/>
      <c r="U8" s="624"/>
      <c r="V8" s="624"/>
      <c r="W8" s="624"/>
      <c r="X8" s="624"/>
      <c r="Y8" s="625"/>
      <c r="Z8" s="626">
        <v>0.1</v>
      </c>
      <c r="AA8" s="626"/>
      <c r="AB8" s="626"/>
      <c r="AC8" s="626"/>
      <c r="AD8" s="627">
        <v>5492</v>
      </c>
      <c r="AE8" s="627"/>
      <c r="AF8" s="627"/>
      <c r="AG8" s="627"/>
      <c r="AH8" s="627"/>
      <c r="AI8" s="627"/>
      <c r="AJ8" s="627"/>
      <c r="AK8" s="627"/>
      <c r="AL8" s="628">
        <v>0.2</v>
      </c>
      <c r="AM8" s="629"/>
      <c r="AN8" s="629"/>
      <c r="AO8" s="630"/>
      <c r="AP8" s="620" t="s">
        <v>219</v>
      </c>
      <c r="AQ8" s="621"/>
      <c r="AR8" s="621"/>
      <c r="AS8" s="621"/>
      <c r="AT8" s="621"/>
      <c r="AU8" s="621"/>
      <c r="AV8" s="621"/>
      <c r="AW8" s="621"/>
      <c r="AX8" s="621"/>
      <c r="AY8" s="621"/>
      <c r="AZ8" s="621"/>
      <c r="BA8" s="621"/>
      <c r="BB8" s="621"/>
      <c r="BC8" s="621"/>
      <c r="BD8" s="621"/>
      <c r="BE8" s="621"/>
      <c r="BF8" s="622"/>
      <c r="BG8" s="623">
        <v>10365</v>
      </c>
      <c r="BH8" s="624"/>
      <c r="BI8" s="624"/>
      <c r="BJ8" s="624"/>
      <c r="BK8" s="624"/>
      <c r="BL8" s="624"/>
      <c r="BM8" s="624"/>
      <c r="BN8" s="625"/>
      <c r="BO8" s="626">
        <v>1.4</v>
      </c>
      <c r="BP8" s="626"/>
      <c r="BQ8" s="626"/>
      <c r="BR8" s="626"/>
      <c r="BS8" s="632" t="s">
        <v>108</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1219636</v>
      </c>
      <c r="CS8" s="624"/>
      <c r="CT8" s="624"/>
      <c r="CU8" s="624"/>
      <c r="CV8" s="624"/>
      <c r="CW8" s="624"/>
      <c r="CX8" s="624"/>
      <c r="CY8" s="625"/>
      <c r="CZ8" s="626">
        <v>25.6</v>
      </c>
      <c r="DA8" s="626"/>
      <c r="DB8" s="626"/>
      <c r="DC8" s="626"/>
      <c r="DD8" s="632">
        <v>2716</v>
      </c>
      <c r="DE8" s="624"/>
      <c r="DF8" s="624"/>
      <c r="DG8" s="624"/>
      <c r="DH8" s="624"/>
      <c r="DI8" s="624"/>
      <c r="DJ8" s="624"/>
      <c r="DK8" s="624"/>
      <c r="DL8" s="624"/>
      <c r="DM8" s="624"/>
      <c r="DN8" s="624"/>
      <c r="DO8" s="624"/>
      <c r="DP8" s="625"/>
      <c r="DQ8" s="632">
        <v>721156</v>
      </c>
      <c r="DR8" s="624"/>
      <c r="DS8" s="624"/>
      <c r="DT8" s="624"/>
      <c r="DU8" s="624"/>
      <c r="DV8" s="624"/>
      <c r="DW8" s="624"/>
      <c r="DX8" s="624"/>
      <c r="DY8" s="624"/>
      <c r="DZ8" s="624"/>
      <c r="EA8" s="624"/>
      <c r="EB8" s="624"/>
      <c r="EC8" s="633"/>
    </row>
    <row r="9" spans="2:143" ht="11.25" customHeight="1" x14ac:dyDescent="0.15">
      <c r="B9" s="620" t="s">
        <v>221</v>
      </c>
      <c r="C9" s="621"/>
      <c r="D9" s="621"/>
      <c r="E9" s="621"/>
      <c r="F9" s="621"/>
      <c r="G9" s="621"/>
      <c r="H9" s="621"/>
      <c r="I9" s="621"/>
      <c r="J9" s="621"/>
      <c r="K9" s="621"/>
      <c r="L9" s="621"/>
      <c r="M9" s="621"/>
      <c r="N9" s="621"/>
      <c r="O9" s="621"/>
      <c r="P9" s="621"/>
      <c r="Q9" s="622"/>
      <c r="R9" s="623">
        <v>4460</v>
      </c>
      <c r="S9" s="624"/>
      <c r="T9" s="624"/>
      <c r="U9" s="624"/>
      <c r="V9" s="624"/>
      <c r="W9" s="624"/>
      <c r="X9" s="624"/>
      <c r="Y9" s="625"/>
      <c r="Z9" s="626">
        <v>0.1</v>
      </c>
      <c r="AA9" s="626"/>
      <c r="AB9" s="626"/>
      <c r="AC9" s="626"/>
      <c r="AD9" s="627">
        <v>4460</v>
      </c>
      <c r="AE9" s="627"/>
      <c r="AF9" s="627"/>
      <c r="AG9" s="627"/>
      <c r="AH9" s="627"/>
      <c r="AI9" s="627"/>
      <c r="AJ9" s="627"/>
      <c r="AK9" s="627"/>
      <c r="AL9" s="628">
        <v>0.2</v>
      </c>
      <c r="AM9" s="629"/>
      <c r="AN9" s="629"/>
      <c r="AO9" s="630"/>
      <c r="AP9" s="620" t="s">
        <v>222</v>
      </c>
      <c r="AQ9" s="621"/>
      <c r="AR9" s="621"/>
      <c r="AS9" s="621"/>
      <c r="AT9" s="621"/>
      <c r="AU9" s="621"/>
      <c r="AV9" s="621"/>
      <c r="AW9" s="621"/>
      <c r="AX9" s="621"/>
      <c r="AY9" s="621"/>
      <c r="AZ9" s="621"/>
      <c r="BA9" s="621"/>
      <c r="BB9" s="621"/>
      <c r="BC9" s="621"/>
      <c r="BD9" s="621"/>
      <c r="BE9" s="621"/>
      <c r="BF9" s="622"/>
      <c r="BG9" s="623">
        <v>210438</v>
      </c>
      <c r="BH9" s="624"/>
      <c r="BI9" s="624"/>
      <c r="BJ9" s="624"/>
      <c r="BK9" s="624"/>
      <c r="BL9" s="624"/>
      <c r="BM9" s="624"/>
      <c r="BN9" s="625"/>
      <c r="BO9" s="626">
        <v>27.7</v>
      </c>
      <c r="BP9" s="626"/>
      <c r="BQ9" s="626"/>
      <c r="BR9" s="626"/>
      <c r="BS9" s="632" t="s">
        <v>108</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647077</v>
      </c>
      <c r="CS9" s="624"/>
      <c r="CT9" s="624"/>
      <c r="CU9" s="624"/>
      <c r="CV9" s="624"/>
      <c r="CW9" s="624"/>
      <c r="CX9" s="624"/>
      <c r="CY9" s="625"/>
      <c r="CZ9" s="626">
        <v>13.6</v>
      </c>
      <c r="DA9" s="626"/>
      <c r="DB9" s="626"/>
      <c r="DC9" s="626"/>
      <c r="DD9" s="632">
        <v>11196</v>
      </c>
      <c r="DE9" s="624"/>
      <c r="DF9" s="624"/>
      <c r="DG9" s="624"/>
      <c r="DH9" s="624"/>
      <c r="DI9" s="624"/>
      <c r="DJ9" s="624"/>
      <c r="DK9" s="624"/>
      <c r="DL9" s="624"/>
      <c r="DM9" s="624"/>
      <c r="DN9" s="624"/>
      <c r="DO9" s="624"/>
      <c r="DP9" s="625"/>
      <c r="DQ9" s="632">
        <v>624963</v>
      </c>
      <c r="DR9" s="624"/>
      <c r="DS9" s="624"/>
      <c r="DT9" s="624"/>
      <c r="DU9" s="624"/>
      <c r="DV9" s="624"/>
      <c r="DW9" s="624"/>
      <c r="DX9" s="624"/>
      <c r="DY9" s="624"/>
      <c r="DZ9" s="624"/>
      <c r="EA9" s="624"/>
      <c r="EB9" s="624"/>
      <c r="EC9" s="633"/>
    </row>
    <row r="10" spans="2:143" ht="11.25" customHeight="1" x14ac:dyDescent="0.15">
      <c r="B10" s="620" t="s">
        <v>224</v>
      </c>
      <c r="C10" s="621"/>
      <c r="D10" s="621"/>
      <c r="E10" s="621"/>
      <c r="F10" s="621"/>
      <c r="G10" s="621"/>
      <c r="H10" s="621"/>
      <c r="I10" s="621"/>
      <c r="J10" s="621"/>
      <c r="K10" s="621"/>
      <c r="L10" s="621"/>
      <c r="M10" s="621"/>
      <c r="N10" s="621"/>
      <c r="O10" s="621"/>
      <c r="P10" s="621"/>
      <c r="Q10" s="622"/>
      <c r="R10" s="623">
        <v>121129</v>
      </c>
      <c r="S10" s="624"/>
      <c r="T10" s="624"/>
      <c r="U10" s="624"/>
      <c r="V10" s="624"/>
      <c r="W10" s="624"/>
      <c r="X10" s="624"/>
      <c r="Y10" s="625"/>
      <c r="Z10" s="626">
        <v>2.4</v>
      </c>
      <c r="AA10" s="626"/>
      <c r="AB10" s="626"/>
      <c r="AC10" s="626"/>
      <c r="AD10" s="627">
        <v>121129</v>
      </c>
      <c r="AE10" s="627"/>
      <c r="AF10" s="627"/>
      <c r="AG10" s="627"/>
      <c r="AH10" s="627"/>
      <c r="AI10" s="627"/>
      <c r="AJ10" s="627"/>
      <c r="AK10" s="627"/>
      <c r="AL10" s="628">
        <v>4.7</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11629</v>
      </c>
      <c r="BH10" s="624"/>
      <c r="BI10" s="624"/>
      <c r="BJ10" s="624"/>
      <c r="BK10" s="624"/>
      <c r="BL10" s="624"/>
      <c r="BM10" s="624"/>
      <c r="BN10" s="625"/>
      <c r="BO10" s="626">
        <v>1.5</v>
      </c>
      <c r="BP10" s="626"/>
      <c r="BQ10" s="626"/>
      <c r="BR10" s="626"/>
      <c r="BS10" s="632">
        <v>1942</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t="s">
        <v>108</v>
      </c>
      <c r="CS10" s="624"/>
      <c r="CT10" s="624"/>
      <c r="CU10" s="624"/>
      <c r="CV10" s="624"/>
      <c r="CW10" s="624"/>
      <c r="CX10" s="624"/>
      <c r="CY10" s="625"/>
      <c r="CZ10" s="626" t="s">
        <v>108</v>
      </c>
      <c r="DA10" s="626"/>
      <c r="DB10" s="626"/>
      <c r="DC10" s="626"/>
      <c r="DD10" s="632" t="s">
        <v>108</v>
      </c>
      <c r="DE10" s="624"/>
      <c r="DF10" s="624"/>
      <c r="DG10" s="624"/>
      <c r="DH10" s="624"/>
      <c r="DI10" s="624"/>
      <c r="DJ10" s="624"/>
      <c r="DK10" s="624"/>
      <c r="DL10" s="624"/>
      <c r="DM10" s="624"/>
      <c r="DN10" s="624"/>
      <c r="DO10" s="624"/>
      <c r="DP10" s="625"/>
      <c r="DQ10" s="632" t="s">
        <v>108</v>
      </c>
      <c r="DR10" s="624"/>
      <c r="DS10" s="624"/>
      <c r="DT10" s="624"/>
      <c r="DU10" s="624"/>
      <c r="DV10" s="624"/>
      <c r="DW10" s="624"/>
      <c r="DX10" s="624"/>
      <c r="DY10" s="624"/>
      <c r="DZ10" s="624"/>
      <c r="EA10" s="624"/>
      <c r="EB10" s="624"/>
      <c r="EC10" s="633"/>
    </row>
    <row r="11" spans="2:143" ht="11.25" customHeight="1" x14ac:dyDescent="0.15">
      <c r="B11" s="620" t="s">
        <v>227</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29619</v>
      </c>
      <c r="BH11" s="624"/>
      <c r="BI11" s="624"/>
      <c r="BJ11" s="624"/>
      <c r="BK11" s="624"/>
      <c r="BL11" s="624"/>
      <c r="BM11" s="624"/>
      <c r="BN11" s="625"/>
      <c r="BO11" s="626">
        <v>3.9</v>
      </c>
      <c r="BP11" s="626"/>
      <c r="BQ11" s="626"/>
      <c r="BR11" s="626"/>
      <c r="BS11" s="632">
        <v>1718</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172547</v>
      </c>
      <c r="CS11" s="624"/>
      <c r="CT11" s="624"/>
      <c r="CU11" s="624"/>
      <c r="CV11" s="624"/>
      <c r="CW11" s="624"/>
      <c r="CX11" s="624"/>
      <c r="CY11" s="625"/>
      <c r="CZ11" s="626">
        <v>3.6</v>
      </c>
      <c r="DA11" s="626"/>
      <c r="DB11" s="626"/>
      <c r="DC11" s="626"/>
      <c r="DD11" s="632">
        <v>53214</v>
      </c>
      <c r="DE11" s="624"/>
      <c r="DF11" s="624"/>
      <c r="DG11" s="624"/>
      <c r="DH11" s="624"/>
      <c r="DI11" s="624"/>
      <c r="DJ11" s="624"/>
      <c r="DK11" s="624"/>
      <c r="DL11" s="624"/>
      <c r="DM11" s="624"/>
      <c r="DN11" s="624"/>
      <c r="DO11" s="624"/>
      <c r="DP11" s="625"/>
      <c r="DQ11" s="632">
        <v>97006</v>
      </c>
      <c r="DR11" s="624"/>
      <c r="DS11" s="624"/>
      <c r="DT11" s="624"/>
      <c r="DU11" s="624"/>
      <c r="DV11" s="624"/>
      <c r="DW11" s="624"/>
      <c r="DX11" s="624"/>
      <c r="DY11" s="624"/>
      <c r="DZ11" s="624"/>
      <c r="EA11" s="624"/>
      <c r="EB11" s="624"/>
      <c r="EC11" s="633"/>
    </row>
    <row r="12" spans="2:143" ht="11.25" customHeight="1" x14ac:dyDescent="0.15">
      <c r="B12" s="620" t="s">
        <v>230</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440961</v>
      </c>
      <c r="BH12" s="624"/>
      <c r="BI12" s="624"/>
      <c r="BJ12" s="624"/>
      <c r="BK12" s="624"/>
      <c r="BL12" s="624"/>
      <c r="BM12" s="624"/>
      <c r="BN12" s="625"/>
      <c r="BO12" s="626">
        <v>58</v>
      </c>
      <c r="BP12" s="626"/>
      <c r="BQ12" s="626"/>
      <c r="BR12" s="626"/>
      <c r="BS12" s="632">
        <v>30542</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87331</v>
      </c>
      <c r="CS12" s="624"/>
      <c r="CT12" s="624"/>
      <c r="CU12" s="624"/>
      <c r="CV12" s="624"/>
      <c r="CW12" s="624"/>
      <c r="CX12" s="624"/>
      <c r="CY12" s="625"/>
      <c r="CZ12" s="626">
        <v>1.8</v>
      </c>
      <c r="DA12" s="626"/>
      <c r="DB12" s="626"/>
      <c r="DC12" s="626"/>
      <c r="DD12" s="632">
        <v>699</v>
      </c>
      <c r="DE12" s="624"/>
      <c r="DF12" s="624"/>
      <c r="DG12" s="624"/>
      <c r="DH12" s="624"/>
      <c r="DI12" s="624"/>
      <c r="DJ12" s="624"/>
      <c r="DK12" s="624"/>
      <c r="DL12" s="624"/>
      <c r="DM12" s="624"/>
      <c r="DN12" s="624"/>
      <c r="DO12" s="624"/>
      <c r="DP12" s="625"/>
      <c r="DQ12" s="632">
        <v>82665</v>
      </c>
      <c r="DR12" s="624"/>
      <c r="DS12" s="624"/>
      <c r="DT12" s="624"/>
      <c r="DU12" s="624"/>
      <c r="DV12" s="624"/>
      <c r="DW12" s="624"/>
      <c r="DX12" s="624"/>
      <c r="DY12" s="624"/>
      <c r="DZ12" s="624"/>
      <c r="EA12" s="624"/>
      <c r="EB12" s="624"/>
      <c r="EC12" s="633"/>
    </row>
    <row r="13" spans="2:143" ht="11.25" customHeight="1" x14ac:dyDescent="0.15">
      <c r="B13" s="620" t="s">
        <v>233</v>
      </c>
      <c r="C13" s="621"/>
      <c r="D13" s="621"/>
      <c r="E13" s="621"/>
      <c r="F13" s="621"/>
      <c r="G13" s="621"/>
      <c r="H13" s="621"/>
      <c r="I13" s="621"/>
      <c r="J13" s="621"/>
      <c r="K13" s="621"/>
      <c r="L13" s="621"/>
      <c r="M13" s="621"/>
      <c r="N13" s="621"/>
      <c r="O13" s="621"/>
      <c r="P13" s="621"/>
      <c r="Q13" s="622"/>
      <c r="R13" s="623">
        <v>8260</v>
      </c>
      <c r="S13" s="624"/>
      <c r="T13" s="624"/>
      <c r="U13" s="624"/>
      <c r="V13" s="624"/>
      <c r="W13" s="624"/>
      <c r="X13" s="624"/>
      <c r="Y13" s="625"/>
      <c r="Z13" s="626">
        <v>0.2</v>
      </c>
      <c r="AA13" s="626"/>
      <c r="AB13" s="626"/>
      <c r="AC13" s="626"/>
      <c r="AD13" s="627">
        <v>8260</v>
      </c>
      <c r="AE13" s="627"/>
      <c r="AF13" s="627"/>
      <c r="AG13" s="627"/>
      <c r="AH13" s="627"/>
      <c r="AI13" s="627"/>
      <c r="AJ13" s="627"/>
      <c r="AK13" s="627"/>
      <c r="AL13" s="628">
        <v>0.3</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440514</v>
      </c>
      <c r="BH13" s="624"/>
      <c r="BI13" s="624"/>
      <c r="BJ13" s="624"/>
      <c r="BK13" s="624"/>
      <c r="BL13" s="624"/>
      <c r="BM13" s="624"/>
      <c r="BN13" s="625"/>
      <c r="BO13" s="626">
        <v>57.9</v>
      </c>
      <c r="BP13" s="626"/>
      <c r="BQ13" s="626"/>
      <c r="BR13" s="626"/>
      <c r="BS13" s="632">
        <v>30542</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489880</v>
      </c>
      <c r="CS13" s="624"/>
      <c r="CT13" s="624"/>
      <c r="CU13" s="624"/>
      <c r="CV13" s="624"/>
      <c r="CW13" s="624"/>
      <c r="CX13" s="624"/>
      <c r="CY13" s="625"/>
      <c r="CZ13" s="626">
        <v>10.3</v>
      </c>
      <c r="DA13" s="626"/>
      <c r="DB13" s="626"/>
      <c r="DC13" s="626"/>
      <c r="DD13" s="632">
        <v>351050</v>
      </c>
      <c r="DE13" s="624"/>
      <c r="DF13" s="624"/>
      <c r="DG13" s="624"/>
      <c r="DH13" s="624"/>
      <c r="DI13" s="624"/>
      <c r="DJ13" s="624"/>
      <c r="DK13" s="624"/>
      <c r="DL13" s="624"/>
      <c r="DM13" s="624"/>
      <c r="DN13" s="624"/>
      <c r="DO13" s="624"/>
      <c r="DP13" s="625"/>
      <c r="DQ13" s="632">
        <v>174801</v>
      </c>
      <c r="DR13" s="624"/>
      <c r="DS13" s="624"/>
      <c r="DT13" s="624"/>
      <c r="DU13" s="624"/>
      <c r="DV13" s="624"/>
      <c r="DW13" s="624"/>
      <c r="DX13" s="624"/>
      <c r="DY13" s="624"/>
      <c r="DZ13" s="624"/>
      <c r="EA13" s="624"/>
      <c r="EB13" s="624"/>
      <c r="EC13" s="633"/>
    </row>
    <row r="14" spans="2:143" ht="11.25" customHeight="1" x14ac:dyDescent="0.15">
      <c r="B14" s="620" t="s">
        <v>236</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22111</v>
      </c>
      <c r="BH14" s="624"/>
      <c r="BI14" s="624"/>
      <c r="BJ14" s="624"/>
      <c r="BK14" s="624"/>
      <c r="BL14" s="624"/>
      <c r="BM14" s="624"/>
      <c r="BN14" s="625"/>
      <c r="BO14" s="626">
        <v>2.9</v>
      </c>
      <c r="BP14" s="626"/>
      <c r="BQ14" s="626"/>
      <c r="BR14" s="626"/>
      <c r="BS14" s="632" t="s">
        <v>108</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245857</v>
      </c>
      <c r="CS14" s="624"/>
      <c r="CT14" s="624"/>
      <c r="CU14" s="624"/>
      <c r="CV14" s="624"/>
      <c r="CW14" s="624"/>
      <c r="CX14" s="624"/>
      <c r="CY14" s="625"/>
      <c r="CZ14" s="626">
        <v>5.2</v>
      </c>
      <c r="DA14" s="626"/>
      <c r="DB14" s="626"/>
      <c r="DC14" s="626"/>
      <c r="DD14" s="632">
        <v>61257</v>
      </c>
      <c r="DE14" s="624"/>
      <c r="DF14" s="624"/>
      <c r="DG14" s="624"/>
      <c r="DH14" s="624"/>
      <c r="DI14" s="624"/>
      <c r="DJ14" s="624"/>
      <c r="DK14" s="624"/>
      <c r="DL14" s="624"/>
      <c r="DM14" s="624"/>
      <c r="DN14" s="624"/>
      <c r="DO14" s="624"/>
      <c r="DP14" s="625"/>
      <c r="DQ14" s="632">
        <v>167810</v>
      </c>
      <c r="DR14" s="624"/>
      <c r="DS14" s="624"/>
      <c r="DT14" s="624"/>
      <c r="DU14" s="624"/>
      <c r="DV14" s="624"/>
      <c r="DW14" s="624"/>
      <c r="DX14" s="624"/>
      <c r="DY14" s="624"/>
      <c r="DZ14" s="624"/>
      <c r="EA14" s="624"/>
      <c r="EB14" s="624"/>
      <c r="EC14" s="633"/>
    </row>
    <row r="15" spans="2:143" ht="11.25" customHeight="1" x14ac:dyDescent="0.15">
      <c r="B15" s="620" t="s">
        <v>239</v>
      </c>
      <c r="C15" s="621"/>
      <c r="D15" s="621"/>
      <c r="E15" s="621"/>
      <c r="F15" s="621"/>
      <c r="G15" s="621"/>
      <c r="H15" s="621"/>
      <c r="I15" s="621"/>
      <c r="J15" s="621"/>
      <c r="K15" s="621"/>
      <c r="L15" s="621"/>
      <c r="M15" s="621"/>
      <c r="N15" s="621"/>
      <c r="O15" s="621"/>
      <c r="P15" s="621"/>
      <c r="Q15" s="622"/>
      <c r="R15" s="623">
        <v>2789</v>
      </c>
      <c r="S15" s="624"/>
      <c r="T15" s="624"/>
      <c r="U15" s="624"/>
      <c r="V15" s="624"/>
      <c r="W15" s="624"/>
      <c r="X15" s="624"/>
      <c r="Y15" s="625"/>
      <c r="Z15" s="626">
        <v>0.1</v>
      </c>
      <c r="AA15" s="626"/>
      <c r="AB15" s="626"/>
      <c r="AC15" s="626"/>
      <c r="AD15" s="627">
        <v>2789</v>
      </c>
      <c r="AE15" s="627"/>
      <c r="AF15" s="627"/>
      <c r="AG15" s="627"/>
      <c r="AH15" s="627"/>
      <c r="AI15" s="627"/>
      <c r="AJ15" s="627"/>
      <c r="AK15" s="627"/>
      <c r="AL15" s="628">
        <v>0.1</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35435</v>
      </c>
      <c r="BH15" s="624"/>
      <c r="BI15" s="624"/>
      <c r="BJ15" s="624"/>
      <c r="BK15" s="624"/>
      <c r="BL15" s="624"/>
      <c r="BM15" s="624"/>
      <c r="BN15" s="625"/>
      <c r="BO15" s="626">
        <v>4.7</v>
      </c>
      <c r="BP15" s="626"/>
      <c r="BQ15" s="626"/>
      <c r="BR15" s="626"/>
      <c r="BS15" s="632" t="s">
        <v>108</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630347</v>
      </c>
      <c r="CS15" s="624"/>
      <c r="CT15" s="624"/>
      <c r="CU15" s="624"/>
      <c r="CV15" s="624"/>
      <c r="CW15" s="624"/>
      <c r="CX15" s="624"/>
      <c r="CY15" s="625"/>
      <c r="CZ15" s="626">
        <v>13.2</v>
      </c>
      <c r="DA15" s="626"/>
      <c r="DB15" s="626"/>
      <c r="DC15" s="626"/>
      <c r="DD15" s="632">
        <v>36406</v>
      </c>
      <c r="DE15" s="624"/>
      <c r="DF15" s="624"/>
      <c r="DG15" s="624"/>
      <c r="DH15" s="624"/>
      <c r="DI15" s="624"/>
      <c r="DJ15" s="624"/>
      <c r="DK15" s="624"/>
      <c r="DL15" s="624"/>
      <c r="DM15" s="624"/>
      <c r="DN15" s="624"/>
      <c r="DO15" s="624"/>
      <c r="DP15" s="625"/>
      <c r="DQ15" s="632">
        <v>549061</v>
      </c>
      <c r="DR15" s="624"/>
      <c r="DS15" s="624"/>
      <c r="DT15" s="624"/>
      <c r="DU15" s="624"/>
      <c r="DV15" s="624"/>
      <c r="DW15" s="624"/>
      <c r="DX15" s="624"/>
      <c r="DY15" s="624"/>
      <c r="DZ15" s="624"/>
      <c r="EA15" s="624"/>
      <c r="EB15" s="624"/>
      <c r="EC15" s="633"/>
    </row>
    <row r="16" spans="2:143" ht="11.25" customHeight="1" x14ac:dyDescent="0.15">
      <c r="B16" s="620" t="s">
        <v>242</v>
      </c>
      <c r="C16" s="621"/>
      <c r="D16" s="621"/>
      <c r="E16" s="621"/>
      <c r="F16" s="621"/>
      <c r="G16" s="621"/>
      <c r="H16" s="621"/>
      <c r="I16" s="621"/>
      <c r="J16" s="621"/>
      <c r="K16" s="621"/>
      <c r="L16" s="621"/>
      <c r="M16" s="621"/>
      <c r="N16" s="621"/>
      <c r="O16" s="621"/>
      <c r="P16" s="621"/>
      <c r="Q16" s="622"/>
      <c r="R16" s="623">
        <v>1962575</v>
      </c>
      <c r="S16" s="624"/>
      <c r="T16" s="624"/>
      <c r="U16" s="624"/>
      <c r="V16" s="624"/>
      <c r="W16" s="624"/>
      <c r="X16" s="624"/>
      <c r="Y16" s="625"/>
      <c r="Z16" s="626">
        <v>39.299999999999997</v>
      </c>
      <c r="AA16" s="626"/>
      <c r="AB16" s="626"/>
      <c r="AC16" s="626"/>
      <c r="AD16" s="627">
        <v>1650016</v>
      </c>
      <c r="AE16" s="627"/>
      <c r="AF16" s="627"/>
      <c r="AG16" s="627"/>
      <c r="AH16" s="627"/>
      <c r="AI16" s="627"/>
      <c r="AJ16" s="627"/>
      <c r="AK16" s="627"/>
      <c r="AL16" s="628">
        <v>63.5</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v>165693</v>
      </c>
      <c r="CS16" s="624"/>
      <c r="CT16" s="624"/>
      <c r="CU16" s="624"/>
      <c r="CV16" s="624"/>
      <c r="CW16" s="624"/>
      <c r="CX16" s="624"/>
      <c r="CY16" s="625"/>
      <c r="CZ16" s="626">
        <v>3.5</v>
      </c>
      <c r="DA16" s="626"/>
      <c r="DB16" s="626"/>
      <c r="DC16" s="626"/>
      <c r="DD16" s="632" t="s">
        <v>108</v>
      </c>
      <c r="DE16" s="624"/>
      <c r="DF16" s="624"/>
      <c r="DG16" s="624"/>
      <c r="DH16" s="624"/>
      <c r="DI16" s="624"/>
      <c r="DJ16" s="624"/>
      <c r="DK16" s="624"/>
      <c r="DL16" s="624"/>
      <c r="DM16" s="624"/>
      <c r="DN16" s="624"/>
      <c r="DO16" s="624"/>
      <c r="DP16" s="625"/>
      <c r="DQ16" s="632">
        <v>12364</v>
      </c>
      <c r="DR16" s="624"/>
      <c r="DS16" s="624"/>
      <c r="DT16" s="624"/>
      <c r="DU16" s="624"/>
      <c r="DV16" s="624"/>
      <c r="DW16" s="624"/>
      <c r="DX16" s="624"/>
      <c r="DY16" s="624"/>
      <c r="DZ16" s="624"/>
      <c r="EA16" s="624"/>
      <c r="EB16" s="624"/>
      <c r="EC16" s="633"/>
    </row>
    <row r="17" spans="2:133" ht="11.25" customHeight="1" x14ac:dyDescent="0.15">
      <c r="B17" s="620" t="s">
        <v>245</v>
      </c>
      <c r="C17" s="621"/>
      <c r="D17" s="621"/>
      <c r="E17" s="621"/>
      <c r="F17" s="621"/>
      <c r="G17" s="621"/>
      <c r="H17" s="621"/>
      <c r="I17" s="621"/>
      <c r="J17" s="621"/>
      <c r="K17" s="621"/>
      <c r="L17" s="621"/>
      <c r="M17" s="621"/>
      <c r="N17" s="621"/>
      <c r="O17" s="621"/>
      <c r="P17" s="621"/>
      <c r="Q17" s="622"/>
      <c r="R17" s="623">
        <v>1650016</v>
      </c>
      <c r="S17" s="624"/>
      <c r="T17" s="624"/>
      <c r="U17" s="624"/>
      <c r="V17" s="624"/>
      <c r="W17" s="624"/>
      <c r="X17" s="624"/>
      <c r="Y17" s="625"/>
      <c r="Z17" s="626">
        <v>33</v>
      </c>
      <c r="AA17" s="626"/>
      <c r="AB17" s="626"/>
      <c r="AC17" s="626"/>
      <c r="AD17" s="627">
        <v>1650016</v>
      </c>
      <c r="AE17" s="627"/>
      <c r="AF17" s="627"/>
      <c r="AG17" s="627"/>
      <c r="AH17" s="627"/>
      <c r="AI17" s="627"/>
      <c r="AJ17" s="627"/>
      <c r="AK17" s="627"/>
      <c r="AL17" s="628">
        <v>63.5</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428415</v>
      </c>
      <c r="CS17" s="624"/>
      <c r="CT17" s="624"/>
      <c r="CU17" s="624"/>
      <c r="CV17" s="624"/>
      <c r="CW17" s="624"/>
      <c r="CX17" s="624"/>
      <c r="CY17" s="625"/>
      <c r="CZ17" s="626">
        <v>9</v>
      </c>
      <c r="DA17" s="626"/>
      <c r="DB17" s="626"/>
      <c r="DC17" s="626"/>
      <c r="DD17" s="632" t="s">
        <v>108</v>
      </c>
      <c r="DE17" s="624"/>
      <c r="DF17" s="624"/>
      <c r="DG17" s="624"/>
      <c r="DH17" s="624"/>
      <c r="DI17" s="624"/>
      <c r="DJ17" s="624"/>
      <c r="DK17" s="624"/>
      <c r="DL17" s="624"/>
      <c r="DM17" s="624"/>
      <c r="DN17" s="624"/>
      <c r="DO17" s="624"/>
      <c r="DP17" s="625"/>
      <c r="DQ17" s="632">
        <v>416173</v>
      </c>
      <c r="DR17" s="624"/>
      <c r="DS17" s="624"/>
      <c r="DT17" s="624"/>
      <c r="DU17" s="624"/>
      <c r="DV17" s="624"/>
      <c r="DW17" s="624"/>
      <c r="DX17" s="624"/>
      <c r="DY17" s="624"/>
      <c r="DZ17" s="624"/>
      <c r="EA17" s="624"/>
      <c r="EB17" s="624"/>
      <c r="EC17" s="633"/>
    </row>
    <row r="18" spans="2:133" ht="11.25" customHeight="1" x14ac:dyDescent="0.15">
      <c r="B18" s="620" t="s">
        <v>248</v>
      </c>
      <c r="C18" s="621"/>
      <c r="D18" s="621"/>
      <c r="E18" s="621"/>
      <c r="F18" s="621"/>
      <c r="G18" s="621"/>
      <c r="H18" s="621"/>
      <c r="I18" s="621"/>
      <c r="J18" s="621"/>
      <c r="K18" s="621"/>
      <c r="L18" s="621"/>
      <c r="M18" s="621"/>
      <c r="N18" s="621"/>
      <c r="O18" s="621"/>
      <c r="P18" s="621"/>
      <c r="Q18" s="622"/>
      <c r="R18" s="623">
        <v>312559</v>
      </c>
      <c r="S18" s="624"/>
      <c r="T18" s="624"/>
      <c r="U18" s="624"/>
      <c r="V18" s="624"/>
      <c r="W18" s="624"/>
      <c r="X18" s="624"/>
      <c r="Y18" s="625"/>
      <c r="Z18" s="626">
        <v>6.3</v>
      </c>
      <c r="AA18" s="626"/>
      <c r="AB18" s="626"/>
      <c r="AC18" s="626"/>
      <c r="AD18" s="627" t="s">
        <v>108</v>
      </c>
      <c r="AE18" s="627"/>
      <c r="AF18" s="627"/>
      <c r="AG18" s="627"/>
      <c r="AH18" s="627"/>
      <c r="AI18" s="627"/>
      <c r="AJ18" s="627"/>
      <c r="AK18" s="627"/>
      <c r="AL18" s="628" t="s">
        <v>108</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x14ac:dyDescent="0.15">
      <c r="B19" s="620" t="s">
        <v>251</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v>317</v>
      </c>
      <c r="BH19" s="624"/>
      <c r="BI19" s="624"/>
      <c r="BJ19" s="624"/>
      <c r="BK19" s="624"/>
      <c r="BL19" s="624"/>
      <c r="BM19" s="624"/>
      <c r="BN19" s="625"/>
      <c r="BO19" s="626">
        <v>0</v>
      </c>
      <c r="BP19" s="626"/>
      <c r="BQ19" s="626"/>
      <c r="BR19" s="626"/>
      <c r="BS19" s="632" t="s">
        <v>108</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254</v>
      </c>
      <c r="C20" s="621"/>
      <c r="D20" s="621"/>
      <c r="E20" s="621"/>
      <c r="F20" s="621"/>
      <c r="G20" s="621"/>
      <c r="H20" s="621"/>
      <c r="I20" s="621"/>
      <c r="J20" s="621"/>
      <c r="K20" s="621"/>
      <c r="L20" s="621"/>
      <c r="M20" s="621"/>
      <c r="N20" s="621"/>
      <c r="O20" s="621"/>
      <c r="P20" s="621"/>
      <c r="Q20" s="622"/>
      <c r="R20" s="623">
        <v>2904883</v>
      </c>
      <c r="S20" s="624"/>
      <c r="T20" s="624"/>
      <c r="U20" s="624"/>
      <c r="V20" s="624"/>
      <c r="W20" s="624"/>
      <c r="X20" s="624"/>
      <c r="Y20" s="625"/>
      <c r="Z20" s="626">
        <v>58.2</v>
      </c>
      <c r="AA20" s="626"/>
      <c r="AB20" s="626"/>
      <c r="AC20" s="626"/>
      <c r="AD20" s="627">
        <v>2592324</v>
      </c>
      <c r="AE20" s="627"/>
      <c r="AF20" s="627"/>
      <c r="AG20" s="627"/>
      <c r="AH20" s="627"/>
      <c r="AI20" s="627"/>
      <c r="AJ20" s="627"/>
      <c r="AK20" s="627"/>
      <c r="AL20" s="628">
        <v>99.7</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v>317</v>
      </c>
      <c r="BH20" s="624"/>
      <c r="BI20" s="624"/>
      <c r="BJ20" s="624"/>
      <c r="BK20" s="624"/>
      <c r="BL20" s="624"/>
      <c r="BM20" s="624"/>
      <c r="BN20" s="625"/>
      <c r="BO20" s="626">
        <v>0</v>
      </c>
      <c r="BP20" s="626"/>
      <c r="BQ20" s="626"/>
      <c r="BR20" s="626"/>
      <c r="BS20" s="632" t="s">
        <v>108</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4766793</v>
      </c>
      <c r="CS20" s="624"/>
      <c r="CT20" s="624"/>
      <c r="CU20" s="624"/>
      <c r="CV20" s="624"/>
      <c r="CW20" s="624"/>
      <c r="CX20" s="624"/>
      <c r="CY20" s="625"/>
      <c r="CZ20" s="626">
        <v>100</v>
      </c>
      <c r="DA20" s="626"/>
      <c r="DB20" s="626"/>
      <c r="DC20" s="626"/>
      <c r="DD20" s="632">
        <v>608326</v>
      </c>
      <c r="DE20" s="624"/>
      <c r="DF20" s="624"/>
      <c r="DG20" s="624"/>
      <c r="DH20" s="624"/>
      <c r="DI20" s="624"/>
      <c r="DJ20" s="624"/>
      <c r="DK20" s="624"/>
      <c r="DL20" s="624"/>
      <c r="DM20" s="624"/>
      <c r="DN20" s="624"/>
      <c r="DO20" s="624"/>
      <c r="DP20" s="625"/>
      <c r="DQ20" s="632">
        <v>3398309</v>
      </c>
      <c r="DR20" s="624"/>
      <c r="DS20" s="624"/>
      <c r="DT20" s="624"/>
      <c r="DU20" s="624"/>
      <c r="DV20" s="624"/>
      <c r="DW20" s="624"/>
      <c r="DX20" s="624"/>
      <c r="DY20" s="624"/>
      <c r="DZ20" s="624"/>
      <c r="EA20" s="624"/>
      <c r="EB20" s="624"/>
      <c r="EC20" s="633"/>
    </row>
    <row r="21" spans="2:133" ht="11.25" customHeight="1" x14ac:dyDescent="0.15">
      <c r="B21" s="620" t="s">
        <v>257</v>
      </c>
      <c r="C21" s="621"/>
      <c r="D21" s="621"/>
      <c r="E21" s="621"/>
      <c r="F21" s="621"/>
      <c r="G21" s="621"/>
      <c r="H21" s="621"/>
      <c r="I21" s="621"/>
      <c r="J21" s="621"/>
      <c r="K21" s="621"/>
      <c r="L21" s="621"/>
      <c r="M21" s="621"/>
      <c r="N21" s="621"/>
      <c r="O21" s="621"/>
      <c r="P21" s="621"/>
      <c r="Q21" s="622"/>
      <c r="R21" s="623">
        <v>1025</v>
      </c>
      <c r="S21" s="624"/>
      <c r="T21" s="624"/>
      <c r="U21" s="624"/>
      <c r="V21" s="624"/>
      <c r="W21" s="624"/>
      <c r="X21" s="624"/>
      <c r="Y21" s="625"/>
      <c r="Z21" s="626">
        <v>0</v>
      </c>
      <c r="AA21" s="626"/>
      <c r="AB21" s="626"/>
      <c r="AC21" s="626"/>
      <c r="AD21" s="627">
        <v>1025</v>
      </c>
      <c r="AE21" s="627"/>
      <c r="AF21" s="627"/>
      <c r="AG21" s="627"/>
      <c r="AH21" s="627"/>
      <c r="AI21" s="627"/>
      <c r="AJ21" s="627"/>
      <c r="AK21" s="627"/>
      <c r="AL21" s="628">
        <v>0</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v>317</v>
      </c>
      <c r="BH21" s="624"/>
      <c r="BI21" s="624"/>
      <c r="BJ21" s="624"/>
      <c r="BK21" s="624"/>
      <c r="BL21" s="624"/>
      <c r="BM21" s="624"/>
      <c r="BN21" s="625"/>
      <c r="BO21" s="626">
        <v>0</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259</v>
      </c>
      <c r="C22" s="621"/>
      <c r="D22" s="621"/>
      <c r="E22" s="621"/>
      <c r="F22" s="621"/>
      <c r="G22" s="621"/>
      <c r="H22" s="621"/>
      <c r="I22" s="621"/>
      <c r="J22" s="621"/>
      <c r="K22" s="621"/>
      <c r="L22" s="621"/>
      <c r="M22" s="621"/>
      <c r="N22" s="621"/>
      <c r="O22" s="621"/>
      <c r="P22" s="621"/>
      <c r="Q22" s="622"/>
      <c r="R22" s="623">
        <v>66458</v>
      </c>
      <c r="S22" s="624"/>
      <c r="T22" s="624"/>
      <c r="U22" s="624"/>
      <c r="V22" s="624"/>
      <c r="W22" s="624"/>
      <c r="X22" s="624"/>
      <c r="Y22" s="625"/>
      <c r="Z22" s="626">
        <v>1.3</v>
      </c>
      <c r="AA22" s="626"/>
      <c r="AB22" s="626"/>
      <c r="AC22" s="626"/>
      <c r="AD22" s="627" t="s">
        <v>108</v>
      </c>
      <c r="AE22" s="627"/>
      <c r="AF22" s="627"/>
      <c r="AG22" s="627"/>
      <c r="AH22" s="627"/>
      <c r="AI22" s="627"/>
      <c r="AJ22" s="627"/>
      <c r="AK22" s="627"/>
      <c r="AL22" s="628" t="s">
        <v>108</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262</v>
      </c>
      <c r="C23" s="621"/>
      <c r="D23" s="621"/>
      <c r="E23" s="621"/>
      <c r="F23" s="621"/>
      <c r="G23" s="621"/>
      <c r="H23" s="621"/>
      <c r="I23" s="621"/>
      <c r="J23" s="621"/>
      <c r="K23" s="621"/>
      <c r="L23" s="621"/>
      <c r="M23" s="621"/>
      <c r="N23" s="621"/>
      <c r="O23" s="621"/>
      <c r="P23" s="621"/>
      <c r="Q23" s="622"/>
      <c r="R23" s="623">
        <v>46305</v>
      </c>
      <c r="S23" s="624"/>
      <c r="T23" s="624"/>
      <c r="U23" s="624"/>
      <c r="V23" s="624"/>
      <c r="W23" s="624"/>
      <c r="X23" s="624"/>
      <c r="Y23" s="625"/>
      <c r="Z23" s="626">
        <v>0.9</v>
      </c>
      <c r="AA23" s="626"/>
      <c r="AB23" s="626"/>
      <c r="AC23" s="626"/>
      <c r="AD23" s="627">
        <v>398</v>
      </c>
      <c r="AE23" s="627"/>
      <c r="AF23" s="627"/>
      <c r="AG23" s="627"/>
      <c r="AH23" s="627"/>
      <c r="AI23" s="627"/>
      <c r="AJ23" s="627"/>
      <c r="AK23" s="627"/>
      <c r="AL23" s="628">
        <v>0</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x14ac:dyDescent="0.15">
      <c r="B24" s="620" t="s">
        <v>269</v>
      </c>
      <c r="C24" s="621"/>
      <c r="D24" s="621"/>
      <c r="E24" s="621"/>
      <c r="F24" s="621"/>
      <c r="G24" s="621"/>
      <c r="H24" s="621"/>
      <c r="I24" s="621"/>
      <c r="J24" s="621"/>
      <c r="K24" s="621"/>
      <c r="L24" s="621"/>
      <c r="M24" s="621"/>
      <c r="N24" s="621"/>
      <c r="O24" s="621"/>
      <c r="P24" s="621"/>
      <c r="Q24" s="622"/>
      <c r="R24" s="623">
        <v>11979</v>
      </c>
      <c r="S24" s="624"/>
      <c r="T24" s="624"/>
      <c r="U24" s="624"/>
      <c r="V24" s="624"/>
      <c r="W24" s="624"/>
      <c r="X24" s="624"/>
      <c r="Y24" s="625"/>
      <c r="Z24" s="626">
        <v>0.2</v>
      </c>
      <c r="AA24" s="626"/>
      <c r="AB24" s="626"/>
      <c r="AC24" s="626"/>
      <c r="AD24" s="627" t="s">
        <v>108</v>
      </c>
      <c r="AE24" s="627"/>
      <c r="AF24" s="627"/>
      <c r="AG24" s="627"/>
      <c r="AH24" s="627"/>
      <c r="AI24" s="627"/>
      <c r="AJ24" s="627"/>
      <c r="AK24" s="627"/>
      <c r="AL24" s="628" t="s">
        <v>108</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1634273</v>
      </c>
      <c r="CS24" s="613"/>
      <c r="CT24" s="613"/>
      <c r="CU24" s="613"/>
      <c r="CV24" s="613"/>
      <c r="CW24" s="613"/>
      <c r="CX24" s="613"/>
      <c r="CY24" s="614"/>
      <c r="CZ24" s="650">
        <v>34.299999999999997</v>
      </c>
      <c r="DA24" s="651"/>
      <c r="DB24" s="651"/>
      <c r="DC24" s="652"/>
      <c r="DD24" s="649">
        <v>1198722</v>
      </c>
      <c r="DE24" s="613"/>
      <c r="DF24" s="613"/>
      <c r="DG24" s="613"/>
      <c r="DH24" s="613"/>
      <c r="DI24" s="613"/>
      <c r="DJ24" s="613"/>
      <c r="DK24" s="614"/>
      <c r="DL24" s="649">
        <v>1177317</v>
      </c>
      <c r="DM24" s="613"/>
      <c r="DN24" s="613"/>
      <c r="DO24" s="613"/>
      <c r="DP24" s="613"/>
      <c r="DQ24" s="613"/>
      <c r="DR24" s="613"/>
      <c r="DS24" s="613"/>
      <c r="DT24" s="613"/>
      <c r="DU24" s="613"/>
      <c r="DV24" s="614"/>
      <c r="DW24" s="617">
        <v>42.9</v>
      </c>
      <c r="DX24" s="618"/>
      <c r="DY24" s="618"/>
      <c r="DZ24" s="618"/>
      <c r="EA24" s="618"/>
      <c r="EB24" s="618"/>
      <c r="EC24" s="619"/>
    </row>
    <row r="25" spans="2:133" ht="11.25" customHeight="1" x14ac:dyDescent="0.15">
      <c r="B25" s="620" t="s">
        <v>272</v>
      </c>
      <c r="C25" s="621"/>
      <c r="D25" s="621"/>
      <c r="E25" s="621"/>
      <c r="F25" s="621"/>
      <c r="G25" s="621"/>
      <c r="H25" s="621"/>
      <c r="I25" s="621"/>
      <c r="J25" s="621"/>
      <c r="K25" s="621"/>
      <c r="L25" s="621"/>
      <c r="M25" s="621"/>
      <c r="N25" s="621"/>
      <c r="O25" s="621"/>
      <c r="P25" s="621"/>
      <c r="Q25" s="622"/>
      <c r="R25" s="623">
        <v>546003</v>
      </c>
      <c r="S25" s="624"/>
      <c r="T25" s="624"/>
      <c r="U25" s="624"/>
      <c r="V25" s="624"/>
      <c r="W25" s="624"/>
      <c r="X25" s="624"/>
      <c r="Y25" s="625"/>
      <c r="Z25" s="626">
        <v>10.9</v>
      </c>
      <c r="AA25" s="626"/>
      <c r="AB25" s="626"/>
      <c r="AC25" s="626"/>
      <c r="AD25" s="627" t="s">
        <v>108</v>
      </c>
      <c r="AE25" s="627"/>
      <c r="AF25" s="627"/>
      <c r="AG25" s="627"/>
      <c r="AH25" s="627"/>
      <c r="AI25" s="627"/>
      <c r="AJ25" s="627"/>
      <c r="AK25" s="627"/>
      <c r="AL25" s="628" t="s">
        <v>108</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670187</v>
      </c>
      <c r="CS25" s="655"/>
      <c r="CT25" s="655"/>
      <c r="CU25" s="655"/>
      <c r="CV25" s="655"/>
      <c r="CW25" s="655"/>
      <c r="CX25" s="655"/>
      <c r="CY25" s="656"/>
      <c r="CZ25" s="657">
        <v>14.1</v>
      </c>
      <c r="DA25" s="658"/>
      <c r="DB25" s="658"/>
      <c r="DC25" s="659"/>
      <c r="DD25" s="632">
        <v>605547</v>
      </c>
      <c r="DE25" s="655"/>
      <c r="DF25" s="655"/>
      <c r="DG25" s="655"/>
      <c r="DH25" s="655"/>
      <c r="DI25" s="655"/>
      <c r="DJ25" s="655"/>
      <c r="DK25" s="656"/>
      <c r="DL25" s="632">
        <v>584678</v>
      </c>
      <c r="DM25" s="655"/>
      <c r="DN25" s="655"/>
      <c r="DO25" s="655"/>
      <c r="DP25" s="655"/>
      <c r="DQ25" s="655"/>
      <c r="DR25" s="655"/>
      <c r="DS25" s="655"/>
      <c r="DT25" s="655"/>
      <c r="DU25" s="655"/>
      <c r="DV25" s="656"/>
      <c r="DW25" s="628">
        <v>21.3</v>
      </c>
      <c r="DX25" s="653"/>
      <c r="DY25" s="653"/>
      <c r="DZ25" s="653"/>
      <c r="EA25" s="653"/>
      <c r="EB25" s="653"/>
      <c r="EC25" s="654"/>
    </row>
    <row r="26" spans="2:133" ht="11.25" customHeight="1" x14ac:dyDescent="0.15">
      <c r="B26" s="660" t="s">
        <v>275</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410550</v>
      </c>
      <c r="CS26" s="624"/>
      <c r="CT26" s="624"/>
      <c r="CU26" s="624"/>
      <c r="CV26" s="624"/>
      <c r="CW26" s="624"/>
      <c r="CX26" s="624"/>
      <c r="CY26" s="625"/>
      <c r="CZ26" s="657">
        <v>8.6</v>
      </c>
      <c r="DA26" s="658"/>
      <c r="DB26" s="658"/>
      <c r="DC26" s="659"/>
      <c r="DD26" s="632">
        <v>352390</v>
      </c>
      <c r="DE26" s="624"/>
      <c r="DF26" s="624"/>
      <c r="DG26" s="624"/>
      <c r="DH26" s="624"/>
      <c r="DI26" s="624"/>
      <c r="DJ26" s="624"/>
      <c r="DK26" s="625"/>
      <c r="DL26" s="632" t="s">
        <v>214</v>
      </c>
      <c r="DM26" s="624"/>
      <c r="DN26" s="624"/>
      <c r="DO26" s="624"/>
      <c r="DP26" s="624"/>
      <c r="DQ26" s="624"/>
      <c r="DR26" s="624"/>
      <c r="DS26" s="624"/>
      <c r="DT26" s="624"/>
      <c r="DU26" s="624"/>
      <c r="DV26" s="625"/>
      <c r="DW26" s="628" t="s">
        <v>214</v>
      </c>
      <c r="DX26" s="653"/>
      <c r="DY26" s="653"/>
      <c r="DZ26" s="653"/>
      <c r="EA26" s="653"/>
      <c r="EB26" s="653"/>
      <c r="EC26" s="654"/>
    </row>
    <row r="27" spans="2:133" ht="11.25" customHeight="1" x14ac:dyDescent="0.15">
      <c r="B27" s="620" t="s">
        <v>278</v>
      </c>
      <c r="C27" s="621"/>
      <c r="D27" s="621"/>
      <c r="E27" s="621"/>
      <c r="F27" s="621"/>
      <c r="G27" s="621"/>
      <c r="H27" s="621"/>
      <c r="I27" s="621"/>
      <c r="J27" s="621"/>
      <c r="K27" s="621"/>
      <c r="L27" s="621"/>
      <c r="M27" s="621"/>
      <c r="N27" s="621"/>
      <c r="O27" s="621"/>
      <c r="P27" s="621"/>
      <c r="Q27" s="622"/>
      <c r="R27" s="623">
        <v>451616</v>
      </c>
      <c r="S27" s="624"/>
      <c r="T27" s="624"/>
      <c r="U27" s="624"/>
      <c r="V27" s="624"/>
      <c r="W27" s="624"/>
      <c r="X27" s="624"/>
      <c r="Y27" s="625"/>
      <c r="Z27" s="626">
        <v>9</v>
      </c>
      <c r="AA27" s="626"/>
      <c r="AB27" s="626"/>
      <c r="AC27" s="626"/>
      <c r="AD27" s="627" t="s">
        <v>108</v>
      </c>
      <c r="AE27" s="627"/>
      <c r="AF27" s="627"/>
      <c r="AG27" s="627"/>
      <c r="AH27" s="627"/>
      <c r="AI27" s="627"/>
      <c r="AJ27" s="627"/>
      <c r="AK27" s="627"/>
      <c r="AL27" s="628" t="s">
        <v>108</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760875</v>
      </c>
      <c r="BH27" s="624"/>
      <c r="BI27" s="624"/>
      <c r="BJ27" s="624"/>
      <c r="BK27" s="624"/>
      <c r="BL27" s="624"/>
      <c r="BM27" s="624"/>
      <c r="BN27" s="625"/>
      <c r="BO27" s="626">
        <v>100</v>
      </c>
      <c r="BP27" s="626"/>
      <c r="BQ27" s="626"/>
      <c r="BR27" s="626"/>
      <c r="BS27" s="632">
        <v>34202</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535671</v>
      </c>
      <c r="CS27" s="655"/>
      <c r="CT27" s="655"/>
      <c r="CU27" s="655"/>
      <c r="CV27" s="655"/>
      <c r="CW27" s="655"/>
      <c r="CX27" s="655"/>
      <c r="CY27" s="656"/>
      <c r="CZ27" s="657">
        <v>11.2</v>
      </c>
      <c r="DA27" s="658"/>
      <c r="DB27" s="658"/>
      <c r="DC27" s="659"/>
      <c r="DD27" s="632">
        <v>177002</v>
      </c>
      <c r="DE27" s="655"/>
      <c r="DF27" s="655"/>
      <c r="DG27" s="655"/>
      <c r="DH27" s="655"/>
      <c r="DI27" s="655"/>
      <c r="DJ27" s="655"/>
      <c r="DK27" s="656"/>
      <c r="DL27" s="632">
        <v>176466</v>
      </c>
      <c r="DM27" s="655"/>
      <c r="DN27" s="655"/>
      <c r="DO27" s="655"/>
      <c r="DP27" s="655"/>
      <c r="DQ27" s="655"/>
      <c r="DR27" s="655"/>
      <c r="DS27" s="655"/>
      <c r="DT27" s="655"/>
      <c r="DU27" s="655"/>
      <c r="DV27" s="656"/>
      <c r="DW27" s="628">
        <v>6.4</v>
      </c>
      <c r="DX27" s="653"/>
      <c r="DY27" s="653"/>
      <c r="DZ27" s="653"/>
      <c r="EA27" s="653"/>
      <c r="EB27" s="653"/>
      <c r="EC27" s="654"/>
    </row>
    <row r="28" spans="2:133" ht="11.25" customHeight="1" x14ac:dyDescent="0.15">
      <c r="B28" s="620" t="s">
        <v>281</v>
      </c>
      <c r="C28" s="621"/>
      <c r="D28" s="621"/>
      <c r="E28" s="621"/>
      <c r="F28" s="621"/>
      <c r="G28" s="621"/>
      <c r="H28" s="621"/>
      <c r="I28" s="621"/>
      <c r="J28" s="621"/>
      <c r="K28" s="621"/>
      <c r="L28" s="621"/>
      <c r="M28" s="621"/>
      <c r="N28" s="621"/>
      <c r="O28" s="621"/>
      <c r="P28" s="621"/>
      <c r="Q28" s="622"/>
      <c r="R28" s="623">
        <v>125824</v>
      </c>
      <c r="S28" s="624"/>
      <c r="T28" s="624"/>
      <c r="U28" s="624"/>
      <c r="V28" s="624"/>
      <c r="W28" s="624"/>
      <c r="X28" s="624"/>
      <c r="Y28" s="625"/>
      <c r="Z28" s="626">
        <v>2.5</v>
      </c>
      <c r="AA28" s="626"/>
      <c r="AB28" s="626"/>
      <c r="AC28" s="626"/>
      <c r="AD28" s="627" t="s">
        <v>108</v>
      </c>
      <c r="AE28" s="627"/>
      <c r="AF28" s="627"/>
      <c r="AG28" s="627"/>
      <c r="AH28" s="627"/>
      <c r="AI28" s="627"/>
      <c r="AJ28" s="627"/>
      <c r="AK28" s="627"/>
      <c r="AL28" s="628" t="s">
        <v>108</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428415</v>
      </c>
      <c r="CS28" s="624"/>
      <c r="CT28" s="624"/>
      <c r="CU28" s="624"/>
      <c r="CV28" s="624"/>
      <c r="CW28" s="624"/>
      <c r="CX28" s="624"/>
      <c r="CY28" s="625"/>
      <c r="CZ28" s="657">
        <v>9</v>
      </c>
      <c r="DA28" s="658"/>
      <c r="DB28" s="658"/>
      <c r="DC28" s="659"/>
      <c r="DD28" s="632">
        <v>416173</v>
      </c>
      <c r="DE28" s="624"/>
      <c r="DF28" s="624"/>
      <c r="DG28" s="624"/>
      <c r="DH28" s="624"/>
      <c r="DI28" s="624"/>
      <c r="DJ28" s="624"/>
      <c r="DK28" s="625"/>
      <c r="DL28" s="632">
        <v>416173</v>
      </c>
      <c r="DM28" s="624"/>
      <c r="DN28" s="624"/>
      <c r="DO28" s="624"/>
      <c r="DP28" s="624"/>
      <c r="DQ28" s="624"/>
      <c r="DR28" s="624"/>
      <c r="DS28" s="624"/>
      <c r="DT28" s="624"/>
      <c r="DU28" s="624"/>
      <c r="DV28" s="625"/>
      <c r="DW28" s="628">
        <v>15.2</v>
      </c>
      <c r="DX28" s="653"/>
      <c r="DY28" s="653"/>
      <c r="DZ28" s="653"/>
      <c r="EA28" s="653"/>
      <c r="EB28" s="653"/>
      <c r="EC28" s="654"/>
    </row>
    <row r="29" spans="2:133" ht="11.25" customHeight="1" x14ac:dyDescent="0.15">
      <c r="B29" s="620" t="s">
        <v>283</v>
      </c>
      <c r="C29" s="621"/>
      <c r="D29" s="621"/>
      <c r="E29" s="621"/>
      <c r="F29" s="621"/>
      <c r="G29" s="621"/>
      <c r="H29" s="621"/>
      <c r="I29" s="621"/>
      <c r="J29" s="621"/>
      <c r="K29" s="621"/>
      <c r="L29" s="621"/>
      <c r="M29" s="621"/>
      <c r="N29" s="621"/>
      <c r="O29" s="621"/>
      <c r="P29" s="621"/>
      <c r="Q29" s="622"/>
      <c r="R29" s="623">
        <v>7717</v>
      </c>
      <c r="S29" s="624"/>
      <c r="T29" s="624"/>
      <c r="U29" s="624"/>
      <c r="V29" s="624"/>
      <c r="W29" s="624"/>
      <c r="X29" s="624"/>
      <c r="Y29" s="625"/>
      <c r="Z29" s="626">
        <v>0.2</v>
      </c>
      <c r="AA29" s="626"/>
      <c r="AB29" s="626"/>
      <c r="AC29" s="626"/>
      <c r="AD29" s="627" t="s">
        <v>108</v>
      </c>
      <c r="AE29" s="627"/>
      <c r="AF29" s="627"/>
      <c r="AG29" s="627"/>
      <c r="AH29" s="627"/>
      <c r="AI29" s="627"/>
      <c r="AJ29" s="627"/>
      <c r="AK29" s="627"/>
      <c r="AL29" s="628" t="s">
        <v>108</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428415</v>
      </c>
      <c r="CS29" s="655"/>
      <c r="CT29" s="655"/>
      <c r="CU29" s="655"/>
      <c r="CV29" s="655"/>
      <c r="CW29" s="655"/>
      <c r="CX29" s="655"/>
      <c r="CY29" s="656"/>
      <c r="CZ29" s="657">
        <v>9</v>
      </c>
      <c r="DA29" s="658"/>
      <c r="DB29" s="658"/>
      <c r="DC29" s="659"/>
      <c r="DD29" s="632">
        <v>416173</v>
      </c>
      <c r="DE29" s="655"/>
      <c r="DF29" s="655"/>
      <c r="DG29" s="655"/>
      <c r="DH29" s="655"/>
      <c r="DI29" s="655"/>
      <c r="DJ29" s="655"/>
      <c r="DK29" s="656"/>
      <c r="DL29" s="632">
        <v>416173</v>
      </c>
      <c r="DM29" s="655"/>
      <c r="DN29" s="655"/>
      <c r="DO29" s="655"/>
      <c r="DP29" s="655"/>
      <c r="DQ29" s="655"/>
      <c r="DR29" s="655"/>
      <c r="DS29" s="655"/>
      <c r="DT29" s="655"/>
      <c r="DU29" s="655"/>
      <c r="DV29" s="656"/>
      <c r="DW29" s="628">
        <v>15.2</v>
      </c>
      <c r="DX29" s="653"/>
      <c r="DY29" s="653"/>
      <c r="DZ29" s="653"/>
      <c r="EA29" s="653"/>
      <c r="EB29" s="653"/>
      <c r="EC29" s="654"/>
    </row>
    <row r="30" spans="2:133" ht="11.25" customHeight="1" x14ac:dyDescent="0.15">
      <c r="B30" s="620" t="s">
        <v>288</v>
      </c>
      <c r="C30" s="621"/>
      <c r="D30" s="621"/>
      <c r="E30" s="621"/>
      <c r="F30" s="621"/>
      <c r="G30" s="621"/>
      <c r="H30" s="621"/>
      <c r="I30" s="621"/>
      <c r="J30" s="621"/>
      <c r="K30" s="621"/>
      <c r="L30" s="621"/>
      <c r="M30" s="621"/>
      <c r="N30" s="621"/>
      <c r="O30" s="621"/>
      <c r="P30" s="621"/>
      <c r="Q30" s="622"/>
      <c r="R30" s="623">
        <v>205487</v>
      </c>
      <c r="S30" s="624"/>
      <c r="T30" s="624"/>
      <c r="U30" s="624"/>
      <c r="V30" s="624"/>
      <c r="W30" s="624"/>
      <c r="X30" s="624"/>
      <c r="Y30" s="625"/>
      <c r="Z30" s="626">
        <v>4.0999999999999996</v>
      </c>
      <c r="AA30" s="626"/>
      <c r="AB30" s="626"/>
      <c r="AC30" s="626"/>
      <c r="AD30" s="627" t="s">
        <v>108</v>
      </c>
      <c r="AE30" s="627"/>
      <c r="AF30" s="627"/>
      <c r="AG30" s="627"/>
      <c r="AH30" s="627"/>
      <c r="AI30" s="627"/>
      <c r="AJ30" s="627"/>
      <c r="AK30" s="627"/>
      <c r="AL30" s="628" t="s">
        <v>108</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99</v>
      </c>
      <c r="BH30" s="682"/>
      <c r="BI30" s="682"/>
      <c r="BJ30" s="682"/>
      <c r="BK30" s="682"/>
      <c r="BL30" s="682"/>
      <c r="BM30" s="618">
        <v>96.5</v>
      </c>
      <c r="BN30" s="682"/>
      <c r="BO30" s="682"/>
      <c r="BP30" s="682"/>
      <c r="BQ30" s="683"/>
      <c r="BR30" s="681">
        <v>98.8</v>
      </c>
      <c r="BS30" s="682"/>
      <c r="BT30" s="682"/>
      <c r="BU30" s="682"/>
      <c r="BV30" s="682"/>
      <c r="BW30" s="682"/>
      <c r="BX30" s="618">
        <v>95.6</v>
      </c>
      <c r="BY30" s="682"/>
      <c r="BZ30" s="682"/>
      <c r="CA30" s="682"/>
      <c r="CB30" s="683"/>
      <c r="CD30" s="686"/>
      <c r="CE30" s="687"/>
      <c r="CF30" s="637" t="s">
        <v>291</v>
      </c>
      <c r="CG30" s="638"/>
      <c r="CH30" s="638"/>
      <c r="CI30" s="638"/>
      <c r="CJ30" s="638"/>
      <c r="CK30" s="638"/>
      <c r="CL30" s="638"/>
      <c r="CM30" s="638"/>
      <c r="CN30" s="638"/>
      <c r="CO30" s="638"/>
      <c r="CP30" s="638"/>
      <c r="CQ30" s="639"/>
      <c r="CR30" s="623">
        <v>389731</v>
      </c>
      <c r="CS30" s="624"/>
      <c r="CT30" s="624"/>
      <c r="CU30" s="624"/>
      <c r="CV30" s="624"/>
      <c r="CW30" s="624"/>
      <c r="CX30" s="624"/>
      <c r="CY30" s="625"/>
      <c r="CZ30" s="657">
        <v>8.1999999999999993</v>
      </c>
      <c r="DA30" s="658"/>
      <c r="DB30" s="658"/>
      <c r="DC30" s="659"/>
      <c r="DD30" s="632">
        <v>377489</v>
      </c>
      <c r="DE30" s="624"/>
      <c r="DF30" s="624"/>
      <c r="DG30" s="624"/>
      <c r="DH30" s="624"/>
      <c r="DI30" s="624"/>
      <c r="DJ30" s="624"/>
      <c r="DK30" s="625"/>
      <c r="DL30" s="632">
        <v>377489</v>
      </c>
      <c r="DM30" s="624"/>
      <c r="DN30" s="624"/>
      <c r="DO30" s="624"/>
      <c r="DP30" s="624"/>
      <c r="DQ30" s="624"/>
      <c r="DR30" s="624"/>
      <c r="DS30" s="624"/>
      <c r="DT30" s="624"/>
      <c r="DU30" s="624"/>
      <c r="DV30" s="625"/>
      <c r="DW30" s="628">
        <v>13.7</v>
      </c>
      <c r="DX30" s="653"/>
      <c r="DY30" s="653"/>
      <c r="DZ30" s="653"/>
      <c r="EA30" s="653"/>
      <c r="EB30" s="653"/>
      <c r="EC30" s="654"/>
    </row>
    <row r="31" spans="2:133" ht="11.25" customHeight="1" x14ac:dyDescent="0.15">
      <c r="B31" s="620" t="s">
        <v>292</v>
      </c>
      <c r="C31" s="621"/>
      <c r="D31" s="621"/>
      <c r="E31" s="621"/>
      <c r="F31" s="621"/>
      <c r="G31" s="621"/>
      <c r="H31" s="621"/>
      <c r="I31" s="621"/>
      <c r="J31" s="621"/>
      <c r="K31" s="621"/>
      <c r="L31" s="621"/>
      <c r="M31" s="621"/>
      <c r="N31" s="621"/>
      <c r="O31" s="621"/>
      <c r="P31" s="621"/>
      <c r="Q31" s="622"/>
      <c r="R31" s="623">
        <v>277351</v>
      </c>
      <c r="S31" s="624"/>
      <c r="T31" s="624"/>
      <c r="U31" s="624"/>
      <c r="V31" s="624"/>
      <c r="W31" s="624"/>
      <c r="X31" s="624"/>
      <c r="Y31" s="625"/>
      <c r="Z31" s="626">
        <v>5.6</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99.2</v>
      </c>
      <c r="BH31" s="655"/>
      <c r="BI31" s="655"/>
      <c r="BJ31" s="655"/>
      <c r="BK31" s="655"/>
      <c r="BL31" s="655"/>
      <c r="BM31" s="629">
        <v>97.6</v>
      </c>
      <c r="BN31" s="679"/>
      <c r="BO31" s="679"/>
      <c r="BP31" s="679"/>
      <c r="BQ31" s="680"/>
      <c r="BR31" s="678">
        <v>99.2</v>
      </c>
      <c r="BS31" s="655"/>
      <c r="BT31" s="655"/>
      <c r="BU31" s="655"/>
      <c r="BV31" s="655"/>
      <c r="BW31" s="655"/>
      <c r="BX31" s="629">
        <v>97.3</v>
      </c>
      <c r="BY31" s="679"/>
      <c r="BZ31" s="679"/>
      <c r="CA31" s="679"/>
      <c r="CB31" s="680"/>
      <c r="CD31" s="686"/>
      <c r="CE31" s="687"/>
      <c r="CF31" s="637" t="s">
        <v>295</v>
      </c>
      <c r="CG31" s="638"/>
      <c r="CH31" s="638"/>
      <c r="CI31" s="638"/>
      <c r="CJ31" s="638"/>
      <c r="CK31" s="638"/>
      <c r="CL31" s="638"/>
      <c r="CM31" s="638"/>
      <c r="CN31" s="638"/>
      <c r="CO31" s="638"/>
      <c r="CP31" s="638"/>
      <c r="CQ31" s="639"/>
      <c r="CR31" s="623">
        <v>38684</v>
      </c>
      <c r="CS31" s="655"/>
      <c r="CT31" s="655"/>
      <c r="CU31" s="655"/>
      <c r="CV31" s="655"/>
      <c r="CW31" s="655"/>
      <c r="CX31" s="655"/>
      <c r="CY31" s="656"/>
      <c r="CZ31" s="657">
        <v>0.8</v>
      </c>
      <c r="DA31" s="658"/>
      <c r="DB31" s="658"/>
      <c r="DC31" s="659"/>
      <c r="DD31" s="632">
        <v>38684</v>
      </c>
      <c r="DE31" s="655"/>
      <c r="DF31" s="655"/>
      <c r="DG31" s="655"/>
      <c r="DH31" s="655"/>
      <c r="DI31" s="655"/>
      <c r="DJ31" s="655"/>
      <c r="DK31" s="656"/>
      <c r="DL31" s="632">
        <v>38684</v>
      </c>
      <c r="DM31" s="655"/>
      <c r="DN31" s="655"/>
      <c r="DO31" s="655"/>
      <c r="DP31" s="655"/>
      <c r="DQ31" s="655"/>
      <c r="DR31" s="655"/>
      <c r="DS31" s="655"/>
      <c r="DT31" s="655"/>
      <c r="DU31" s="655"/>
      <c r="DV31" s="656"/>
      <c r="DW31" s="628">
        <v>1.4</v>
      </c>
      <c r="DX31" s="653"/>
      <c r="DY31" s="653"/>
      <c r="DZ31" s="653"/>
      <c r="EA31" s="653"/>
      <c r="EB31" s="653"/>
      <c r="EC31" s="654"/>
    </row>
    <row r="32" spans="2:133" ht="11.25" customHeight="1" x14ac:dyDescent="0.15">
      <c r="B32" s="620" t="s">
        <v>296</v>
      </c>
      <c r="C32" s="621"/>
      <c r="D32" s="621"/>
      <c r="E32" s="621"/>
      <c r="F32" s="621"/>
      <c r="G32" s="621"/>
      <c r="H32" s="621"/>
      <c r="I32" s="621"/>
      <c r="J32" s="621"/>
      <c r="K32" s="621"/>
      <c r="L32" s="621"/>
      <c r="M32" s="621"/>
      <c r="N32" s="621"/>
      <c r="O32" s="621"/>
      <c r="P32" s="621"/>
      <c r="Q32" s="622"/>
      <c r="R32" s="623">
        <v>83134</v>
      </c>
      <c r="S32" s="624"/>
      <c r="T32" s="624"/>
      <c r="U32" s="624"/>
      <c r="V32" s="624"/>
      <c r="W32" s="624"/>
      <c r="X32" s="624"/>
      <c r="Y32" s="625"/>
      <c r="Z32" s="626">
        <v>1.7</v>
      </c>
      <c r="AA32" s="626"/>
      <c r="AB32" s="626"/>
      <c r="AC32" s="626"/>
      <c r="AD32" s="627">
        <v>5558</v>
      </c>
      <c r="AE32" s="627"/>
      <c r="AF32" s="627"/>
      <c r="AG32" s="627"/>
      <c r="AH32" s="627"/>
      <c r="AI32" s="627"/>
      <c r="AJ32" s="627"/>
      <c r="AK32" s="627"/>
      <c r="AL32" s="628">
        <v>0.2</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98.9</v>
      </c>
      <c r="BH32" s="691"/>
      <c r="BI32" s="691"/>
      <c r="BJ32" s="691"/>
      <c r="BK32" s="691"/>
      <c r="BL32" s="691"/>
      <c r="BM32" s="692">
        <v>95.6</v>
      </c>
      <c r="BN32" s="691"/>
      <c r="BO32" s="691"/>
      <c r="BP32" s="691"/>
      <c r="BQ32" s="693"/>
      <c r="BR32" s="690">
        <v>98.5</v>
      </c>
      <c r="BS32" s="691"/>
      <c r="BT32" s="691"/>
      <c r="BU32" s="691"/>
      <c r="BV32" s="691"/>
      <c r="BW32" s="691"/>
      <c r="BX32" s="692">
        <v>94.1</v>
      </c>
      <c r="BY32" s="691"/>
      <c r="BZ32" s="691"/>
      <c r="CA32" s="691"/>
      <c r="CB32" s="693"/>
      <c r="CD32" s="688"/>
      <c r="CE32" s="689"/>
      <c r="CF32" s="637" t="s">
        <v>298</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x14ac:dyDescent="0.15">
      <c r="B33" s="620" t="s">
        <v>299</v>
      </c>
      <c r="C33" s="621"/>
      <c r="D33" s="621"/>
      <c r="E33" s="621"/>
      <c r="F33" s="621"/>
      <c r="G33" s="621"/>
      <c r="H33" s="621"/>
      <c r="I33" s="621"/>
      <c r="J33" s="621"/>
      <c r="K33" s="621"/>
      <c r="L33" s="621"/>
      <c r="M33" s="621"/>
      <c r="N33" s="621"/>
      <c r="O33" s="621"/>
      <c r="P33" s="621"/>
      <c r="Q33" s="622"/>
      <c r="R33" s="623">
        <v>265700</v>
      </c>
      <c r="S33" s="624"/>
      <c r="T33" s="624"/>
      <c r="U33" s="624"/>
      <c r="V33" s="624"/>
      <c r="W33" s="624"/>
      <c r="X33" s="624"/>
      <c r="Y33" s="625"/>
      <c r="Z33" s="626">
        <v>5.3</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2358501</v>
      </c>
      <c r="CS33" s="655"/>
      <c r="CT33" s="655"/>
      <c r="CU33" s="655"/>
      <c r="CV33" s="655"/>
      <c r="CW33" s="655"/>
      <c r="CX33" s="655"/>
      <c r="CY33" s="656"/>
      <c r="CZ33" s="657">
        <v>49.5</v>
      </c>
      <c r="DA33" s="658"/>
      <c r="DB33" s="658"/>
      <c r="DC33" s="659"/>
      <c r="DD33" s="632">
        <v>1985242</v>
      </c>
      <c r="DE33" s="655"/>
      <c r="DF33" s="655"/>
      <c r="DG33" s="655"/>
      <c r="DH33" s="655"/>
      <c r="DI33" s="655"/>
      <c r="DJ33" s="655"/>
      <c r="DK33" s="656"/>
      <c r="DL33" s="632">
        <v>1218639</v>
      </c>
      <c r="DM33" s="655"/>
      <c r="DN33" s="655"/>
      <c r="DO33" s="655"/>
      <c r="DP33" s="655"/>
      <c r="DQ33" s="655"/>
      <c r="DR33" s="655"/>
      <c r="DS33" s="655"/>
      <c r="DT33" s="655"/>
      <c r="DU33" s="655"/>
      <c r="DV33" s="656"/>
      <c r="DW33" s="628">
        <v>44.4</v>
      </c>
      <c r="DX33" s="653"/>
      <c r="DY33" s="653"/>
      <c r="DZ33" s="653"/>
      <c r="EA33" s="653"/>
      <c r="EB33" s="653"/>
      <c r="EC33" s="654"/>
    </row>
    <row r="34" spans="2:133" ht="11.25" customHeight="1" x14ac:dyDescent="0.15">
      <c r="B34" s="620" t="s">
        <v>301</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651823</v>
      </c>
      <c r="CS34" s="624"/>
      <c r="CT34" s="624"/>
      <c r="CU34" s="624"/>
      <c r="CV34" s="624"/>
      <c r="CW34" s="624"/>
      <c r="CX34" s="624"/>
      <c r="CY34" s="625"/>
      <c r="CZ34" s="657">
        <v>13.7</v>
      </c>
      <c r="DA34" s="658"/>
      <c r="DB34" s="658"/>
      <c r="DC34" s="659"/>
      <c r="DD34" s="632">
        <v>509844</v>
      </c>
      <c r="DE34" s="624"/>
      <c r="DF34" s="624"/>
      <c r="DG34" s="624"/>
      <c r="DH34" s="624"/>
      <c r="DI34" s="624"/>
      <c r="DJ34" s="624"/>
      <c r="DK34" s="625"/>
      <c r="DL34" s="632">
        <v>359577</v>
      </c>
      <c r="DM34" s="624"/>
      <c r="DN34" s="624"/>
      <c r="DO34" s="624"/>
      <c r="DP34" s="624"/>
      <c r="DQ34" s="624"/>
      <c r="DR34" s="624"/>
      <c r="DS34" s="624"/>
      <c r="DT34" s="624"/>
      <c r="DU34" s="624"/>
      <c r="DV34" s="625"/>
      <c r="DW34" s="628">
        <v>13.1</v>
      </c>
      <c r="DX34" s="653"/>
      <c r="DY34" s="653"/>
      <c r="DZ34" s="653"/>
      <c r="EA34" s="653"/>
      <c r="EB34" s="653"/>
      <c r="EC34" s="654"/>
    </row>
    <row r="35" spans="2:133" ht="11.25" customHeight="1" x14ac:dyDescent="0.15">
      <c r="B35" s="620" t="s">
        <v>305</v>
      </c>
      <c r="C35" s="621"/>
      <c r="D35" s="621"/>
      <c r="E35" s="621"/>
      <c r="F35" s="621"/>
      <c r="G35" s="621"/>
      <c r="H35" s="621"/>
      <c r="I35" s="621"/>
      <c r="J35" s="621"/>
      <c r="K35" s="621"/>
      <c r="L35" s="621"/>
      <c r="M35" s="621"/>
      <c r="N35" s="621"/>
      <c r="O35" s="621"/>
      <c r="P35" s="621"/>
      <c r="Q35" s="622"/>
      <c r="R35" s="623">
        <v>146500</v>
      </c>
      <c r="S35" s="624"/>
      <c r="T35" s="624"/>
      <c r="U35" s="624"/>
      <c r="V35" s="624"/>
      <c r="W35" s="624"/>
      <c r="X35" s="624"/>
      <c r="Y35" s="625"/>
      <c r="Z35" s="626">
        <v>2.9</v>
      </c>
      <c r="AA35" s="626"/>
      <c r="AB35" s="626"/>
      <c r="AC35" s="626"/>
      <c r="AD35" s="627" t="s">
        <v>108</v>
      </c>
      <c r="AE35" s="627"/>
      <c r="AF35" s="627"/>
      <c r="AG35" s="627"/>
      <c r="AH35" s="627"/>
      <c r="AI35" s="627"/>
      <c r="AJ35" s="627"/>
      <c r="AK35" s="627"/>
      <c r="AL35" s="628" t="s">
        <v>108</v>
      </c>
      <c r="AM35" s="629"/>
      <c r="AN35" s="629"/>
      <c r="AO35" s="630"/>
      <c r="AP35" s="186"/>
      <c r="AQ35" s="634" t="s">
        <v>306</v>
      </c>
      <c r="AR35" s="635"/>
      <c r="AS35" s="635"/>
      <c r="AT35" s="635"/>
      <c r="AU35" s="635"/>
      <c r="AV35" s="635"/>
      <c r="AW35" s="635"/>
      <c r="AX35" s="635"/>
      <c r="AY35" s="636"/>
      <c r="AZ35" s="612">
        <v>559306</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24383</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61611</v>
      </c>
      <c r="CS35" s="655"/>
      <c r="CT35" s="655"/>
      <c r="CU35" s="655"/>
      <c r="CV35" s="655"/>
      <c r="CW35" s="655"/>
      <c r="CX35" s="655"/>
      <c r="CY35" s="656"/>
      <c r="CZ35" s="657">
        <v>1.3</v>
      </c>
      <c r="DA35" s="658"/>
      <c r="DB35" s="658"/>
      <c r="DC35" s="659"/>
      <c r="DD35" s="632">
        <v>48653</v>
      </c>
      <c r="DE35" s="655"/>
      <c r="DF35" s="655"/>
      <c r="DG35" s="655"/>
      <c r="DH35" s="655"/>
      <c r="DI35" s="655"/>
      <c r="DJ35" s="655"/>
      <c r="DK35" s="656"/>
      <c r="DL35" s="632">
        <v>45016</v>
      </c>
      <c r="DM35" s="655"/>
      <c r="DN35" s="655"/>
      <c r="DO35" s="655"/>
      <c r="DP35" s="655"/>
      <c r="DQ35" s="655"/>
      <c r="DR35" s="655"/>
      <c r="DS35" s="655"/>
      <c r="DT35" s="655"/>
      <c r="DU35" s="655"/>
      <c r="DV35" s="656"/>
      <c r="DW35" s="628">
        <v>1.6</v>
      </c>
      <c r="DX35" s="653"/>
      <c r="DY35" s="653"/>
      <c r="DZ35" s="653"/>
      <c r="EA35" s="653"/>
      <c r="EB35" s="653"/>
      <c r="EC35" s="654"/>
    </row>
    <row r="36" spans="2:133" ht="11.25" customHeight="1" x14ac:dyDescent="0.15">
      <c r="B36" s="666" t="s">
        <v>309</v>
      </c>
      <c r="C36" s="667"/>
      <c r="D36" s="667"/>
      <c r="E36" s="667"/>
      <c r="F36" s="667"/>
      <c r="G36" s="667"/>
      <c r="H36" s="667"/>
      <c r="I36" s="667"/>
      <c r="J36" s="667"/>
      <c r="K36" s="667"/>
      <c r="L36" s="667"/>
      <c r="M36" s="667"/>
      <c r="N36" s="667"/>
      <c r="O36" s="667"/>
      <c r="P36" s="667"/>
      <c r="Q36" s="668"/>
      <c r="R36" s="695">
        <v>4993482</v>
      </c>
      <c r="S36" s="696"/>
      <c r="T36" s="696"/>
      <c r="U36" s="696"/>
      <c r="V36" s="696"/>
      <c r="W36" s="696"/>
      <c r="X36" s="696"/>
      <c r="Y36" s="697"/>
      <c r="Z36" s="698">
        <v>100</v>
      </c>
      <c r="AA36" s="698"/>
      <c r="AB36" s="698"/>
      <c r="AC36" s="698"/>
      <c r="AD36" s="699">
        <v>2599305</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104249</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-9703</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712583</v>
      </c>
      <c r="CS36" s="624"/>
      <c r="CT36" s="624"/>
      <c r="CU36" s="624"/>
      <c r="CV36" s="624"/>
      <c r="CW36" s="624"/>
      <c r="CX36" s="624"/>
      <c r="CY36" s="625"/>
      <c r="CZ36" s="657">
        <v>14.9</v>
      </c>
      <c r="DA36" s="658"/>
      <c r="DB36" s="658"/>
      <c r="DC36" s="659"/>
      <c r="DD36" s="632">
        <v>640542</v>
      </c>
      <c r="DE36" s="624"/>
      <c r="DF36" s="624"/>
      <c r="DG36" s="624"/>
      <c r="DH36" s="624"/>
      <c r="DI36" s="624"/>
      <c r="DJ36" s="624"/>
      <c r="DK36" s="625"/>
      <c r="DL36" s="632">
        <v>560183</v>
      </c>
      <c r="DM36" s="624"/>
      <c r="DN36" s="624"/>
      <c r="DO36" s="624"/>
      <c r="DP36" s="624"/>
      <c r="DQ36" s="624"/>
      <c r="DR36" s="624"/>
      <c r="DS36" s="624"/>
      <c r="DT36" s="624"/>
      <c r="DU36" s="624"/>
      <c r="DV36" s="625"/>
      <c r="DW36" s="628">
        <v>20.399999999999999</v>
      </c>
      <c r="DX36" s="653"/>
      <c r="DY36" s="653"/>
      <c r="DZ36" s="653"/>
      <c r="EA36" s="653"/>
      <c r="EB36" s="653"/>
      <c r="EC36" s="654"/>
    </row>
    <row r="37" spans="2:133" ht="11.25" customHeight="1" x14ac:dyDescent="0.15">
      <c r="AQ37" s="702" t="s">
        <v>313</v>
      </c>
      <c r="AR37" s="703"/>
      <c r="AS37" s="703"/>
      <c r="AT37" s="703"/>
      <c r="AU37" s="703"/>
      <c r="AV37" s="703"/>
      <c r="AW37" s="703"/>
      <c r="AX37" s="703"/>
      <c r="AY37" s="704"/>
      <c r="AZ37" s="623">
        <v>11243</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1330</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465844</v>
      </c>
      <c r="CS37" s="655"/>
      <c r="CT37" s="655"/>
      <c r="CU37" s="655"/>
      <c r="CV37" s="655"/>
      <c r="CW37" s="655"/>
      <c r="CX37" s="655"/>
      <c r="CY37" s="656"/>
      <c r="CZ37" s="657">
        <v>9.8000000000000007</v>
      </c>
      <c r="DA37" s="658"/>
      <c r="DB37" s="658"/>
      <c r="DC37" s="659"/>
      <c r="DD37" s="632">
        <v>459030</v>
      </c>
      <c r="DE37" s="655"/>
      <c r="DF37" s="655"/>
      <c r="DG37" s="655"/>
      <c r="DH37" s="655"/>
      <c r="DI37" s="655"/>
      <c r="DJ37" s="655"/>
      <c r="DK37" s="656"/>
      <c r="DL37" s="632">
        <v>455934</v>
      </c>
      <c r="DM37" s="655"/>
      <c r="DN37" s="655"/>
      <c r="DO37" s="655"/>
      <c r="DP37" s="655"/>
      <c r="DQ37" s="655"/>
      <c r="DR37" s="655"/>
      <c r="DS37" s="655"/>
      <c r="DT37" s="655"/>
      <c r="DU37" s="655"/>
      <c r="DV37" s="656"/>
      <c r="DW37" s="628">
        <v>16.600000000000001</v>
      </c>
      <c r="DX37" s="653"/>
      <c r="DY37" s="653"/>
      <c r="DZ37" s="653"/>
      <c r="EA37" s="653"/>
      <c r="EB37" s="653"/>
      <c r="EC37" s="654"/>
    </row>
    <row r="38" spans="2:133" ht="11.25" customHeight="1" x14ac:dyDescent="0.15">
      <c r="AQ38" s="702" t="s">
        <v>316</v>
      </c>
      <c r="AR38" s="703"/>
      <c r="AS38" s="703"/>
      <c r="AT38" s="703"/>
      <c r="AU38" s="703"/>
      <c r="AV38" s="703"/>
      <c r="AW38" s="703"/>
      <c r="AX38" s="703"/>
      <c r="AY38" s="704"/>
      <c r="AZ38" s="623" t="s">
        <v>108</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2723</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559306</v>
      </c>
      <c r="CS38" s="624"/>
      <c r="CT38" s="624"/>
      <c r="CU38" s="624"/>
      <c r="CV38" s="624"/>
      <c r="CW38" s="624"/>
      <c r="CX38" s="624"/>
      <c r="CY38" s="625"/>
      <c r="CZ38" s="657">
        <v>11.7</v>
      </c>
      <c r="DA38" s="658"/>
      <c r="DB38" s="658"/>
      <c r="DC38" s="659"/>
      <c r="DD38" s="632">
        <v>486203</v>
      </c>
      <c r="DE38" s="624"/>
      <c r="DF38" s="624"/>
      <c r="DG38" s="624"/>
      <c r="DH38" s="624"/>
      <c r="DI38" s="624"/>
      <c r="DJ38" s="624"/>
      <c r="DK38" s="625"/>
      <c r="DL38" s="632">
        <v>253863</v>
      </c>
      <c r="DM38" s="624"/>
      <c r="DN38" s="624"/>
      <c r="DO38" s="624"/>
      <c r="DP38" s="624"/>
      <c r="DQ38" s="624"/>
      <c r="DR38" s="624"/>
      <c r="DS38" s="624"/>
      <c r="DT38" s="624"/>
      <c r="DU38" s="624"/>
      <c r="DV38" s="625"/>
      <c r="DW38" s="628">
        <v>9.1999999999999993</v>
      </c>
      <c r="DX38" s="653"/>
      <c r="DY38" s="653"/>
      <c r="DZ38" s="653"/>
      <c r="EA38" s="653"/>
      <c r="EB38" s="653"/>
      <c r="EC38" s="654"/>
    </row>
    <row r="39" spans="2:133" ht="11.25" customHeight="1" x14ac:dyDescent="0.15">
      <c r="AQ39" s="702" t="s">
        <v>319</v>
      </c>
      <c r="AR39" s="703"/>
      <c r="AS39" s="703"/>
      <c r="AT39" s="703"/>
      <c r="AU39" s="703"/>
      <c r="AV39" s="703"/>
      <c r="AW39" s="703"/>
      <c r="AX39" s="703"/>
      <c r="AY39" s="704"/>
      <c r="AZ39" s="623" t="s">
        <v>108</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93</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373178</v>
      </c>
      <c r="CS39" s="655"/>
      <c r="CT39" s="655"/>
      <c r="CU39" s="655"/>
      <c r="CV39" s="655"/>
      <c r="CW39" s="655"/>
      <c r="CX39" s="655"/>
      <c r="CY39" s="656"/>
      <c r="CZ39" s="657">
        <v>7.8</v>
      </c>
      <c r="DA39" s="658"/>
      <c r="DB39" s="658"/>
      <c r="DC39" s="659"/>
      <c r="DD39" s="632">
        <v>300000</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123051</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109</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t="s">
        <v>108</v>
      </c>
      <c r="CS40" s="624"/>
      <c r="CT40" s="624"/>
      <c r="CU40" s="624"/>
      <c r="CV40" s="624"/>
      <c r="CW40" s="624"/>
      <c r="CX40" s="624"/>
      <c r="CY40" s="625"/>
      <c r="CZ40" s="657" t="s">
        <v>108</v>
      </c>
      <c r="DA40" s="658"/>
      <c r="DB40" s="658"/>
      <c r="DC40" s="659"/>
      <c r="DD40" s="632" t="s">
        <v>108</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320763</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267</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214</v>
      </c>
      <c r="CS41" s="655"/>
      <c r="CT41" s="655"/>
      <c r="CU41" s="655"/>
      <c r="CV41" s="655"/>
      <c r="CW41" s="655"/>
      <c r="CX41" s="655"/>
      <c r="CY41" s="656"/>
      <c r="CZ41" s="657" t="s">
        <v>214</v>
      </c>
      <c r="DA41" s="658"/>
      <c r="DB41" s="658"/>
      <c r="DC41" s="659"/>
      <c r="DD41" s="632" t="s">
        <v>214</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774019</v>
      </c>
      <c r="CS42" s="624"/>
      <c r="CT42" s="624"/>
      <c r="CU42" s="624"/>
      <c r="CV42" s="624"/>
      <c r="CW42" s="624"/>
      <c r="CX42" s="624"/>
      <c r="CY42" s="625"/>
      <c r="CZ42" s="657">
        <v>16.2</v>
      </c>
      <c r="DA42" s="706"/>
      <c r="DB42" s="706"/>
      <c r="DC42" s="707"/>
      <c r="DD42" s="632">
        <v>214345</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v>18685</v>
      </c>
      <c r="CS43" s="655"/>
      <c r="CT43" s="655"/>
      <c r="CU43" s="655"/>
      <c r="CV43" s="655"/>
      <c r="CW43" s="655"/>
      <c r="CX43" s="655"/>
      <c r="CY43" s="656"/>
      <c r="CZ43" s="657">
        <v>0.4</v>
      </c>
      <c r="DA43" s="658"/>
      <c r="DB43" s="658"/>
      <c r="DC43" s="659"/>
      <c r="DD43" s="632">
        <v>17772</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333</v>
      </c>
      <c r="CD44" s="729" t="s">
        <v>286</v>
      </c>
      <c r="CE44" s="730"/>
      <c r="CF44" s="620" t="s">
        <v>334</v>
      </c>
      <c r="CG44" s="621"/>
      <c r="CH44" s="621"/>
      <c r="CI44" s="621"/>
      <c r="CJ44" s="621"/>
      <c r="CK44" s="621"/>
      <c r="CL44" s="621"/>
      <c r="CM44" s="621"/>
      <c r="CN44" s="621"/>
      <c r="CO44" s="621"/>
      <c r="CP44" s="621"/>
      <c r="CQ44" s="622"/>
      <c r="CR44" s="623">
        <v>608326</v>
      </c>
      <c r="CS44" s="624"/>
      <c r="CT44" s="624"/>
      <c r="CU44" s="624"/>
      <c r="CV44" s="624"/>
      <c r="CW44" s="624"/>
      <c r="CX44" s="624"/>
      <c r="CY44" s="625"/>
      <c r="CZ44" s="657">
        <v>12.8</v>
      </c>
      <c r="DA44" s="706"/>
      <c r="DB44" s="706"/>
      <c r="DC44" s="707"/>
      <c r="DD44" s="632">
        <v>201981</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335</v>
      </c>
      <c r="CG45" s="621"/>
      <c r="CH45" s="621"/>
      <c r="CI45" s="621"/>
      <c r="CJ45" s="621"/>
      <c r="CK45" s="621"/>
      <c r="CL45" s="621"/>
      <c r="CM45" s="621"/>
      <c r="CN45" s="621"/>
      <c r="CO45" s="621"/>
      <c r="CP45" s="621"/>
      <c r="CQ45" s="622"/>
      <c r="CR45" s="623">
        <v>357446</v>
      </c>
      <c r="CS45" s="655"/>
      <c r="CT45" s="655"/>
      <c r="CU45" s="655"/>
      <c r="CV45" s="655"/>
      <c r="CW45" s="655"/>
      <c r="CX45" s="655"/>
      <c r="CY45" s="656"/>
      <c r="CZ45" s="657">
        <v>7.5</v>
      </c>
      <c r="DA45" s="658"/>
      <c r="DB45" s="658"/>
      <c r="DC45" s="659"/>
      <c r="DD45" s="632">
        <v>41606</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336</v>
      </c>
      <c r="CG46" s="621"/>
      <c r="CH46" s="621"/>
      <c r="CI46" s="621"/>
      <c r="CJ46" s="621"/>
      <c r="CK46" s="621"/>
      <c r="CL46" s="621"/>
      <c r="CM46" s="621"/>
      <c r="CN46" s="621"/>
      <c r="CO46" s="621"/>
      <c r="CP46" s="621"/>
      <c r="CQ46" s="622"/>
      <c r="CR46" s="623">
        <v>249867</v>
      </c>
      <c r="CS46" s="624"/>
      <c r="CT46" s="624"/>
      <c r="CU46" s="624"/>
      <c r="CV46" s="624"/>
      <c r="CW46" s="624"/>
      <c r="CX46" s="624"/>
      <c r="CY46" s="625"/>
      <c r="CZ46" s="657">
        <v>5.2</v>
      </c>
      <c r="DA46" s="706"/>
      <c r="DB46" s="706"/>
      <c r="DC46" s="707"/>
      <c r="DD46" s="632">
        <v>159363</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337</v>
      </c>
      <c r="CG47" s="621"/>
      <c r="CH47" s="621"/>
      <c r="CI47" s="621"/>
      <c r="CJ47" s="621"/>
      <c r="CK47" s="621"/>
      <c r="CL47" s="621"/>
      <c r="CM47" s="621"/>
      <c r="CN47" s="621"/>
      <c r="CO47" s="621"/>
      <c r="CP47" s="621"/>
      <c r="CQ47" s="622"/>
      <c r="CR47" s="623">
        <v>165693</v>
      </c>
      <c r="CS47" s="655"/>
      <c r="CT47" s="655"/>
      <c r="CU47" s="655"/>
      <c r="CV47" s="655"/>
      <c r="CW47" s="655"/>
      <c r="CX47" s="655"/>
      <c r="CY47" s="656"/>
      <c r="CZ47" s="657">
        <v>3.5</v>
      </c>
      <c r="DA47" s="658"/>
      <c r="DB47" s="658"/>
      <c r="DC47" s="659"/>
      <c r="DD47" s="632">
        <v>12364</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338</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339</v>
      </c>
      <c r="CE49" s="667"/>
      <c r="CF49" s="667"/>
      <c r="CG49" s="667"/>
      <c r="CH49" s="667"/>
      <c r="CI49" s="667"/>
      <c r="CJ49" s="667"/>
      <c r="CK49" s="667"/>
      <c r="CL49" s="667"/>
      <c r="CM49" s="667"/>
      <c r="CN49" s="667"/>
      <c r="CO49" s="667"/>
      <c r="CP49" s="667"/>
      <c r="CQ49" s="668"/>
      <c r="CR49" s="695">
        <v>4766793</v>
      </c>
      <c r="CS49" s="691"/>
      <c r="CT49" s="691"/>
      <c r="CU49" s="691"/>
      <c r="CV49" s="691"/>
      <c r="CW49" s="691"/>
      <c r="CX49" s="691"/>
      <c r="CY49" s="718"/>
      <c r="CZ49" s="719">
        <v>100</v>
      </c>
      <c r="DA49" s="720"/>
      <c r="DB49" s="720"/>
      <c r="DC49" s="721"/>
      <c r="DD49" s="722">
        <v>3398309</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362</v>
      </c>
      <c r="C7" s="750"/>
      <c r="D7" s="750"/>
      <c r="E7" s="750"/>
      <c r="F7" s="750"/>
      <c r="G7" s="750"/>
      <c r="H7" s="750"/>
      <c r="I7" s="750"/>
      <c r="J7" s="750"/>
      <c r="K7" s="750"/>
      <c r="L7" s="750"/>
      <c r="M7" s="750"/>
      <c r="N7" s="750"/>
      <c r="O7" s="750"/>
      <c r="P7" s="751"/>
      <c r="Q7" s="752">
        <v>4952</v>
      </c>
      <c r="R7" s="753"/>
      <c r="S7" s="753"/>
      <c r="T7" s="753"/>
      <c r="U7" s="753"/>
      <c r="V7" s="753">
        <v>4725</v>
      </c>
      <c r="W7" s="753"/>
      <c r="X7" s="753"/>
      <c r="Y7" s="753"/>
      <c r="Z7" s="753"/>
      <c r="AA7" s="753">
        <v>227</v>
      </c>
      <c r="AB7" s="753"/>
      <c r="AC7" s="753"/>
      <c r="AD7" s="753"/>
      <c r="AE7" s="754"/>
      <c r="AF7" s="755">
        <v>159</v>
      </c>
      <c r="AG7" s="756"/>
      <c r="AH7" s="756"/>
      <c r="AI7" s="756"/>
      <c r="AJ7" s="757"/>
      <c r="AK7" s="792">
        <v>0</v>
      </c>
      <c r="AL7" s="793"/>
      <c r="AM7" s="793"/>
      <c r="AN7" s="793"/>
      <c r="AO7" s="793"/>
      <c r="AP7" s="793">
        <v>3854</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x14ac:dyDescent="0.15">
      <c r="A8" s="212">
        <v>2</v>
      </c>
      <c r="B8" s="773" t="s">
        <v>363</v>
      </c>
      <c r="C8" s="774"/>
      <c r="D8" s="774"/>
      <c r="E8" s="774"/>
      <c r="F8" s="774"/>
      <c r="G8" s="774"/>
      <c r="H8" s="774"/>
      <c r="I8" s="774"/>
      <c r="J8" s="774"/>
      <c r="K8" s="774"/>
      <c r="L8" s="774"/>
      <c r="M8" s="774"/>
      <c r="N8" s="774"/>
      <c r="O8" s="774"/>
      <c r="P8" s="775"/>
      <c r="Q8" s="776">
        <v>76</v>
      </c>
      <c r="R8" s="777"/>
      <c r="S8" s="777"/>
      <c r="T8" s="777"/>
      <c r="U8" s="777"/>
      <c r="V8" s="777">
        <v>76</v>
      </c>
      <c r="W8" s="777"/>
      <c r="X8" s="777"/>
      <c r="Y8" s="777"/>
      <c r="Z8" s="777"/>
      <c r="AA8" s="777">
        <v>0</v>
      </c>
      <c r="AB8" s="777"/>
      <c r="AC8" s="777"/>
      <c r="AD8" s="777"/>
      <c r="AE8" s="778"/>
      <c r="AF8" s="779" t="s">
        <v>108</v>
      </c>
      <c r="AG8" s="780"/>
      <c r="AH8" s="780"/>
      <c r="AI8" s="780"/>
      <c r="AJ8" s="781"/>
      <c r="AK8" s="782">
        <v>44</v>
      </c>
      <c r="AL8" s="783"/>
      <c r="AM8" s="783"/>
      <c r="AN8" s="783"/>
      <c r="AO8" s="783"/>
      <c r="AP8" s="783">
        <v>18</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t="s">
        <v>364</v>
      </c>
      <c r="C9" s="774"/>
      <c r="D9" s="774"/>
      <c r="E9" s="774"/>
      <c r="F9" s="774"/>
      <c r="G9" s="774"/>
      <c r="H9" s="774"/>
      <c r="I9" s="774"/>
      <c r="J9" s="774"/>
      <c r="K9" s="774"/>
      <c r="L9" s="774"/>
      <c r="M9" s="774"/>
      <c r="N9" s="774"/>
      <c r="O9" s="774"/>
      <c r="P9" s="775"/>
      <c r="Q9" s="776">
        <v>12</v>
      </c>
      <c r="R9" s="777"/>
      <c r="S9" s="777"/>
      <c r="T9" s="777"/>
      <c r="U9" s="777"/>
      <c r="V9" s="777">
        <v>12</v>
      </c>
      <c r="W9" s="777"/>
      <c r="X9" s="777"/>
      <c r="Y9" s="777"/>
      <c r="Z9" s="777"/>
      <c r="AA9" s="777">
        <v>0</v>
      </c>
      <c r="AB9" s="777"/>
      <c r="AC9" s="777"/>
      <c r="AD9" s="777"/>
      <c r="AE9" s="778"/>
      <c r="AF9" s="779" t="s">
        <v>108</v>
      </c>
      <c r="AG9" s="780"/>
      <c r="AH9" s="780"/>
      <c r="AI9" s="780"/>
      <c r="AJ9" s="781"/>
      <c r="AK9" s="782">
        <v>7</v>
      </c>
      <c r="AL9" s="783"/>
      <c r="AM9" s="783"/>
      <c r="AN9" s="783"/>
      <c r="AO9" s="783"/>
      <c r="AP9" s="783" t="s">
        <v>557</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t="s">
        <v>365</v>
      </c>
      <c r="C10" s="774"/>
      <c r="D10" s="774"/>
      <c r="E10" s="774"/>
      <c r="F10" s="774"/>
      <c r="G10" s="774"/>
      <c r="H10" s="774"/>
      <c r="I10" s="774"/>
      <c r="J10" s="774"/>
      <c r="K10" s="774"/>
      <c r="L10" s="774"/>
      <c r="M10" s="774"/>
      <c r="N10" s="774"/>
      <c r="O10" s="774"/>
      <c r="P10" s="775"/>
      <c r="Q10" s="776">
        <v>0</v>
      </c>
      <c r="R10" s="777"/>
      <c r="S10" s="777"/>
      <c r="T10" s="777"/>
      <c r="U10" s="777"/>
      <c r="V10" s="777">
        <v>0</v>
      </c>
      <c r="W10" s="777"/>
      <c r="X10" s="777"/>
      <c r="Y10" s="777"/>
      <c r="Z10" s="777"/>
      <c r="AA10" s="777">
        <v>0</v>
      </c>
      <c r="AB10" s="777"/>
      <c r="AC10" s="777"/>
      <c r="AD10" s="777"/>
      <c r="AE10" s="778"/>
      <c r="AF10" s="779" t="s">
        <v>108</v>
      </c>
      <c r="AG10" s="780"/>
      <c r="AH10" s="780"/>
      <c r="AI10" s="780"/>
      <c r="AJ10" s="781"/>
      <c r="AK10" s="782">
        <v>0</v>
      </c>
      <c r="AL10" s="783"/>
      <c r="AM10" s="783"/>
      <c r="AN10" s="783"/>
      <c r="AO10" s="783"/>
      <c r="AP10" s="783" t="s">
        <v>558</v>
      </c>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366</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367</v>
      </c>
      <c r="B23" s="808" t="s">
        <v>368</v>
      </c>
      <c r="C23" s="809"/>
      <c r="D23" s="809"/>
      <c r="E23" s="809"/>
      <c r="F23" s="809"/>
      <c r="G23" s="809"/>
      <c r="H23" s="809"/>
      <c r="I23" s="809"/>
      <c r="J23" s="809"/>
      <c r="K23" s="809"/>
      <c r="L23" s="809"/>
      <c r="M23" s="809"/>
      <c r="N23" s="809"/>
      <c r="O23" s="809"/>
      <c r="P23" s="810"/>
      <c r="Q23" s="811">
        <v>5040</v>
      </c>
      <c r="R23" s="812"/>
      <c r="S23" s="812"/>
      <c r="T23" s="812"/>
      <c r="U23" s="812"/>
      <c r="V23" s="812">
        <v>4813</v>
      </c>
      <c r="W23" s="812"/>
      <c r="X23" s="812"/>
      <c r="Y23" s="812"/>
      <c r="Z23" s="812"/>
      <c r="AA23" s="812">
        <v>227</v>
      </c>
      <c r="AB23" s="812"/>
      <c r="AC23" s="812"/>
      <c r="AD23" s="812"/>
      <c r="AE23" s="813"/>
      <c r="AF23" s="814">
        <v>159</v>
      </c>
      <c r="AG23" s="812"/>
      <c r="AH23" s="812"/>
      <c r="AI23" s="812"/>
      <c r="AJ23" s="815"/>
      <c r="AK23" s="816"/>
      <c r="AL23" s="817"/>
      <c r="AM23" s="817"/>
      <c r="AN23" s="817"/>
      <c r="AO23" s="817"/>
      <c r="AP23" s="812">
        <v>3872</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369</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370</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345</v>
      </c>
      <c r="B26" s="759"/>
      <c r="C26" s="759"/>
      <c r="D26" s="759"/>
      <c r="E26" s="759"/>
      <c r="F26" s="759"/>
      <c r="G26" s="759"/>
      <c r="H26" s="759"/>
      <c r="I26" s="759"/>
      <c r="J26" s="759"/>
      <c r="K26" s="759"/>
      <c r="L26" s="759"/>
      <c r="M26" s="759"/>
      <c r="N26" s="759"/>
      <c r="O26" s="759"/>
      <c r="P26" s="760"/>
      <c r="Q26" s="735" t="s">
        <v>371</v>
      </c>
      <c r="R26" s="736"/>
      <c r="S26" s="736"/>
      <c r="T26" s="736"/>
      <c r="U26" s="737"/>
      <c r="V26" s="735" t="s">
        <v>372</v>
      </c>
      <c r="W26" s="736"/>
      <c r="X26" s="736"/>
      <c r="Y26" s="736"/>
      <c r="Z26" s="737"/>
      <c r="AA26" s="735" t="s">
        <v>373</v>
      </c>
      <c r="AB26" s="736"/>
      <c r="AC26" s="736"/>
      <c r="AD26" s="736"/>
      <c r="AE26" s="736"/>
      <c r="AF26" s="830" t="s">
        <v>374</v>
      </c>
      <c r="AG26" s="831"/>
      <c r="AH26" s="831"/>
      <c r="AI26" s="831"/>
      <c r="AJ26" s="832"/>
      <c r="AK26" s="736" t="s">
        <v>375</v>
      </c>
      <c r="AL26" s="736"/>
      <c r="AM26" s="736"/>
      <c r="AN26" s="736"/>
      <c r="AO26" s="737"/>
      <c r="AP26" s="735" t="s">
        <v>376</v>
      </c>
      <c r="AQ26" s="736"/>
      <c r="AR26" s="736"/>
      <c r="AS26" s="736"/>
      <c r="AT26" s="737"/>
      <c r="AU26" s="735" t="s">
        <v>377</v>
      </c>
      <c r="AV26" s="736"/>
      <c r="AW26" s="736"/>
      <c r="AX26" s="736"/>
      <c r="AY26" s="737"/>
      <c r="AZ26" s="735" t="s">
        <v>378</v>
      </c>
      <c r="BA26" s="736"/>
      <c r="BB26" s="736"/>
      <c r="BC26" s="736"/>
      <c r="BD26" s="737"/>
      <c r="BE26" s="735" t="s">
        <v>352</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379</v>
      </c>
      <c r="C28" s="750"/>
      <c r="D28" s="750"/>
      <c r="E28" s="750"/>
      <c r="F28" s="750"/>
      <c r="G28" s="750"/>
      <c r="H28" s="750"/>
      <c r="I28" s="750"/>
      <c r="J28" s="750"/>
      <c r="K28" s="750"/>
      <c r="L28" s="750"/>
      <c r="M28" s="750"/>
      <c r="N28" s="750"/>
      <c r="O28" s="750"/>
      <c r="P28" s="751"/>
      <c r="Q28" s="840">
        <v>1339</v>
      </c>
      <c r="R28" s="841"/>
      <c r="S28" s="841"/>
      <c r="T28" s="841"/>
      <c r="U28" s="841"/>
      <c r="V28" s="841">
        <v>1315</v>
      </c>
      <c r="W28" s="841"/>
      <c r="X28" s="841"/>
      <c r="Y28" s="841"/>
      <c r="Z28" s="841"/>
      <c r="AA28" s="841">
        <v>24</v>
      </c>
      <c r="AB28" s="841"/>
      <c r="AC28" s="841"/>
      <c r="AD28" s="841"/>
      <c r="AE28" s="842"/>
      <c r="AF28" s="843">
        <v>24</v>
      </c>
      <c r="AG28" s="841"/>
      <c r="AH28" s="841"/>
      <c r="AI28" s="841"/>
      <c r="AJ28" s="844"/>
      <c r="AK28" s="845">
        <v>129</v>
      </c>
      <c r="AL28" s="836"/>
      <c r="AM28" s="836"/>
      <c r="AN28" s="836"/>
      <c r="AO28" s="836"/>
      <c r="AP28" s="836" t="s">
        <v>541</v>
      </c>
      <c r="AQ28" s="836"/>
      <c r="AR28" s="836"/>
      <c r="AS28" s="836"/>
      <c r="AT28" s="836"/>
      <c r="AU28" s="836" t="s">
        <v>542</v>
      </c>
      <c r="AV28" s="836"/>
      <c r="AW28" s="836"/>
      <c r="AX28" s="836"/>
      <c r="AY28" s="836"/>
      <c r="AZ28" s="837" t="s">
        <v>542</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380</v>
      </c>
      <c r="C29" s="774"/>
      <c r="D29" s="774"/>
      <c r="E29" s="774"/>
      <c r="F29" s="774"/>
      <c r="G29" s="774"/>
      <c r="H29" s="774"/>
      <c r="I29" s="774"/>
      <c r="J29" s="774"/>
      <c r="K29" s="774"/>
      <c r="L29" s="774"/>
      <c r="M29" s="774"/>
      <c r="N29" s="774"/>
      <c r="O29" s="774"/>
      <c r="P29" s="775"/>
      <c r="Q29" s="776">
        <v>868</v>
      </c>
      <c r="R29" s="777"/>
      <c r="S29" s="777"/>
      <c r="T29" s="777"/>
      <c r="U29" s="777"/>
      <c r="V29" s="777">
        <v>858</v>
      </c>
      <c r="W29" s="777"/>
      <c r="X29" s="777"/>
      <c r="Y29" s="777"/>
      <c r="Z29" s="777"/>
      <c r="AA29" s="777">
        <v>10</v>
      </c>
      <c r="AB29" s="777"/>
      <c r="AC29" s="777"/>
      <c r="AD29" s="777"/>
      <c r="AE29" s="778"/>
      <c r="AF29" s="779">
        <v>10</v>
      </c>
      <c r="AG29" s="780"/>
      <c r="AH29" s="780"/>
      <c r="AI29" s="780"/>
      <c r="AJ29" s="781"/>
      <c r="AK29" s="848">
        <v>219</v>
      </c>
      <c r="AL29" s="849"/>
      <c r="AM29" s="849"/>
      <c r="AN29" s="849"/>
      <c r="AO29" s="849"/>
      <c r="AP29" s="849" t="s">
        <v>543</v>
      </c>
      <c r="AQ29" s="849"/>
      <c r="AR29" s="849"/>
      <c r="AS29" s="849"/>
      <c r="AT29" s="849"/>
      <c r="AU29" s="849" t="s">
        <v>542</v>
      </c>
      <c r="AV29" s="849"/>
      <c r="AW29" s="849"/>
      <c r="AX29" s="849"/>
      <c r="AY29" s="849"/>
      <c r="AZ29" s="850" t="s">
        <v>542</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381</v>
      </c>
      <c r="C30" s="774"/>
      <c r="D30" s="774"/>
      <c r="E30" s="774"/>
      <c r="F30" s="774"/>
      <c r="G30" s="774"/>
      <c r="H30" s="774"/>
      <c r="I30" s="774"/>
      <c r="J30" s="774"/>
      <c r="K30" s="774"/>
      <c r="L30" s="774"/>
      <c r="M30" s="774"/>
      <c r="N30" s="774"/>
      <c r="O30" s="774"/>
      <c r="P30" s="775"/>
      <c r="Q30" s="776">
        <v>149</v>
      </c>
      <c r="R30" s="777"/>
      <c r="S30" s="777"/>
      <c r="T30" s="777"/>
      <c r="U30" s="777"/>
      <c r="V30" s="777">
        <v>148</v>
      </c>
      <c r="W30" s="777"/>
      <c r="X30" s="777"/>
      <c r="Y30" s="777"/>
      <c r="Z30" s="777"/>
      <c r="AA30" s="777">
        <v>1</v>
      </c>
      <c r="AB30" s="777"/>
      <c r="AC30" s="777"/>
      <c r="AD30" s="777"/>
      <c r="AE30" s="778"/>
      <c r="AF30" s="779">
        <v>1</v>
      </c>
      <c r="AG30" s="780"/>
      <c r="AH30" s="780"/>
      <c r="AI30" s="780"/>
      <c r="AJ30" s="781"/>
      <c r="AK30" s="848">
        <v>108</v>
      </c>
      <c r="AL30" s="849"/>
      <c r="AM30" s="849"/>
      <c r="AN30" s="849"/>
      <c r="AO30" s="849"/>
      <c r="AP30" s="849" t="s">
        <v>543</v>
      </c>
      <c r="AQ30" s="849"/>
      <c r="AR30" s="849"/>
      <c r="AS30" s="849"/>
      <c r="AT30" s="849"/>
      <c r="AU30" s="849" t="s">
        <v>542</v>
      </c>
      <c r="AV30" s="849"/>
      <c r="AW30" s="849"/>
      <c r="AX30" s="849"/>
      <c r="AY30" s="849"/>
      <c r="AZ30" s="850" t="s">
        <v>541</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382</v>
      </c>
      <c r="C31" s="774"/>
      <c r="D31" s="774"/>
      <c r="E31" s="774"/>
      <c r="F31" s="774"/>
      <c r="G31" s="774"/>
      <c r="H31" s="774"/>
      <c r="I31" s="774"/>
      <c r="J31" s="774"/>
      <c r="K31" s="774"/>
      <c r="L31" s="774"/>
      <c r="M31" s="774"/>
      <c r="N31" s="774"/>
      <c r="O31" s="774"/>
      <c r="P31" s="775"/>
      <c r="Q31" s="776">
        <v>276</v>
      </c>
      <c r="R31" s="777"/>
      <c r="S31" s="777"/>
      <c r="T31" s="777"/>
      <c r="U31" s="777"/>
      <c r="V31" s="777">
        <v>266</v>
      </c>
      <c r="W31" s="777"/>
      <c r="X31" s="777"/>
      <c r="Y31" s="777"/>
      <c r="Z31" s="777"/>
      <c r="AA31" s="777">
        <v>10</v>
      </c>
      <c r="AB31" s="777"/>
      <c r="AC31" s="777"/>
      <c r="AD31" s="777"/>
      <c r="AE31" s="778"/>
      <c r="AF31" s="779">
        <v>10</v>
      </c>
      <c r="AG31" s="780"/>
      <c r="AH31" s="780"/>
      <c r="AI31" s="780"/>
      <c r="AJ31" s="781"/>
      <c r="AK31" s="848">
        <v>104</v>
      </c>
      <c r="AL31" s="849"/>
      <c r="AM31" s="849"/>
      <c r="AN31" s="849"/>
      <c r="AO31" s="849"/>
      <c r="AP31" s="849">
        <v>124</v>
      </c>
      <c r="AQ31" s="849"/>
      <c r="AR31" s="849"/>
      <c r="AS31" s="849"/>
      <c r="AT31" s="849"/>
      <c r="AU31" s="849">
        <v>65</v>
      </c>
      <c r="AV31" s="849"/>
      <c r="AW31" s="849"/>
      <c r="AX31" s="849"/>
      <c r="AY31" s="849"/>
      <c r="AZ31" s="850" t="s">
        <v>542</v>
      </c>
      <c r="BA31" s="850"/>
      <c r="BB31" s="850"/>
      <c r="BC31" s="850"/>
      <c r="BD31" s="850"/>
      <c r="BE31" s="846" t="s">
        <v>383</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384</v>
      </c>
      <c r="C32" s="774"/>
      <c r="D32" s="774"/>
      <c r="E32" s="774"/>
      <c r="F32" s="774"/>
      <c r="G32" s="774"/>
      <c r="H32" s="774"/>
      <c r="I32" s="774"/>
      <c r="J32" s="774"/>
      <c r="K32" s="774"/>
      <c r="L32" s="774"/>
      <c r="M32" s="774"/>
      <c r="N32" s="774"/>
      <c r="O32" s="774"/>
      <c r="P32" s="775"/>
      <c r="Q32" s="776">
        <v>15</v>
      </c>
      <c r="R32" s="777"/>
      <c r="S32" s="777"/>
      <c r="T32" s="777"/>
      <c r="U32" s="777"/>
      <c r="V32" s="777">
        <v>15</v>
      </c>
      <c r="W32" s="777"/>
      <c r="X32" s="777"/>
      <c r="Y32" s="777"/>
      <c r="Z32" s="777"/>
      <c r="AA32" s="777">
        <v>0</v>
      </c>
      <c r="AB32" s="777"/>
      <c r="AC32" s="777"/>
      <c r="AD32" s="777"/>
      <c r="AE32" s="778"/>
      <c r="AF32" s="779" t="s">
        <v>385</v>
      </c>
      <c r="AG32" s="780"/>
      <c r="AH32" s="780"/>
      <c r="AI32" s="780"/>
      <c r="AJ32" s="781"/>
      <c r="AK32" s="848">
        <v>12</v>
      </c>
      <c r="AL32" s="849"/>
      <c r="AM32" s="849"/>
      <c r="AN32" s="849"/>
      <c r="AO32" s="849"/>
      <c r="AP32" s="849">
        <v>61</v>
      </c>
      <c r="AQ32" s="849"/>
      <c r="AR32" s="849"/>
      <c r="AS32" s="849"/>
      <c r="AT32" s="849"/>
      <c r="AU32" s="849">
        <v>56</v>
      </c>
      <c r="AV32" s="849"/>
      <c r="AW32" s="849"/>
      <c r="AX32" s="849"/>
      <c r="AY32" s="849"/>
      <c r="AZ32" s="850" t="s">
        <v>542</v>
      </c>
      <c r="BA32" s="850"/>
      <c r="BB32" s="850"/>
      <c r="BC32" s="850"/>
      <c r="BD32" s="850"/>
      <c r="BE32" s="846" t="s">
        <v>383</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386</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367</v>
      </c>
      <c r="B63" s="808" t="s">
        <v>387</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45</v>
      </c>
      <c r="AG63" s="860"/>
      <c r="AH63" s="860"/>
      <c r="AI63" s="860"/>
      <c r="AJ63" s="861"/>
      <c r="AK63" s="862"/>
      <c r="AL63" s="857"/>
      <c r="AM63" s="857"/>
      <c r="AN63" s="857"/>
      <c r="AO63" s="857"/>
      <c r="AP63" s="860"/>
      <c r="AQ63" s="860"/>
      <c r="AR63" s="860"/>
      <c r="AS63" s="860"/>
      <c r="AT63" s="860"/>
      <c r="AU63" s="860"/>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389</v>
      </c>
      <c r="B66" s="759"/>
      <c r="C66" s="759"/>
      <c r="D66" s="759"/>
      <c r="E66" s="759"/>
      <c r="F66" s="759"/>
      <c r="G66" s="759"/>
      <c r="H66" s="759"/>
      <c r="I66" s="759"/>
      <c r="J66" s="759"/>
      <c r="K66" s="759"/>
      <c r="L66" s="759"/>
      <c r="M66" s="759"/>
      <c r="N66" s="759"/>
      <c r="O66" s="759"/>
      <c r="P66" s="760"/>
      <c r="Q66" s="735" t="s">
        <v>371</v>
      </c>
      <c r="R66" s="736"/>
      <c r="S66" s="736"/>
      <c r="T66" s="736"/>
      <c r="U66" s="737"/>
      <c r="V66" s="735" t="s">
        <v>372</v>
      </c>
      <c r="W66" s="736"/>
      <c r="X66" s="736"/>
      <c r="Y66" s="736"/>
      <c r="Z66" s="737"/>
      <c r="AA66" s="735" t="s">
        <v>373</v>
      </c>
      <c r="AB66" s="736"/>
      <c r="AC66" s="736"/>
      <c r="AD66" s="736"/>
      <c r="AE66" s="737"/>
      <c r="AF66" s="873" t="s">
        <v>374</v>
      </c>
      <c r="AG66" s="831"/>
      <c r="AH66" s="831"/>
      <c r="AI66" s="831"/>
      <c r="AJ66" s="874"/>
      <c r="AK66" s="735" t="s">
        <v>375</v>
      </c>
      <c r="AL66" s="759"/>
      <c r="AM66" s="759"/>
      <c r="AN66" s="759"/>
      <c r="AO66" s="760"/>
      <c r="AP66" s="735" t="s">
        <v>376</v>
      </c>
      <c r="AQ66" s="736"/>
      <c r="AR66" s="736"/>
      <c r="AS66" s="736"/>
      <c r="AT66" s="737"/>
      <c r="AU66" s="735" t="s">
        <v>390</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83"/>
      <c r="BT66" s="884"/>
      <c r="BU66" s="884"/>
      <c r="BV66" s="884"/>
      <c r="BW66" s="884"/>
      <c r="BX66" s="884"/>
      <c r="BY66" s="884"/>
      <c r="BZ66" s="884"/>
      <c r="CA66" s="884"/>
      <c r="CB66" s="884"/>
      <c r="CC66" s="884"/>
      <c r="CD66" s="884"/>
      <c r="CE66" s="884"/>
      <c r="CF66" s="884"/>
      <c r="CG66" s="885"/>
      <c r="CH66" s="870"/>
      <c r="CI66" s="871"/>
      <c r="CJ66" s="871"/>
      <c r="CK66" s="871"/>
      <c r="CL66" s="872"/>
      <c r="CM66" s="870"/>
      <c r="CN66" s="871"/>
      <c r="CO66" s="871"/>
      <c r="CP66" s="871"/>
      <c r="CQ66" s="872"/>
      <c r="CR66" s="870"/>
      <c r="CS66" s="871"/>
      <c r="CT66" s="871"/>
      <c r="CU66" s="871"/>
      <c r="CV66" s="872"/>
      <c r="CW66" s="870"/>
      <c r="CX66" s="871"/>
      <c r="CY66" s="871"/>
      <c r="CZ66" s="871"/>
      <c r="DA66" s="872"/>
      <c r="DB66" s="870"/>
      <c r="DC66" s="871"/>
      <c r="DD66" s="871"/>
      <c r="DE66" s="871"/>
      <c r="DF66" s="872"/>
      <c r="DG66" s="870"/>
      <c r="DH66" s="871"/>
      <c r="DI66" s="871"/>
      <c r="DJ66" s="871"/>
      <c r="DK66" s="872"/>
      <c r="DL66" s="870"/>
      <c r="DM66" s="871"/>
      <c r="DN66" s="871"/>
      <c r="DO66" s="871"/>
      <c r="DP66" s="872"/>
      <c r="DQ66" s="870"/>
      <c r="DR66" s="871"/>
      <c r="DS66" s="871"/>
      <c r="DT66" s="871"/>
      <c r="DU66" s="872"/>
      <c r="DV66" s="878"/>
      <c r="DW66" s="879"/>
      <c r="DX66" s="879"/>
      <c r="DY66" s="879"/>
      <c r="DZ66" s="880"/>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5"/>
      <c r="AG67" s="834"/>
      <c r="AH67" s="834"/>
      <c r="AI67" s="834"/>
      <c r="AJ67" s="876"/>
      <c r="AK67" s="877"/>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3"/>
      <c r="BT67" s="884"/>
      <c r="BU67" s="884"/>
      <c r="BV67" s="884"/>
      <c r="BW67" s="884"/>
      <c r="BX67" s="884"/>
      <c r="BY67" s="884"/>
      <c r="BZ67" s="884"/>
      <c r="CA67" s="884"/>
      <c r="CB67" s="884"/>
      <c r="CC67" s="884"/>
      <c r="CD67" s="884"/>
      <c r="CE67" s="884"/>
      <c r="CF67" s="884"/>
      <c r="CG67" s="885"/>
      <c r="CH67" s="870"/>
      <c r="CI67" s="871"/>
      <c r="CJ67" s="871"/>
      <c r="CK67" s="871"/>
      <c r="CL67" s="872"/>
      <c r="CM67" s="870"/>
      <c r="CN67" s="871"/>
      <c r="CO67" s="871"/>
      <c r="CP67" s="871"/>
      <c r="CQ67" s="872"/>
      <c r="CR67" s="870"/>
      <c r="CS67" s="871"/>
      <c r="CT67" s="871"/>
      <c r="CU67" s="871"/>
      <c r="CV67" s="872"/>
      <c r="CW67" s="870"/>
      <c r="CX67" s="871"/>
      <c r="CY67" s="871"/>
      <c r="CZ67" s="871"/>
      <c r="DA67" s="872"/>
      <c r="DB67" s="870"/>
      <c r="DC67" s="871"/>
      <c r="DD67" s="871"/>
      <c r="DE67" s="871"/>
      <c r="DF67" s="872"/>
      <c r="DG67" s="870"/>
      <c r="DH67" s="871"/>
      <c r="DI67" s="871"/>
      <c r="DJ67" s="871"/>
      <c r="DK67" s="872"/>
      <c r="DL67" s="870"/>
      <c r="DM67" s="871"/>
      <c r="DN67" s="871"/>
      <c r="DO67" s="871"/>
      <c r="DP67" s="872"/>
      <c r="DQ67" s="870"/>
      <c r="DR67" s="871"/>
      <c r="DS67" s="871"/>
      <c r="DT67" s="871"/>
      <c r="DU67" s="872"/>
      <c r="DV67" s="878"/>
      <c r="DW67" s="879"/>
      <c r="DX67" s="879"/>
      <c r="DY67" s="879"/>
      <c r="DZ67" s="880"/>
      <c r="EA67" s="197"/>
    </row>
    <row r="68" spans="1:131" s="198" customFormat="1" ht="26.25" customHeight="1" thickTop="1" x14ac:dyDescent="0.15">
      <c r="A68" s="209">
        <v>1</v>
      </c>
      <c r="B68" s="893" t="s">
        <v>544</v>
      </c>
      <c r="C68" s="894"/>
      <c r="D68" s="894"/>
      <c r="E68" s="894"/>
      <c r="F68" s="894"/>
      <c r="G68" s="894"/>
      <c r="H68" s="894"/>
      <c r="I68" s="894"/>
      <c r="J68" s="894"/>
      <c r="K68" s="894"/>
      <c r="L68" s="894"/>
      <c r="M68" s="894"/>
      <c r="N68" s="894"/>
      <c r="O68" s="894"/>
      <c r="P68" s="895"/>
      <c r="Q68" s="889">
        <v>9885</v>
      </c>
      <c r="R68" s="886"/>
      <c r="S68" s="886"/>
      <c r="T68" s="886"/>
      <c r="U68" s="886"/>
      <c r="V68" s="886">
        <v>8418</v>
      </c>
      <c r="W68" s="886"/>
      <c r="X68" s="886"/>
      <c r="Y68" s="886"/>
      <c r="Z68" s="886"/>
      <c r="AA68" s="886">
        <v>1467</v>
      </c>
      <c r="AB68" s="886"/>
      <c r="AC68" s="886"/>
      <c r="AD68" s="886"/>
      <c r="AE68" s="886"/>
      <c r="AF68" s="886">
        <v>1467</v>
      </c>
      <c r="AG68" s="886"/>
      <c r="AH68" s="886"/>
      <c r="AI68" s="886"/>
      <c r="AJ68" s="886"/>
      <c r="AK68" s="886" t="s">
        <v>555</v>
      </c>
      <c r="AL68" s="886"/>
      <c r="AM68" s="886"/>
      <c r="AN68" s="886"/>
      <c r="AO68" s="886"/>
      <c r="AP68" s="886" t="s">
        <v>542</v>
      </c>
      <c r="AQ68" s="886"/>
      <c r="AR68" s="886"/>
      <c r="AS68" s="886"/>
      <c r="AT68" s="886"/>
      <c r="AU68" s="886"/>
      <c r="AV68" s="886"/>
      <c r="AW68" s="886"/>
      <c r="AX68" s="886"/>
      <c r="AY68" s="886"/>
      <c r="AZ68" s="887"/>
      <c r="BA68" s="887"/>
      <c r="BB68" s="887"/>
      <c r="BC68" s="887"/>
      <c r="BD68" s="888"/>
      <c r="BE68" s="216"/>
      <c r="BF68" s="216"/>
      <c r="BG68" s="216"/>
      <c r="BH68" s="216"/>
      <c r="BI68" s="216"/>
      <c r="BJ68" s="216"/>
      <c r="BK68" s="216"/>
      <c r="BL68" s="216"/>
      <c r="BM68" s="216"/>
      <c r="BN68" s="216"/>
      <c r="BO68" s="216"/>
      <c r="BP68" s="216"/>
      <c r="BQ68" s="213">
        <v>62</v>
      </c>
      <c r="BR68" s="218"/>
      <c r="BS68" s="883"/>
      <c r="BT68" s="884"/>
      <c r="BU68" s="884"/>
      <c r="BV68" s="884"/>
      <c r="BW68" s="884"/>
      <c r="BX68" s="884"/>
      <c r="BY68" s="884"/>
      <c r="BZ68" s="884"/>
      <c r="CA68" s="884"/>
      <c r="CB68" s="884"/>
      <c r="CC68" s="884"/>
      <c r="CD68" s="884"/>
      <c r="CE68" s="884"/>
      <c r="CF68" s="884"/>
      <c r="CG68" s="885"/>
      <c r="CH68" s="870"/>
      <c r="CI68" s="871"/>
      <c r="CJ68" s="871"/>
      <c r="CK68" s="871"/>
      <c r="CL68" s="872"/>
      <c r="CM68" s="870"/>
      <c r="CN68" s="871"/>
      <c r="CO68" s="871"/>
      <c r="CP68" s="871"/>
      <c r="CQ68" s="872"/>
      <c r="CR68" s="870"/>
      <c r="CS68" s="871"/>
      <c r="CT68" s="871"/>
      <c r="CU68" s="871"/>
      <c r="CV68" s="872"/>
      <c r="CW68" s="870"/>
      <c r="CX68" s="871"/>
      <c r="CY68" s="871"/>
      <c r="CZ68" s="871"/>
      <c r="DA68" s="872"/>
      <c r="DB68" s="870"/>
      <c r="DC68" s="871"/>
      <c r="DD68" s="871"/>
      <c r="DE68" s="871"/>
      <c r="DF68" s="872"/>
      <c r="DG68" s="870"/>
      <c r="DH68" s="871"/>
      <c r="DI68" s="871"/>
      <c r="DJ68" s="871"/>
      <c r="DK68" s="872"/>
      <c r="DL68" s="870"/>
      <c r="DM68" s="871"/>
      <c r="DN68" s="871"/>
      <c r="DO68" s="871"/>
      <c r="DP68" s="872"/>
      <c r="DQ68" s="870"/>
      <c r="DR68" s="871"/>
      <c r="DS68" s="871"/>
      <c r="DT68" s="871"/>
      <c r="DU68" s="872"/>
      <c r="DV68" s="878"/>
      <c r="DW68" s="879"/>
      <c r="DX68" s="879"/>
      <c r="DY68" s="879"/>
      <c r="DZ68" s="880"/>
      <c r="EA68" s="197"/>
    </row>
    <row r="69" spans="1:131" s="198" customFormat="1" ht="26.25" customHeight="1" x14ac:dyDescent="0.15">
      <c r="A69" s="212">
        <v>2</v>
      </c>
      <c r="B69" s="890" t="s">
        <v>545</v>
      </c>
      <c r="C69" s="891"/>
      <c r="D69" s="891"/>
      <c r="E69" s="891"/>
      <c r="F69" s="891"/>
      <c r="G69" s="891"/>
      <c r="H69" s="891"/>
      <c r="I69" s="891"/>
      <c r="J69" s="891"/>
      <c r="K69" s="891"/>
      <c r="L69" s="891"/>
      <c r="M69" s="891"/>
      <c r="N69" s="891"/>
      <c r="O69" s="891"/>
      <c r="P69" s="892"/>
      <c r="Q69" s="896">
        <v>836</v>
      </c>
      <c r="R69" s="849"/>
      <c r="S69" s="849"/>
      <c r="T69" s="849"/>
      <c r="U69" s="849"/>
      <c r="V69" s="849">
        <v>806</v>
      </c>
      <c r="W69" s="849"/>
      <c r="X69" s="849"/>
      <c r="Y69" s="849"/>
      <c r="Z69" s="849"/>
      <c r="AA69" s="849">
        <v>30</v>
      </c>
      <c r="AB69" s="849"/>
      <c r="AC69" s="849"/>
      <c r="AD69" s="849"/>
      <c r="AE69" s="849"/>
      <c r="AF69" s="849">
        <v>30</v>
      </c>
      <c r="AG69" s="849"/>
      <c r="AH69" s="849"/>
      <c r="AI69" s="849"/>
      <c r="AJ69" s="849"/>
      <c r="AK69" s="849" t="s">
        <v>541</v>
      </c>
      <c r="AL69" s="849"/>
      <c r="AM69" s="849"/>
      <c r="AN69" s="849"/>
      <c r="AO69" s="849"/>
      <c r="AP69" s="849">
        <v>667</v>
      </c>
      <c r="AQ69" s="849"/>
      <c r="AR69" s="849"/>
      <c r="AS69" s="849"/>
      <c r="AT69" s="849"/>
      <c r="AU69" s="849">
        <v>234</v>
      </c>
      <c r="AV69" s="849"/>
      <c r="AW69" s="849"/>
      <c r="AX69" s="849"/>
      <c r="AY69" s="849"/>
      <c r="AZ69" s="881"/>
      <c r="BA69" s="881"/>
      <c r="BB69" s="881"/>
      <c r="BC69" s="881"/>
      <c r="BD69" s="882"/>
      <c r="BE69" s="216"/>
      <c r="BF69" s="216"/>
      <c r="BG69" s="216"/>
      <c r="BH69" s="216"/>
      <c r="BI69" s="216"/>
      <c r="BJ69" s="216"/>
      <c r="BK69" s="216"/>
      <c r="BL69" s="216"/>
      <c r="BM69" s="216"/>
      <c r="BN69" s="216"/>
      <c r="BO69" s="216"/>
      <c r="BP69" s="216"/>
      <c r="BQ69" s="213">
        <v>63</v>
      </c>
      <c r="BR69" s="218"/>
      <c r="BS69" s="883"/>
      <c r="BT69" s="884"/>
      <c r="BU69" s="884"/>
      <c r="BV69" s="884"/>
      <c r="BW69" s="884"/>
      <c r="BX69" s="884"/>
      <c r="BY69" s="884"/>
      <c r="BZ69" s="884"/>
      <c r="CA69" s="884"/>
      <c r="CB69" s="884"/>
      <c r="CC69" s="884"/>
      <c r="CD69" s="884"/>
      <c r="CE69" s="884"/>
      <c r="CF69" s="884"/>
      <c r="CG69" s="885"/>
      <c r="CH69" s="870"/>
      <c r="CI69" s="871"/>
      <c r="CJ69" s="871"/>
      <c r="CK69" s="871"/>
      <c r="CL69" s="872"/>
      <c r="CM69" s="870"/>
      <c r="CN69" s="871"/>
      <c r="CO69" s="871"/>
      <c r="CP69" s="871"/>
      <c r="CQ69" s="872"/>
      <c r="CR69" s="870"/>
      <c r="CS69" s="871"/>
      <c r="CT69" s="871"/>
      <c r="CU69" s="871"/>
      <c r="CV69" s="872"/>
      <c r="CW69" s="870"/>
      <c r="CX69" s="871"/>
      <c r="CY69" s="871"/>
      <c r="CZ69" s="871"/>
      <c r="DA69" s="872"/>
      <c r="DB69" s="870"/>
      <c r="DC69" s="871"/>
      <c r="DD69" s="871"/>
      <c r="DE69" s="871"/>
      <c r="DF69" s="872"/>
      <c r="DG69" s="870"/>
      <c r="DH69" s="871"/>
      <c r="DI69" s="871"/>
      <c r="DJ69" s="871"/>
      <c r="DK69" s="872"/>
      <c r="DL69" s="870"/>
      <c r="DM69" s="871"/>
      <c r="DN69" s="871"/>
      <c r="DO69" s="871"/>
      <c r="DP69" s="872"/>
      <c r="DQ69" s="870"/>
      <c r="DR69" s="871"/>
      <c r="DS69" s="871"/>
      <c r="DT69" s="871"/>
      <c r="DU69" s="872"/>
      <c r="DV69" s="878"/>
      <c r="DW69" s="879"/>
      <c r="DX69" s="879"/>
      <c r="DY69" s="879"/>
      <c r="DZ69" s="880"/>
      <c r="EA69" s="197"/>
    </row>
    <row r="70" spans="1:131" s="198" customFormat="1" ht="26.25" customHeight="1" x14ac:dyDescent="0.15">
      <c r="A70" s="212">
        <v>3</v>
      </c>
      <c r="B70" s="890" t="s">
        <v>546</v>
      </c>
      <c r="C70" s="891"/>
      <c r="D70" s="891"/>
      <c r="E70" s="891"/>
      <c r="F70" s="891"/>
      <c r="G70" s="891"/>
      <c r="H70" s="891"/>
      <c r="I70" s="891"/>
      <c r="J70" s="891"/>
      <c r="K70" s="891"/>
      <c r="L70" s="891"/>
      <c r="M70" s="891"/>
      <c r="N70" s="891"/>
      <c r="O70" s="891"/>
      <c r="P70" s="892"/>
      <c r="Q70" s="896">
        <v>57</v>
      </c>
      <c r="R70" s="849"/>
      <c r="S70" s="849"/>
      <c r="T70" s="849"/>
      <c r="U70" s="849"/>
      <c r="V70" s="849">
        <v>46</v>
      </c>
      <c r="W70" s="849"/>
      <c r="X70" s="849"/>
      <c r="Y70" s="849"/>
      <c r="Z70" s="849"/>
      <c r="AA70" s="849">
        <v>11</v>
      </c>
      <c r="AB70" s="849"/>
      <c r="AC70" s="849"/>
      <c r="AD70" s="849"/>
      <c r="AE70" s="849"/>
      <c r="AF70" s="849">
        <v>11</v>
      </c>
      <c r="AG70" s="849"/>
      <c r="AH70" s="849"/>
      <c r="AI70" s="849"/>
      <c r="AJ70" s="849"/>
      <c r="AK70" s="849" t="s">
        <v>556</v>
      </c>
      <c r="AL70" s="849"/>
      <c r="AM70" s="849"/>
      <c r="AN70" s="849"/>
      <c r="AO70" s="849"/>
      <c r="AP70" s="849" t="s">
        <v>542</v>
      </c>
      <c r="AQ70" s="849"/>
      <c r="AR70" s="849"/>
      <c r="AS70" s="849"/>
      <c r="AT70" s="849"/>
      <c r="AU70" s="849" t="s">
        <v>542</v>
      </c>
      <c r="AV70" s="849"/>
      <c r="AW70" s="849"/>
      <c r="AX70" s="849"/>
      <c r="AY70" s="849"/>
      <c r="AZ70" s="881"/>
      <c r="BA70" s="881"/>
      <c r="BB70" s="881"/>
      <c r="BC70" s="881"/>
      <c r="BD70" s="882"/>
      <c r="BE70" s="216"/>
      <c r="BF70" s="216"/>
      <c r="BG70" s="216"/>
      <c r="BH70" s="216"/>
      <c r="BI70" s="216"/>
      <c r="BJ70" s="216"/>
      <c r="BK70" s="216"/>
      <c r="BL70" s="216"/>
      <c r="BM70" s="216"/>
      <c r="BN70" s="216"/>
      <c r="BO70" s="216"/>
      <c r="BP70" s="216"/>
      <c r="BQ70" s="213">
        <v>64</v>
      </c>
      <c r="BR70" s="218"/>
      <c r="BS70" s="883"/>
      <c r="BT70" s="884"/>
      <c r="BU70" s="884"/>
      <c r="BV70" s="884"/>
      <c r="BW70" s="884"/>
      <c r="BX70" s="884"/>
      <c r="BY70" s="884"/>
      <c r="BZ70" s="884"/>
      <c r="CA70" s="884"/>
      <c r="CB70" s="884"/>
      <c r="CC70" s="884"/>
      <c r="CD70" s="884"/>
      <c r="CE70" s="884"/>
      <c r="CF70" s="884"/>
      <c r="CG70" s="885"/>
      <c r="CH70" s="870"/>
      <c r="CI70" s="871"/>
      <c r="CJ70" s="871"/>
      <c r="CK70" s="871"/>
      <c r="CL70" s="872"/>
      <c r="CM70" s="870"/>
      <c r="CN70" s="871"/>
      <c r="CO70" s="871"/>
      <c r="CP70" s="871"/>
      <c r="CQ70" s="872"/>
      <c r="CR70" s="870"/>
      <c r="CS70" s="871"/>
      <c r="CT70" s="871"/>
      <c r="CU70" s="871"/>
      <c r="CV70" s="872"/>
      <c r="CW70" s="870"/>
      <c r="CX70" s="871"/>
      <c r="CY70" s="871"/>
      <c r="CZ70" s="871"/>
      <c r="DA70" s="872"/>
      <c r="DB70" s="870"/>
      <c r="DC70" s="871"/>
      <c r="DD70" s="871"/>
      <c r="DE70" s="871"/>
      <c r="DF70" s="872"/>
      <c r="DG70" s="870"/>
      <c r="DH70" s="871"/>
      <c r="DI70" s="871"/>
      <c r="DJ70" s="871"/>
      <c r="DK70" s="872"/>
      <c r="DL70" s="870"/>
      <c r="DM70" s="871"/>
      <c r="DN70" s="871"/>
      <c r="DO70" s="871"/>
      <c r="DP70" s="872"/>
      <c r="DQ70" s="870"/>
      <c r="DR70" s="871"/>
      <c r="DS70" s="871"/>
      <c r="DT70" s="871"/>
      <c r="DU70" s="872"/>
      <c r="DV70" s="878"/>
      <c r="DW70" s="879"/>
      <c r="DX70" s="879"/>
      <c r="DY70" s="879"/>
      <c r="DZ70" s="880"/>
      <c r="EA70" s="197"/>
    </row>
    <row r="71" spans="1:131" s="198" customFormat="1" ht="26.25" customHeight="1" x14ac:dyDescent="0.15">
      <c r="A71" s="212">
        <v>4</v>
      </c>
      <c r="B71" s="890" t="s">
        <v>547</v>
      </c>
      <c r="C71" s="891"/>
      <c r="D71" s="891"/>
      <c r="E71" s="891"/>
      <c r="F71" s="891"/>
      <c r="G71" s="891"/>
      <c r="H71" s="891"/>
      <c r="I71" s="891"/>
      <c r="J71" s="891"/>
      <c r="K71" s="891"/>
      <c r="L71" s="891"/>
      <c r="M71" s="891"/>
      <c r="N71" s="891"/>
      <c r="O71" s="891"/>
      <c r="P71" s="892"/>
      <c r="Q71" s="896">
        <v>236</v>
      </c>
      <c r="R71" s="849"/>
      <c r="S71" s="849"/>
      <c r="T71" s="849"/>
      <c r="U71" s="849"/>
      <c r="V71" s="849">
        <v>229</v>
      </c>
      <c r="W71" s="849"/>
      <c r="X71" s="849"/>
      <c r="Y71" s="849"/>
      <c r="Z71" s="849"/>
      <c r="AA71" s="849">
        <v>7</v>
      </c>
      <c r="AB71" s="849"/>
      <c r="AC71" s="849"/>
      <c r="AD71" s="849"/>
      <c r="AE71" s="849"/>
      <c r="AF71" s="849">
        <v>7</v>
      </c>
      <c r="AG71" s="849"/>
      <c r="AH71" s="849"/>
      <c r="AI71" s="849"/>
      <c r="AJ71" s="849"/>
      <c r="AK71" s="849">
        <v>6</v>
      </c>
      <c r="AL71" s="849"/>
      <c r="AM71" s="849"/>
      <c r="AN71" s="849"/>
      <c r="AO71" s="849"/>
      <c r="AP71" s="849">
        <v>454</v>
      </c>
      <c r="AQ71" s="849"/>
      <c r="AR71" s="849"/>
      <c r="AS71" s="849"/>
      <c r="AT71" s="849"/>
      <c r="AU71" s="849">
        <v>81</v>
      </c>
      <c r="AV71" s="849"/>
      <c r="AW71" s="849"/>
      <c r="AX71" s="849"/>
      <c r="AY71" s="849"/>
      <c r="AZ71" s="881"/>
      <c r="BA71" s="881"/>
      <c r="BB71" s="881"/>
      <c r="BC71" s="881"/>
      <c r="BD71" s="882"/>
      <c r="BE71" s="216"/>
      <c r="BF71" s="216"/>
      <c r="BG71" s="216"/>
      <c r="BH71" s="216"/>
      <c r="BI71" s="216"/>
      <c r="BJ71" s="216"/>
      <c r="BK71" s="216"/>
      <c r="BL71" s="216"/>
      <c r="BM71" s="216"/>
      <c r="BN71" s="216"/>
      <c r="BO71" s="216"/>
      <c r="BP71" s="216"/>
      <c r="BQ71" s="213">
        <v>65</v>
      </c>
      <c r="BR71" s="218"/>
      <c r="BS71" s="883"/>
      <c r="BT71" s="884"/>
      <c r="BU71" s="884"/>
      <c r="BV71" s="884"/>
      <c r="BW71" s="884"/>
      <c r="BX71" s="884"/>
      <c r="BY71" s="884"/>
      <c r="BZ71" s="884"/>
      <c r="CA71" s="884"/>
      <c r="CB71" s="884"/>
      <c r="CC71" s="884"/>
      <c r="CD71" s="884"/>
      <c r="CE71" s="884"/>
      <c r="CF71" s="884"/>
      <c r="CG71" s="885"/>
      <c r="CH71" s="870"/>
      <c r="CI71" s="871"/>
      <c r="CJ71" s="871"/>
      <c r="CK71" s="871"/>
      <c r="CL71" s="872"/>
      <c r="CM71" s="870"/>
      <c r="CN71" s="871"/>
      <c r="CO71" s="871"/>
      <c r="CP71" s="871"/>
      <c r="CQ71" s="872"/>
      <c r="CR71" s="870"/>
      <c r="CS71" s="871"/>
      <c r="CT71" s="871"/>
      <c r="CU71" s="871"/>
      <c r="CV71" s="872"/>
      <c r="CW71" s="870"/>
      <c r="CX71" s="871"/>
      <c r="CY71" s="871"/>
      <c r="CZ71" s="871"/>
      <c r="DA71" s="872"/>
      <c r="DB71" s="870"/>
      <c r="DC71" s="871"/>
      <c r="DD71" s="871"/>
      <c r="DE71" s="871"/>
      <c r="DF71" s="872"/>
      <c r="DG71" s="870"/>
      <c r="DH71" s="871"/>
      <c r="DI71" s="871"/>
      <c r="DJ71" s="871"/>
      <c r="DK71" s="872"/>
      <c r="DL71" s="870"/>
      <c r="DM71" s="871"/>
      <c r="DN71" s="871"/>
      <c r="DO71" s="871"/>
      <c r="DP71" s="872"/>
      <c r="DQ71" s="870"/>
      <c r="DR71" s="871"/>
      <c r="DS71" s="871"/>
      <c r="DT71" s="871"/>
      <c r="DU71" s="872"/>
      <c r="DV71" s="878"/>
      <c r="DW71" s="879"/>
      <c r="DX71" s="879"/>
      <c r="DY71" s="879"/>
      <c r="DZ71" s="880"/>
      <c r="EA71" s="197"/>
    </row>
    <row r="72" spans="1:131" s="198" customFormat="1" ht="26.25" customHeight="1" x14ac:dyDescent="0.15">
      <c r="A72" s="212">
        <v>5</v>
      </c>
      <c r="B72" s="890" t="s">
        <v>548</v>
      </c>
      <c r="C72" s="891"/>
      <c r="D72" s="891"/>
      <c r="E72" s="891"/>
      <c r="F72" s="891"/>
      <c r="G72" s="891"/>
      <c r="H72" s="891"/>
      <c r="I72" s="891"/>
      <c r="J72" s="891"/>
      <c r="K72" s="891"/>
      <c r="L72" s="891"/>
      <c r="M72" s="891"/>
      <c r="N72" s="891"/>
      <c r="O72" s="891"/>
      <c r="P72" s="892"/>
      <c r="Q72" s="896">
        <v>1008</v>
      </c>
      <c r="R72" s="849"/>
      <c r="S72" s="849"/>
      <c r="T72" s="849"/>
      <c r="U72" s="849"/>
      <c r="V72" s="849">
        <v>947</v>
      </c>
      <c r="W72" s="849"/>
      <c r="X72" s="849"/>
      <c r="Y72" s="849"/>
      <c r="Z72" s="849"/>
      <c r="AA72" s="849">
        <v>61</v>
      </c>
      <c r="AB72" s="849"/>
      <c r="AC72" s="849"/>
      <c r="AD72" s="849"/>
      <c r="AE72" s="849"/>
      <c r="AF72" s="849">
        <v>61</v>
      </c>
      <c r="AG72" s="849"/>
      <c r="AH72" s="849"/>
      <c r="AI72" s="849"/>
      <c r="AJ72" s="849"/>
      <c r="AK72" s="849" t="s">
        <v>541</v>
      </c>
      <c r="AL72" s="849"/>
      <c r="AM72" s="849"/>
      <c r="AN72" s="849"/>
      <c r="AO72" s="849"/>
      <c r="AP72" s="849">
        <v>26</v>
      </c>
      <c r="AQ72" s="849"/>
      <c r="AR72" s="849"/>
      <c r="AS72" s="849"/>
      <c r="AT72" s="849"/>
      <c r="AU72" s="849">
        <v>3</v>
      </c>
      <c r="AV72" s="849"/>
      <c r="AW72" s="849"/>
      <c r="AX72" s="849"/>
      <c r="AY72" s="849"/>
      <c r="AZ72" s="881"/>
      <c r="BA72" s="881"/>
      <c r="BB72" s="881"/>
      <c r="BC72" s="881"/>
      <c r="BD72" s="882"/>
      <c r="BE72" s="216"/>
      <c r="BF72" s="216"/>
      <c r="BG72" s="216"/>
      <c r="BH72" s="216"/>
      <c r="BI72" s="216"/>
      <c r="BJ72" s="216"/>
      <c r="BK72" s="216"/>
      <c r="BL72" s="216"/>
      <c r="BM72" s="216"/>
      <c r="BN72" s="216"/>
      <c r="BO72" s="216"/>
      <c r="BP72" s="216"/>
      <c r="BQ72" s="213">
        <v>66</v>
      </c>
      <c r="BR72" s="218"/>
      <c r="BS72" s="883"/>
      <c r="BT72" s="884"/>
      <c r="BU72" s="884"/>
      <c r="BV72" s="884"/>
      <c r="BW72" s="884"/>
      <c r="BX72" s="884"/>
      <c r="BY72" s="884"/>
      <c r="BZ72" s="884"/>
      <c r="CA72" s="884"/>
      <c r="CB72" s="884"/>
      <c r="CC72" s="884"/>
      <c r="CD72" s="884"/>
      <c r="CE72" s="884"/>
      <c r="CF72" s="884"/>
      <c r="CG72" s="885"/>
      <c r="CH72" s="870"/>
      <c r="CI72" s="871"/>
      <c r="CJ72" s="871"/>
      <c r="CK72" s="871"/>
      <c r="CL72" s="872"/>
      <c r="CM72" s="870"/>
      <c r="CN72" s="871"/>
      <c r="CO72" s="871"/>
      <c r="CP72" s="871"/>
      <c r="CQ72" s="872"/>
      <c r="CR72" s="870"/>
      <c r="CS72" s="871"/>
      <c r="CT72" s="871"/>
      <c r="CU72" s="871"/>
      <c r="CV72" s="872"/>
      <c r="CW72" s="870"/>
      <c r="CX72" s="871"/>
      <c r="CY72" s="871"/>
      <c r="CZ72" s="871"/>
      <c r="DA72" s="872"/>
      <c r="DB72" s="870"/>
      <c r="DC72" s="871"/>
      <c r="DD72" s="871"/>
      <c r="DE72" s="871"/>
      <c r="DF72" s="872"/>
      <c r="DG72" s="870"/>
      <c r="DH72" s="871"/>
      <c r="DI72" s="871"/>
      <c r="DJ72" s="871"/>
      <c r="DK72" s="872"/>
      <c r="DL72" s="870"/>
      <c r="DM72" s="871"/>
      <c r="DN72" s="871"/>
      <c r="DO72" s="871"/>
      <c r="DP72" s="872"/>
      <c r="DQ72" s="870"/>
      <c r="DR72" s="871"/>
      <c r="DS72" s="871"/>
      <c r="DT72" s="871"/>
      <c r="DU72" s="872"/>
      <c r="DV72" s="878"/>
      <c r="DW72" s="879"/>
      <c r="DX72" s="879"/>
      <c r="DY72" s="879"/>
      <c r="DZ72" s="880"/>
      <c r="EA72" s="197"/>
    </row>
    <row r="73" spans="1:131" s="198" customFormat="1" ht="26.25" customHeight="1" x14ac:dyDescent="0.15">
      <c r="A73" s="212">
        <v>6</v>
      </c>
      <c r="B73" s="890" t="s">
        <v>549</v>
      </c>
      <c r="C73" s="891"/>
      <c r="D73" s="891"/>
      <c r="E73" s="891"/>
      <c r="F73" s="891"/>
      <c r="G73" s="891"/>
      <c r="H73" s="891"/>
      <c r="I73" s="891"/>
      <c r="J73" s="891"/>
      <c r="K73" s="891"/>
      <c r="L73" s="891"/>
      <c r="M73" s="891"/>
      <c r="N73" s="891"/>
      <c r="O73" s="891"/>
      <c r="P73" s="892"/>
      <c r="Q73" s="896">
        <v>336</v>
      </c>
      <c r="R73" s="849"/>
      <c r="S73" s="849"/>
      <c r="T73" s="849"/>
      <c r="U73" s="849"/>
      <c r="V73" s="849">
        <v>322</v>
      </c>
      <c r="W73" s="849"/>
      <c r="X73" s="849"/>
      <c r="Y73" s="849"/>
      <c r="Z73" s="849"/>
      <c r="AA73" s="849">
        <v>24</v>
      </c>
      <c r="AB73" s="849"/>
      <c r="AC73" s="849"/>
      <c r="AD73" s="849"/>
      <c r="AE73" s="849"/>
      <c r="AF73" s="849">
        <v>24</v>
      </c>
      <c r="AG73" s="849"/>
      <c r="AH73" s="849"/>
      <c r="AI73" s="849"/>
      <c r="AJ73" s="849"/>
      <c r="AK73" s="849" t="s">
        <v>542</v>
      </c>
      <c r="AL73" s="849"/>
      <c r="AM73" s="849"/>
      <c r="AN73" s="849"/>
      <c r="AO73" s="849"/>
      <c r="AP73" s="849" t="s">
        <v>542</v>
      </c>
      <c r="AQ73" s="849"/>
      <c r="AR73" s="849"/>
      <c r="AS73" s="849"/>
      <c r="AT73" s="849"/>
      <c r="AU73" s="849" t="s">
        <v>542</v>
      </c>
      <c r="AV73" s="849"/>
      <c r="AW73" s="849"/>
      <c r="AX73" s="849"/>
      <c r="AY73" s="849"/>
      <c r="AZ73" s="881"/>
      <c r="BA73" s="881"/>
      <c r="BB73" s="881"/>
      <c r="BC73" s="881"/>
      <c r="BD73" s="882"/>
      <c r="BE73" s="216"/>
      <c r="BF73" s="216"/>
      <c r="BG73" s="216"/>
      <c r="BH73" s="216"/>
      <c r="BI73" s="216"/>
      <c r="BJ73" s="216"/>
      <c r="BK73" s="216"/>
      <c r="BL73" s="216"/>
      <c r="BM73" s="216"/>
      <c r="BN73" s="216"/>
      <c r="BO73" s="216"/>
      <c r="BP73" s="216"/>
      <c r="BQ73" s="213">
        <v>67</v>
      </c>
      <c r="BR73" s="218"/>
      <c r="BS73" s="883"/>
      <c r="BT73" s="884"/>
      <c r="BU73" s="884"/>
      <c r="BV73" s="884"/>
      <c r="BW73" s="884"/>
      <c r="BX73" s="884"/>
      <c r="BY73" s="884"/>
      <c r="BZ73" s="884"/>
      <c r="CA73" s="884"/>
      <c r="CB73" s="884"/>
      <c r="CC73" s="884"/>
      <c r="CD73" s="884"/>
      <c r="CE73" s="884"/>
      <c r="CF73" s="884"/>
      <c r="CG73" s="885"/>
      <c r="CH73" s="870"/>
      <c r="CI73" s="871"/>
      <c r="CJ73" s="871"/>
      <c r="CK73" s="871"/>
      <c r="CL73" s="872"/>
      <c r="CM73" s="870"/>
      <c r="CN73" s="871"/>
      <c r="CO73" s="871"/>
      <c r="CP73" s="871"/>
      <c r="CQ73" s="872"/>
      <c r="CR73" s="870"/>
      <c r="CS73" s="871"/>
      <c r="CT73" s="871"/>
      <c r="CU73" s="871"/>
      <c r="CV73" s="872"/>
      <c r="CW73" s="870"/>
      <c r="CX73" s="871"/>
      <c r="CY73" s="871"/>
      <c r="CZ73" s="871"/>
      <c r="DA73" s="872"/>
      <c r="DB73" s="870"/>
      <c r="DC73" s="871"/>
      <c r="DD73" s="871"/>
      <c r="DE73" s="871"/>
      <c r="DF73" s="872"/>
      <c r="DG73" s="870"/>
      <c r="DH73" s="871"/>
      <c r="DI73" s="871"/>
      <c r="DJ73" s="871"/>
      <c r="DK73" s="872"/>
      <c r="DL73" s="870"/>
      <c r="DM73" s="871"/>
      <c r="DN73" s="871"/>
      <c r="DO73" s="871"/>
      <c r="DP73" s="872"/>
      <c r="DQ73" s="870"/>
      <c r="DR73" s="871"/>
      <c r="DS73" s="871"/>
      <c r="DT73" s="871"/>
      <c r="DU73" s="872"/>
      <c r="DV73" s="878"/>
      <c r="DW73" s="879"/>
      <c r="DX73" s="879"/>
      <c r="DY73" s="879"/>
      <c r="DZ73" s="880"/>
      <c r="EA73" s="197"/>
    </row>
    <row r="74" spans="1:131" s="198" customFormat="1" ht="26.25" customHeight="1" x14ac:dyDescent="0.15">
      <c r="A74" s="212">
        <v>7</v>
      </c>
      <c r="B74" s="890" t="s">
        <v>550</v>
      </c>
      <c r="C74" s="891"/>
      <c r="D74" s="891"/>
      <c r="E74" s="891"/>
      <c r="F74" s="891"/>
      <c r="G74" s="891"/>
      <c r="H74" s="891"/>
      <c r="I74" s="891"/>
      <c r="J74" s="891"/>
      <c r="K74" s="891"/>
      <c r="L74" s="891"/>
      <c r="M74" s="891"/>
      <c r="N74" s="891"/>
      <c r="O74" s="891"/>
      <c r="P74" s="892"/>
      <c r="Q74" s="896">
        <v>483</v>
      </c>
      <c r="R74" s="849"/>
      <c r="S74" s="849"/>
      <c r="T74" s="849"/>
      <c r="U74" s="849"/>
      <c r="V74" s="849">
        <v>468</v>
      </c>
      <c r="W74" s="849"/>
      <c r="X74" s="849"/>
      <c r="Y74" s="849"/>
      <c r="Z74" s="849"/>
      <c r="AA74" s="849">
        <v>14</v>
      </c>
      <c r="AB74" s="849"/>
      <c r="AC74" s="849"/>
      <c r="AD74" s="849"/>
      <c r="AE74" s="849"/>
      <c r="AF74" s="849">
        <v>14</v>
      </c>
      <c r="AG74" s="849"/>
      <c r="AH74" s="849"/>
      <c r="AI74" s="849"/>
      <c r="AJ74" s="849"/>
      <c r="AK74" s="849" t="s">
        <v>542</v>
      </c>
      <c r="AL74" s="849"/>
      <c r="AM74" s="849"/>
      <c r="AN74" s="849"/>
      <c r="AO74" s="849"/>
      <c r="AP74" s="849">
        <v>792</v>
      </c>
      <c r="AQ74" s="849"/>
      <c r="AR74" s="849"/>
      <c r="AS74" s="849"/>
      <c r="AT74" s="849"/>
      <c r="AU74" s="849">
        <v>319</v>
      </c>
      <c r="AV74" s="849"/>
      <c r="AW74" s="849"/>
      <c r="AX74" s="849"/>
      <c r="AY74" s="849"/>
      <c r="AZ74" s="881"/>
      <c r="BA74" s="881"/>
      <c r="BB74" s="881"/>
      <c r="BC74" s="881"/>
      <c r="BD74" s="882"/>
      <c r="BE74" s="216"/>
      <c r="BF74" s="216"/>
      <c r="BG74" s="216"/>
      <c r="BH74" s="216"/>
      <c r="BI74" s="216"/>
      <c r="BJ74" s="216"/>
      <c r="BK74" s="216"/>
      <c r="BL74" s="216"/>
      <c r="BM74" s="216"/>
      <c r="BN74" s="216"/>
      <c r="BO74" s="216"/>
      <c r="BP74" s="216"/>
      <c r="BQ74" s="213">
        <v>68</v>
      </c>
      <c r="BR74" s="218"/>
      <c r="BS74" s="883"/>
      <c r="BT74" s="884"/>
      <c r="BU74" s="884"/>
      <c r="BV74" s="884"/>
      <c r="BW74" s="884"/>
      <c r="BX74" s="884"/>
      <c r="BY74" s="884"/>
      <c r="BZ74" s="884"/>
      <c r="CA74" s="884"/>
      <c r="CB74" s="884"/>
      <c r="CC74" s="884"/>
      <c r="CD74" s="884"/>
      <c r="CE74" s="884"/>
      <c r="CF74" s="884"/>
      <c r="CG74" s="885"/>
      <c r="CH74" s="870"/>
      <c r="CI74" s="871"/>
      <c r="CJ74" s="871"/>
      <c r="CK74" s="871"/>
      <c r="CL74" s="872"/>
      <c r="CM74" s="870"/>
      <c r="CN74" s="871"/>
      <c r="CO74" s="871"/>
      <c r="CP74" s="871"/>
      <c r="CQ74" s="872"/>
      <c r="CR74" s="870"/>
      <c r="CS74" s="871"/>
      <c r="CT74" s="871"/>
      <c r="CU74" s="871"/>
      <c r="CV74" s="872"/>
      <c r="CW74" s="870"/>
      <c r="CX74" s="871"/>
      <c r="CY74" s="871"/>
      <c r="CZ74" s="871"/>
      <c r="DA74" s="872"/>
      <c r="DB74" s="870"/>
      <c r="DC74" s="871"/>
      <c r="DD74" s="871"/>
      <c r="DE74" s="871"/>
      <c r="DF74" s="872"/>
      <c r="DG74" s="870"/>
      <c r="DH74" s="871"/>
      <c r="DI74" s="871"/>
      <c r="DJ74" s="871"/>
      <c r="DK74" s="872"/>
      <c r="DL74" s="870"/>
      <c r="DM74" s="871"/>
      <c r="DN74" s="871"/>
      <c r="DO74" s="871"/>
      <c r="DP74" s="872"/>
      <c r="DQ74" s="870"/>
      <c r="DR74" s="871"/>
      <c r="DS74" s="871"/>
      <c r="DT74" s="871"/>
      <c r="DU74" s="872"/>
      <c r="DV74" s="878"/>
      <c r="DW74" s="879"/>
      <c r="DX74" s="879"/>
      <c r="DY74" s="879"/>
      <c r="DZ74" s="880"/>
      <c r="EA74" s="197"/>
    </row>
    <row r="75" spans="1:131" s="198" customFormat="1" ht="26.25" customHeight="1" x14ac:dyDescent="0.15">
      <c r="A75" s="212">
        <v>8</v>
      </c>
      <c r="B75" s="890" t="s">
        <v>551</v>
      </c>
      <c r="C75" s="891"/>
      <c r="D75" s="891"/>
      <c r="E75" s="891"/>
      <c r="F75" s="891"/>
      <c r="G75" s="891"/>
      <c r="H75" s="891"/>
      <c r="I75" s="891"/>
      <c r="J75" s="891"/>
      <c r="K75" s="891"/>
      <c r="L75" s="891"/>
      <c r="M75" s="891"/>
      <c r="N75" s="891"/>
      <c r="O75" s="891"/>
      <c r="P75" s="892"/>
      <c r="Q75" s="897">
        <v>146</v>
      </c>
      <c r="R75" s="898"/>
      <c r="S75" s="898"/>
      <c r="T75" s="898"/>
      <c r="U75" s="848"/>
      <c r="V75" s="899">
        <v>129</v>
      </c>
      <c r="W75" s="898"/>
      <c r="X75" s="898"/>
      <c r="Y75" s="898"/>
      <c r="Z75" s="848"/>
      <c r="AA75" s="899">
        <v>17</v>
      </c>
      <c r="AB75" s="898"/>
      <c r="AC75" s="898"/>
      <c r="AD75" s="898"/>
      <c r="AE75" s="848"/>
      <c r="AF75" s="899">
        <v>17</v>
      </c>
      <c r="AG75" s="898"/>
      <c r="AH75" s="898"/>
      <c r="AI75" s="898"/>
      <c r="AJ75" s="848"/>
      <c r="AK75" s="899" t="s">
        <v>542</v>
      </c>
      <c r="AL75" s="898"/>
      <c r="AM75" s="898"/>
      <c r="AN75" s="898"/>
      <c r="AO75" s="848"/>
      <c r="AP75" s="899" t="s">
        <v>542</v>
      </c>
      <c r="AQ75" s="898"/>
      <c r="AR75" s="898"/>
      <c r="AS75" s="898"/>
      <c r="AT75" s="848"/>
      <c r="AU75" s="899" t="s">
        <v>542</v>
      </c>
      <c r="AV75" s="898"/>
      <c r="AW75" s="898"/>
      <c r="AX75" s="898"/>
      <c r="AY75" s="848"/>
      <c r="AZ75" s="881"/>
      <c r="BA75" s="881"/>
      <c r="BB75" s="881"/>
      <c r="BC75" s="881"/>
      <c r="BD75" s="882"/>
      <c r="BE75" s="216"/>
      <c r="BF75" s="216"/>
      <c r="BG75" s="216"/>
      <c r="BH75" s="216"/>
      <c r="BI75" s="216"/>
      <c r="BJ75" s="216"/>
      <c r="BK75" s="216"/>
      <c r="BL75" s="216"/>
      <c r="BM75" s="216"/>
      <c r="BN75" s="216"/>
      <c r="BO75" s="216"/>
      <c r="BP75" s="216"/>
      <c r="BQ75" s="213">
        <v>69</v>
      </c>
      <c r="BR75" s="218"/>
      <c r="BS75" s="883"/>
      <c r="BT75" s="884"/>
      <c r="BU75" s="884"/>
      <c r="BV75" s="884"/>
      <c r="BW75" s="884"/>
      <c r="BX75" s="884"/>
      <c r="BY75" s="884"/>
      <c r="BZ75" s="884"/>
      <c r="CA75" s="884"/>
      <c r="CB75" s="884"/>
      <c r="CC75" s="884"/>
      <c r="CD75" s="884"/>
      <c r="CE75" s="884"/>
      <c r="CF75" s="884"/>
      <c r="CG75" s="885"/>
      <c r="CH75" s="870"/>
      <c r="CI75" s="871"/>
      <c r="CJ75" s="871"/>
      <c r="CK75" s="871"/>
      <c r="CL75" s="872"/>
      <c r="CM75" s="870"/>
      <c r="CN75" s="871"/>
      <c r="CO75" s="871"/>
      <c r="CP75" s="871"/>
      <c r="CQ75" s="872"/>
      <c r="CR75" s="870"/>
      <c r="CS75" s="871"/>
      <c r="CT75" s="871"/>
      <c r="CU75" s="871"/>
      <c r="CV75" s="872"/>
      <c r="CW75" s="870"/>
      <c r="CX75" s="871"/>
      <c r="CY75" s="871"/>
      <c r="CZ75" s="871"/>
      <c r="DA75" s="872"/>
      <c r="DB75" s="870"/>
      <c r="DC75" s="871"/>
      <c r="DD75" s="871"/>
      <c r="DE75" s="871"/>
      <c r="DF75" s="872"/>
      <c r="DG75" s="870"/>
      <c r="DH75" s="871"/>
      <c r="DI75" s="871"/>
      <c r="DJ75" s="871"/>
      <c r="DK75" s="872"/>
      <c r="DL75" s="870"/>
      <c r="DM75" s="871"/>
      <c r="DN75" s="871"/>
      <c r="DO75" s="871"/>
      <c r="DP75" s="872"/>
      <c r="DQ75" s="870"/>
      <c r="DR75" s="871"/>
      <c r="DS75" s="871"/>
      <c r="DT75" s="871"/>
      <c r="DU75" s="872"/>
      <c r="DV75" s="878"/>
      <c r="DW75" s="879"/>
      <c r="DX75" s="879"/>
      <c r="DY75" s="879"/>
      <c r="DZ75" s="880"/>
      <c r="EA75" s="197"/>
    </row>
    <row r="76" spans="1:131" s="198" customFormat="1" ht="26.25" customHeight="1" x14ac:dyDescent="0.15">
      <c r="A76" s="212">
        <v>9</v>
      </c>
      <c r="B76" s="890" t="s">
        <v>552</v>
      </c>
      <c r="C76" s="891"/>
      <c r="D76" s="891"/>
      <c r="E76" s="891"/>
      <c r="F76" s="891"/>
      <c r="G76" s="891"/>
      <c r="H76" s="891"/>
      <c r="I76" s="891"/>
      <c r="J76" s="891"/>
      <c r="K76" s="891"/>
      <c r="L76" s="891"/>
      <c r="M76" s="891"/>
      <c r="N76" s="891"/>
      <c r="O76" s="891"/>
      <c r="P76" s="892"/>
      <c r="Q76" s="897">
        <v>97</v>
      </c>
      <c r="R76" s="898"/>
      <c r="S76" s="898"/>
      <c r="T76" s="898"/>
      <c r="U76" s="848"/>
      <c r="V76" s="899">
        <v>95</v>
      </c>
      <c r="W76" s="898"/>
      <c r="X76" s="898"/>
      <c r="Y76" s="898"/>
      <c r="Z76" s="848"/>
      <c r="AA76" s="899">
        <v>3</v>
      </c>
      <c r="AB76" s="898"/>
      <c r="AC76" s="898"/>
      <c r="AD76" s="898"/>
      <c r="AE76" s="848"/>
      <c r="AF76" s="899">
        <v>3</v>
      </c>
      <c r="AG76" s="898"/>
      <c r="AH76" s="898"/>
      <c r="AI76" s="898"/>
      <c r="AJ76" s="848"/>
      <c r="AK76" s="899">
        <v>2</v>
      </c>
      <c r="AL76" s="898"/>
      <c r="AM76" s="898"/>
      <c r="AN76" s="898"/>
      <c r="AO76" s="848"/>
      <c r="AP76" s="899" t="s">
        <v>542</v>
      </c>
      <c r="AQ76" s="898"/>
      <c r="AR76" s="898"/>
      <c r="AS76" s="898"/>
      <c r="AT76" s="848"/>
      <c r="AU76" s="899" t="s">
        <v>542</v>
      </c>
      <c r="AV76" s="898"/>
      <c r="AW76" s="898"/>
      <c r="AX76" s="898"/>
      <c r="AY76" s="848"/>
      <c r="AZ76" s="881"/>
      <c r="BA76" s="881"/>
      <c r="BB76" s="881"/>
      <c r="BC76" s="881"/>
      <c r="BD76" s="882"/>
      <c r="BE76" s="216"/>
      <c r="BF76" s="216"/>
      <c r="BG76" s="216"/>
      <c r="BH76" s="216"/>
      <c r="BI76" s="216"/>
      <c r="BJ76" s="216"/>
      <c r="BK76" s="216"/>
      <c r="BL76" s="216"/>
      <c r="BM76" s="216"/>
      <c r="BN76" s="216"/>
      <c r="BO76" s="216"/>
      <c r="BP76" s="216"/>
      <c r="BQ76" s="213">
        <v>70</v>
      </c>
      <c r="BR76" s="218"/>
      <c r="BS76" s="883"/>
      <c r="BT76" s="884"/>
      <c r="BU76" s="884"/>
      <c r="BV76" s="884"/>
      <c r="BW76" s="884"/>
      <c r="BX76" s="884"/>
      <c r="BY76" s="884"/>
      <c r="BZ76" s="884"/>
      <c r="CA76" s="884"/>
      <c r="CB76" s="884"/>
      <c r="CC76" s="884"/>
      <c r="CD76" s="884"/>
      <c r="CE76" s="884"/>
      <c r="CF76" s="884"/>
      <c r="CG76" s="885"/>
      <c r="CH76" s="870"/>
      <c r="CI76" s="871"/>
      <c r="CJ76" s="871"/>
      <c r="CK76" s="871"/>
      <c r="CL76" s="872"/>
      <c r="CM76" s="870"/>
      <c r="CN76" s="871"/>
      <c r="CO76" s="871"/>
      <c r="CP76" s="871"/>
      <c r="CQ76" s="872"/>
      <c r="CR76" s="870"/>
      <c r="CS76" s="871"/>
      <c r="CT76" s="871"/>
      <c r="CU76" s="871"/>
      <c r="CV76" s="872"/>
      <c r="CW76" s="870"/>
      <c r="CX76" s="871"/>
      <c r="CY76" s="871"/>
      <c r="CZ76" s="871"/>
      <c r="DA76" s="872"/>
      <c r="DB76" s="870"/>
      <c r="DC76" s="871"/>
      <c r="DD76" s="871"/>
      <c r="DE76" s="871"/>
      <c r="DF76" s="872"/>
      <c r="DG76" s="870"/>
      <c r="DH76" s="871"/>
      <c r="DI76" s="871"/>
      <c r="DJ76" s="871"/>
      <c r="DK76" s="872"/>
      <c r="DL76" s="870"/>
      <c r="DM76" s="871"/>
      <c r="DN76" s="871"/>
      <c r="DO76" s="871"/>
      <c r="DP76" s="872"/>
      <c r="DQ76" s="870"/>
      <c r="DR76" s="871"/>
      <c r="DS76" s="871"/>
      <c r="DT76" s="871"/>
      <c r="DU76" s="872"/>
      <c r="DV76" s="878"/>
      <c r="DW76" s="879"/>
      <c r="DX76" s="879"/>
      <c r="DY76" s="879"/>
      <c r="DZ76" s="880"/>
      <c r="EA76" s="197"/>
    </row>
    <row r="77" spans="1:131" s="198" customFormat="1" ht="26.25" customHeight="1" x14ac:dyDescent="0.15">
      <c r="A77" s="212">
        <v>10</v>
      </c>
      <c r="B77" s="890" t="s">
        <v>553</v>
      </c>
      <c r="C77" s="891"/>
      <c r="D77" s="891"/>
      <c r="E77" s="891"/>
      <c r="F77" s="891"/>
      <c r="G77" s="891"/>
      <c r="H77" s="891"/>
      <c r="I77" s="891"/>
      <c r="J77" s="891"/>
      <c r="K77" s="891"/>
      <c r="L77" s="891"/>
      <c r="M77" s="891"/>
      <c r="N77" s="891"/>
      <c r="O77" s="891"/>
      <c r="P77" s="892"/>
      <c r="Q77" s="897">
        <v>140783</v>
      </c>
      <c r="R77" s="898"/>
      <c r="S77" s="898"/>
      <c r="T77" s="898"/>
      <c r="U77" s="848"/>
      <c r="V77" s="899">
        <v>138611</v>
      </c>
      <c r="W77" s="898"/>
      <c r="X77" s="898"/>
      <c r="Y77" s="898"/>
      <c r="Z77" s="848"/>
      <c r="AA77" s="899">
        <v>2172</v>
      </c>
      <c r="AB77" s="898"/>
      <c r="AC77" s="898"/>
      <c r="AD77" s="898"/>
      <c r="AE77" s="848"/>
      <c r="AF77" s="899">
        <v>2172</v>
      </c>
      <c r="AG77" s="898"/>
      <c r="AH77" s="898"/>
      <c r="AI77" s="898"/>
      <c r="AJ77" s="848"/>
      <c r="AK77" s="899">
        <v>97</v>
      </c>
      <c r="AL77" s="898"/>
      <c r="AM77" s="898"/>
      <c r="AN77" s="898"/>
      <c r="AO77" s="848"/>
      <c r="AP77" s="899" t="s">
        <v>542</v>
      </c>
      <c r="AQ77" s="898"/>
      <c r="AR77" s="898"/>
      <c r="AS77" s="898"/>
      <c r="AT77" s="848"/>
      <c r="AU77" s="899" t="s">
        <v>542</v>
      </c>
      <c r="AV77" s="898"/>
      <c r="AW77" s="898"/>
      <c r="AX77" s="898"/>
      <c r="AY77" s="848"/>
      <c r="AZ77" s="881"/>
      <c r="BA77" s="881"/>
      <c r="BB77" s="881"/>
      <c r="BC77" s="881"/>
      <c r="BD77" s="882"/>
      <c r="BE77" s="216"/>
      <c r="BF77" s="216"/>
      <c r="BG77" s="216"/>
      <c r="BH77" s="216"/>
      <c r="BI77" s="216"/>
      <c r="BJ77" s="216"/>
      <c r="BK77" s="216"/>
      <c r="BL77" s="216"/>
      <c r="BM77" s="216"/>
      <c r="BN77" s="216"/>
      <c r="BO77" s="216"/>
      <c r="BP77" s="216"/>
      <c r="BQ77" s="213">
        <v>71</v>
      </c>
      <c r="BR77" s="218"/>
      <c r="BS77" s="883"/>
      <c r="BT77" s="884"/>
      <c r="BU77" s="884"/>
      <c r="BV77" s="884"/>
      <c r="BW77" s="884"/>
      <c r="BX77" s="884"/>
      <c r="BY77" s="884"/>
      <c r="BZ77" s="884"/>
      <c r="CA77" s="884"/>
      <c r="CB77" s="884"/>
      <c r="CC77" s="884"/>
      <c r="CD77" s="884"/>
      <c r="CE77" s="884"/>
      <c r="CF77" s="884"/>
      <c r="CG77" s="885"/>
      <c r="CH77" s="870"/>
      <c r="CI77" s="871"/>
      <c r="CJ77" s="871"/>
      <c r="CK77" s="871"/>
      <c r="CL77" s="872"/>
      <c r="CM77" s="870"/>
      <c r="CN77" s="871"/>
      <c r="CO77" s="871"/>
      <c r="CP77" s="871"/>
      <c r="CQ77" s="872"/>
      <c r="CR77" s="870"/>
      <c r="CS77" s="871"/>
      <c r="CT77" s="871"/>
      <c r="CU77" s="871"/>
      <c r="CV77" s="872"/>
      <c r="CW77" s="870"/>
      <c r="CX77" s="871"/>
      <c r="CY77" s="871"/>
      <c r="CZ77" s="871"/>
      <c r="DA77" s="872"/>
      <c r="DB77" s="870"/>
      <c r="DC77" s="871"/>
      <c r="DD77" s="871"/>
      <c r="DE77" s="871"/>
      <c r="DF77" s="872"/>
      <c r="DG77" s="870"/>
      <c r="DH77" s="871"/>
      <c r="DI77" s="871"/>
      <c r="DJ77" s="871"/>
      <c r="DK77" s="872"/>
      <c r="DL77" s="870"/>
      <c r="DM77" s="871"/>
      <c r="DN77" s="871"/>
      <c r="DO77" s="871"/>
      <c r="DP77" s="872"/>
      <c r="DQ77" s="870"/>
      <c r="DR77" s="871"/>
      <c r="DS77" s="871"/>
      <c r="DT77" s="871"/>
      <c r="DU77" s="872"/>
      <c r="DV77" s="878"/>
      <c r="DW77" s="879"/>
      <c r="DX77" s="879"/>
      <c r="DY77" s="879"/>
      <c r="DZ77" s="880"/>
      <c r="EA77" s="197"/>
    </row>
    <row r="78" spans="1:131" s="198" customFormat="1" ht="26.25" customHeight="1" x14ac:dyDescent="0.15">
      <c r="A78" s="212">
        <v>11</v>
      </c>
      <c r="B78" s="890" t="s">
        <v>554</v>
      </c>
      <c r="C78" s="891"/>
      <c r="D78" s="891"/>
      <c r="E78" s="891"/>
      <c r="F78" s="891"/>
      <c r="G78" s="891"/>
      <c r="H78" s="891"/>
      <c r="I78" s="891"/>
      <c r="J78" s="891"/>
      <c r="K78" s="891"/>
      <c r="L78" s="891"/>
      <c r="M78" s="891"/>
      <c r="N78" s="891"/>
      <c r="O78" s="891"/>
      <c r="P78" s="892"/>
      <c r="Q78" s="896">
        <v>306</v>
      </c>
      <c r="R78" s="849"/>
      <c r="S78" s="849"/>
      <c r="T78" s="849"/>
      <c r="U78" s="849"/>
      <c r="V78" s="849">
        <v>287</v>
      </c>
      <c r="W78" s="849"/>
      <c r="X78" s="849"/>
      <c r="Y78" s="849"/>
      <c r="Z78" s="849"/>
      <c r="AA78" s="849">
        <v>18</v>
      </c>
      <c r="AB78" s="849"/>
      <c r="AC78" s="849"/>
      <c r="AD78" s="849"/>
      <c r="AE78" s="849"/>
      <c r="AF78" s="849">
        <v>18</v>
      </c>
      <c r="AG78" s="849"/>
      <c r="AH78" s="849"/>
      <c r="AI78" s="849"/>
      <c r="AJ78" s="849"/>
      <c r="AK78" s="849">
        <v>13</v>
      </c>
      <c r="AL78" s="849"/>
      <c r="AM78" s="849"/>
      <c r="AN78" s="849"/>
      <c r="AO78" s="849"/>
      <c r="AP78" s="849" t="s">
        <v>542</v>
      </c>
      <c r="AQ78" s="849"/>
      <c r="AR78" s="849"/>
      <c r="AS78" s="849"/>
      <c r="AT78" s="849"/>
      <c r="AU78" s="849" t="s">
        <v>542</v>
      </c>
      <c r="AV78" s="849"/>
      <c r="AW78" s="849"/>
      <c r="AX78" s="849"/>
      <c r="AY78" s="849"/>
      <c r="AZ78" s="881"/>
      <c r="BA78" s="881"/>
      <c r="BB78" s="881"/>
      <c r="BC78" s="881"/>
      <c r="BD78" s="882"/>
      <c r="BE78" s="216"/>
      <c r="BF78" s="216"/>
      <c r="BG78" s="216"/>
      <c r="BH78" s="216"/>
      <c r="BI78" s="216"/>
      <c r="BJ78" s="219"/>
      <c r="BK78" s="219"/>
      <c r="BL78" s="219"/>
      <c r="BM78" s="219"/>
      <c r="BN78" s="219"/>
      <c r="BO78" s="216"/>
      <c r="BP78" s="216"/>
      <c r="BQ78" s="213">
        <v>72</v>
      </c>
      <c r="BR78" s="218"/>
      <c r="BS78" s="883"/>
      <c r="BT78" s="884"/>
      <c r="BU78" s="884"/>
      <c r="BV78" s="884"/>
      <c r="BW78" s="884"/>
      <c r="BX78" s="884"/>
      <c r="BY78" s="884"/>
      <c r="BZ78" s="884"/>
      <c r="CA78" s="884"/>
      <c r="CB78" s="884"/>
      <c r="CC78" s="884"/>
      <c r="CD78" s="884"/>
      <c r="CE78" s="884"/>
      <c r="CF78" s="884"/>
      <c r="CG78" s="885"/>
      <c r="CH78" s="870"/>
      <c r="CI78" s="871"/>
      <c r="CJ78" s="871"/>
      <c r="CK78" s="871"/>
      <c r="CL78" s="872"/>
      <c r="CM78" s="870"/>
      <c r="CN78" s="871"/>
      <c r="CO78" s="871"/>
      <c r="CP78" s="871"/>
      <c r="CQ78" s="872"/>
      <c r="CR78" s="870"/>
      <c r="CS78" s="871"/>
      <c r="CT78" s="871"/>
      <c r="CU78" s="871"/>
      <c r="CV78" s="872"/>
      <c r="CW78" s="870"/>
      <c r="CX78" s="871"/>
      <c r="CY78" s="871"/>
      <c r="CZ78" s="871"/>
      <c r="DA78" s="872"/>
      <c r="DB78" s="870"/>
      <c r="DC78" s="871"/>
      <c r="DD78" s="871"/>
      <c r="DE78" s="871"/>
      <c r="DF78" s="872"/>
      <c r="DG78" s="870"/>
      <c r="DH78" s="871"/>
      <c r="DI78" s="871"/>
      <c r="DJ78" s="871"/>
      <c r="DK78" s="872"/>
      <c r="DL78" s="870"/>
      <c r="DM78" s="871"/>
      <c r="DN78" s="871"/>
      <c r="DO78" s="871"/>
      <c r="DP78" s="872"/>
      <c r="DQ78" s="870"/>
      <c r="DR78" s="871"/>
      <c r="DS78" s="871"/>
      <c r="DT78" s="871"/>
      <c r="DU78" s="872"/>
      <c r="DV78" s="878"/>
      <c r="DW78" s="879"/>
      <c r="DX78" s="879"/>
      <c r="DY78" s="879"/>
      <c r="DZ78" s="880"/>
      <c r="EA78" s="197"/>
    </row>
    <row r="79" spans="1:131" s="198" customFormat="1" ht="26.25" customHeight="1" x14ac:dyDescent="0.15">
      <c r="A79" s="212">
        <v>12</v>
      </c>
      <c r="B79" s="890"/>
      <c r="C79" s="891"/>
      <c r="D79" s="891"/>
      <c r="E79" s="891"/>
      <c r="F79" s="891"/>
      <c r="G79" s="891"/>
      <c r="H79" s="891"/>
      <c r="I79" s="891"/>
      <c r="J79" s="891"/>
      <c r="K79" s="891"/>
      <c r="L79" s="891"/>
      <c r="M79" s="891"/>
      <c r="N79" s="891"/>
      <c r="O79" s="891"/>
      <c r="P79" s="892"/>
      <c r="Q79" s="896"/>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81"/>
      <c r="BA79" s="881"/>
      <c r="BB79" s="881"/>
      <c r="BC79" s="881"/>
      <c r="BD79" s="882"/>
      <c r="BE79" s="216"/>
      <c r="BF79" s="216"/>
      <c r="BG79" s="216"/>
      <c r="BH79" s="216"/>
      <c r="BI79" s="216"/>
      <c r="BJ79" s="219"/>
      <c r="BK79" s="219"/>
      <c r="BL79" s="219"/>
      <c r="BM79" s="219"/>
      <c r="BN79" s="219"/>
      <c r="BO79" s="216"/>
      <c r="BP79" s="216"/>
      <c r="BQ79" s="213">
        <v>73</v>
      </c>
      <c r="BR79" s="218"/>
      <c r="BS79" s="883"/>
      <c r="BT79" s="884"/>
      <c r="BU79" s="884"/>
      <c r="BV79" s="884"/>
      <c r="BW79" s="884"/>
      <c r="BX79" s="884"/>
      <c r="BY79" s="884"/>
      <c r="BZ79" s="884"/>
      <c r="CA79" s="884"/>
      <c r="CB79" s="884"/>
      <c r="CC79" s="884"/>
      <c r="CD79" s="884"/>
      <c r="CE79" s="884"/>
      <c r="CF79" s="884"/>
      <c r="CG79" s="885"/>
      <c r="CH79" s="870"/>
      <c r="CI79" s="871"/>
      <c r="CJ79" s="871"/>
      <c r="CK79" s="871"/>
      <c r="CL79" s="872"/>
      <c r="CM79" s="870"/>
      <c r="CN79" s="871"/>
      <c r="CO79" s="871"/>
      <c r="CP79" s="871"/>
      <c r="CQ79" s="872"/>
      <c r="CR79" s="870"/>
      <c r="CS79" s="871"/>
      <c r="CT79" s="871"/>
      <c r="CU79" s="871"/>
      <c r="CV79" s="872"/>
      <c r="CW79" s="870"/>
      <c r="CX79" s="871"/>
      <c r="CY79" s="871"/>
      <c r="CZ79" s="871"/>
      <c r="DA79" s="872"/>
      <c r="DB79" s="870"/>
      <c r="DC79" s="871"/>
      <c r="DD79" s="871"/>
      <c r="DE79" s="871"/>
      <c r="DF79" s="872"/>
      <c r="DG79" s="870"/>
      <c r="DH79" s="871"/>
      <c r="DI79" s="871"/>
      <c r="DJ79" s="871"/>
      <c r="DK79" s="872"/>
      <c r="DL79" s="870"/>
      <c r="DM79" s="871"/>
      <c r="DN79" s="871"/>
      <c r="DO79" s="871"/>
      <c r="DP79" s="872"/>
      <c r="DQ79" s="870"/>
      <c r="DR79" s="871"/>
      <c r="DS79" s="871"/>
      <c r="DT79" s="871"/>
      <c r="DU79" s="872"/>
      <c r="DV79" s="878"/>
      <c r="DW79" s="879"/>
      <c r="DX79" s="879"/>
      <c r="DY79" s="879"/>
      <c r="DZ79" s="880"/>
      <c r="EA79" s="197"/>
    </row>
    <row r="80" spans="1:131" s="198" customFormat="1" ht="26.25" customHeight="1" x14ac:dyDescent="0.15">
      <c r="A80" s="212">
        <v>13</v>
      </c>
      <c r="B80" s="890"/>
      <c r="C80" s="891"/>
      <c r="D80" s="891"/>
      <c r="E80" s="891"/>
      <c r="F80" s="891"/>
      <c r="G80" s="891"/>
      <c r="H80" s="891"/>
      <c r="I80" s="891"/>
      <c r="J80" s="891"/>
      <c r="K80" s="891"/>
      <c r="L80" s="891"/>
      <c r="M80" s="891"/>
      <c r="N80" s="891"/>
      <c r="O80" s="891"/>
      <c r="P80" s="892"/>
      <c r="Q80" s="896"/>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81"/>
      <c r="BA80" s="881"/>
      <c r="BB80" s="881"/>
      <c r="BC80" s="881"/>
      <c r="BD80" s="882"/>
      <c r="BE80" s="216"/>
      <c r="BF80" s="216"/>
      <c r="BG80" s="216"/>
      <c r="BH80" s="216"/>
      <c r="BI80" s="216"/>
      <c r="BJ80" s="216"/>
      <c r="BK80" s="216"/>
      <c r="BL80" s="216"/>
      <c r="BM80" s="216"/>
      <c r="BN80" s="216"/>
      <c r="BO80" s="216"/>
      <c r="BP80" s="216"/>
      <c r="BQ80" s="213">
        <v>74</v>
      </c>
      <c r="BR80" s="218"/>
      <c r="BS80" s="883"/>
      <c r="BT80" s="884"/>
      <c r="BU80" s="884"/>
      <c r="BV80" s="884"/>
      <c r="BW80" s="884"/>
      <c r="BX80" s="884"/>
      <c r="BY80" s="884"/>
      <c r="BZ80" s="884"/>
      <c r="CA80" s="884"/>
      <c r="CB80" s="884"/>
      <c r="CC80" s="884"/>
      <c r="CD80" s="884"/>
      <c r="CE80" s="884"/>
      <c r="CF80" s="884"/>
      <c r="CG80" s="885"/>
      <c r="CH80" s="870"/>
      <c r="CI80" s="871"/>
      <c r="CJ80" s="871"/>
      <c r="CK80" s="871"/>
      <c r="CL80" s="872"/>
      <c r="CM80" s="870"/>
      <c r="CN80" s="871"/>
      <c r="CO80" s="871"/>
      <c r="CP80" s="871"/>
      <c r="CQ80" s="872"/>
      <c r="CR80" s="870"/>
      <c r="CS80" s="871"/>
      <c r="CT80" s="871"/>
      <c r="CU80" s="871"/>
      <c r="CV80" s="872"/>
      <c r="CW80" s="870"/>
      <c r="CX80" s="871"/>
      <c r="CY80" s="871"/>
      <c r="CZ80" s="871"/>
      <c r="DA80" s="872"/>
      <c r="DB80" s="870"/>
      <c r="DC80" s="871"/>
      <c r="DD80" s="871"/>
      <c r="DE80" s="871"/>
      <c r="DF80" s="872"/>
      <c r="DG80" s="870"/>
      <c r="DH80" s="871"/>
      <c r="DI80" s="871"/>
      <c r="DJ80" s="871"/>
      <c r="DK80" s="872"/>
      <c r="DL80" s="870"/>
      <c r="DM80" s="871"/>
      <c r="DN80" s="871"/>
      <c r="DO80" s="871"/>
      <c r="DP80" s="872"/>
      <c r="DQ80" s="870"/>
      <c r="DR80" s="871"/>
      <c r="DS80" s="871"/>
      <c r="DT80" s="871"/>
      <c r="DU80" s="872"/>
      <c r="DV80" s="878"/>
      <c r="DW80" s="879"/>
      <c r="DX80" s="879"/>
      <c r="DY80" s="879"/>
      <c r="DZ80" s="880"/>
      <c r="EA80" s="197"/>
    </row>
    <row r="81" spans="1:131" s="198" customFormat="1" ht="26.25" customHeight="1" x14ac:dyDescent="0.15">
      <c r="A81" s="212">
        <v>14</v>
      </c>
      <c r="B81" s="890"/>
      <c r="C81" s="891"/>
      <c r="D81" s="891"/>
      <c r="E81" s="891"/>
      <c r="F81" s="891"/>
      <c r="G81" s="891"/>
      <c r="H81" s="891"/>
      <c r="I81" s="891"/>
      <c r="J81" s="891"/>
      <c r="K81" s="891"/>
      <c r="L81" s="891"/>
      <c r="M81" s="891"/>
      <c r="N81" s="891"/>
      <c r="O81" s="891"/>
      <c r="P81" s="892"/>
      <c r="Q81" s="896"/>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81"/>
      <c r="BA81" s="881"/>
      <c r="BB81" s="881"/>
      <c r="BC81" s="881"/>
      <c r="BD81" s="882"/>
      <c r="BE81" s="216"/>
      <c r="BF81" s="216"/>
      <c r="BG81" s="216"/>
      <c r="BH81" s="216"/>
      <c r="BI81" s="216"/>
      <c r="BJ81" s="216"/>
      <c r="BK81" s="216"/>
      <c r="BL81" s="216"/>
      <c r="BM81" s="216"/>
      <c r="BN81" s="216"/>
      <c r="BO81" s="216"/>
      <c r="BP81" s="216"/>
      <c r="BQ81" s="213">
        <v>75</v>
      </c>
      <c r="BR81" s="218"/>
      <c r="BS81" s="883"/>
      <c r="BT81" s="884"/>
      <c r="BU81" s="884"/>
      <c r="BV81" s="884"/>
      <c r="BW81" s="884"/>
      <c r="BX81" s="884"/>
      <c r="BY81" s="884"/>
      <c r="BZ81" s="884"/>
      <c r="CA81" s="884"/>
      <c r="CB81" s="884"/>
      <c r="CC81" s="884"/>
      <c r="CD81" s="884"/>
      <c r="CE81" s="884"/>
      <c r="CF81" s="884"/>
      <c r="CG81" s="885"/>
      <c r="CH81" s="870"/>
      <c r="CI81" s="871"/>
      <c r="CJ81" s="871"/>
      <c r="CK81" s="871"/>
      <c r="CL81" s="872"/>
      <c r="CM81" s="870"/>
      <c r="CN81" s="871"/>
      <c r="CO81" s="871"/>
      <c r="CP81" s="871"/>
      <c r="CQ81" s="872"/>
      <c r="CR81" s="870"/>
      <c r="CS81" s="871"/>
      <c r="CT81" s="871"/>
      <c r="CU81" s="871"/>
      <c r="CV81" s="872"/>
      <c r="CW81" s="870"/>
      <c r="CX81" s="871"/>
      <c r="CY81" s="871"/>
      <c r="CZ81" s="871"/>
      <c r="DA81" s="872"/>
      <c r="DB81" s="870"/>
      <c r="DC81" s="871"/>
      <c r="DD81" s="871"/>
      <c r="DE81" s="871"/>
      <c r="DF81" s="872"/>
      <c r="DG81" s="870"/>
      <c r="DH81" s="871"/>
      <c r="DI81" s="871"/>
      <c r="DJ81" s="871"/>
      <c r="DK81" s="872"/>
      <c r="DL81" s="870"/>
      <c r="DM81" s="871"/>
      <c r="DN81" s="871"/>
      <c r="DO81" s="871"/>
      <c r="DP81" s="872"/>
      <c r="DQ81" s="870"/>
      <c r="DR81" s="871"/>
      <c r="DS81" s="871"/>
      <c r="DT81" s="871"/>
      <c r="DU81" s="872"/>
      <c r="DV81" s="878"/>
      <c r="DW81" s="879"/>
      <c r="DX81" s="879"/>
      <c r="DY81" s="879"/>
      <c r="DZ81" s="880"/>
      <c r="EA81" s="197"/>
    </row>
    <row r="82" spans="1:131" s="198" customFormat="1" ht="26.25" customHeight="1" x14ac:dyDescent="0.15">
      <c r="A82" s="212">
        <v>15</v>
      </c>
      <c r="B82" s="890"/>
      <c r="C82" s="891"/>
      <c r="D82" s="891"/>
      <c r="E82" s="891"/>
      <c r="F82" s="891"/>
      <c r="G82" s="891"/>
      <c r="H82" s="891"/>
      <c r="I82" s="891"/>
      <c r="J82" s="891"/>
      <c r="K82" s="891"/>
      <c r="L82" s="891"/>
      <c r="M82" s="891"/>
      <c r="N82" s="891"/>
      <c r="O82" s="891"/>
      <c r="P82" s="892"/>
      <c r="Q82" s="896"/>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81"/>
      <c r="BA82" s="881"/>
      <c r="BB82" s="881"/>
      <c r="BC82" s="881"/>
      <c r="BD82" s="882"/>
      <c r="BE82" s="216"/>
      <c r="BF82" s="216"/>
      <c r="BG82" s="216"/>
      <c r="BH82" s="216"/>
      <c r="BI82" s="216"/>
      <c r="BJ82" s="216"/>
      <c r="BK82" s="216"/>
      <c r="BL82" s="216"/>
      <c r="BM82" s="216"/>
      <c r="BN82" s="216"/>
      <c r="BO82" s="216"/>
      <c r="BP82" s="216"/>
      <c r="BQ82" s="213">
        <v>76</v>
      </c>
      <c r="BR82" s="218"/>
      <c r="BS82" s="883"/>
      <c r="BT82" s="884"/>
      <c r="BU82" s="884"/>
      <c r="BV82" s="884"/>
      <c r="BW82" s="884"/>
      <c r="BX82" s="884"/>
      <c r="BY82" s="884"/>
      <c r="BZ82" s="884"/>
      <c r="CA82" s="884"/>
      <c r="CB82" s="884"/>
      <c r="CC82" s="884"/>
      <c r="CD82" s="884"/>
      <c r="CE82" s="884"/>
      <c r="CF82" s="884"/>
      <c r="CG82" s="885"/>
      <c r="CH82" s="870"/>
      <c r="CI82" s="871"/>
      <c r="CJ82" s="871"/>
      <c r="CK82" s="871"/>
      <c r="CL82" s="872"/>
      <c r="CM82" s="870"/>
      <c r="CN82" s="871"/>
      <c r="CO82" s="871"/>
      <c r="CP82" s="871"/>
      <c r="CQ82" s="872"/>
      <c r="CR82" s="870"/>
      <c r="CS82" s="871"/>
      <c r="CT82" s="871"/>
      <c r="CU82" s="871"/>
      <c r="CV82" s="872"/>
      <c r="CW82" s="870"/>
      <c r="CX82" s="871"/>
      <c r="CY82" s="871"/>
      <c r="CZ82" s="871"/>
      <c r="DA82" s="872"/>
      <c r="DB82" s="870"/>
      <c r="DC82" s="871"/>
      <c r="DD82" s="871"/>
      <c r="DE82" s="871"/>
      <c r="DF82" s="872"/>
      <c r="DG82" s="870"/>
      <c r="DH82" s="871"/>
      <c r="DI82" s="871"/>
      <c r="DJ82" s="871"/>
      <c r="DK82" s="872"/>
      <c r="DL82" s="870"/>
      <c r="DM82" s="871"/>
      <c r="DN82" s="871"/>
      <c r="DO82" s="871"/>
      <c r="DP82" s="872"/>
      <c r="DQ82" s="870"/>
      <c r="DR82" s="871"/>
      <c r="DS82" s="871"/>
      <c r="DT82" s="871"/>
      <c r="DU82" s="872"/>
      <c r="DV82" s="878"/>
      <c r="DW82" s="879"/>
      <c r="DX82" s="879"/>
      <c r="DY82" s="879"/>
      <c r="DZ82" s="880"/>
      <c r="EA82" s="197"/>
    </row>
    <row r="83" spans="1:131" s="198" customFormat="1" ht="26.25" customHeight="1" x14ac:dyDescent="0.15">
      <c r="A83" s="212">
        <v>16</v>
      </c>
      <c r="B83" s="890"/>
      <c r="C83" s="891"/>
      <c r="D83" s="891"/>
      <c r="E83" s="891"/>
      <c r="F83" s="891"/>
      <c r="G83" s="891"/>
      <c r="H83" s="891"/>
      <c r="I83" s="891"/>
      <c r="J83" s="891"/>
      <c r="K83" s="891"/>
      <c r="L83" s="891"/>
      <c r="M83" s="891"/>
      <c r="N83" s="891"/>
      <c r="O83" s="891"/>
      <c r="P83" s="892"/>
      <c r="Q83" s="896"/>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81"/>
      <c r="BA83" s="881"/>
      <c r="BB83" s="881"/>
      <c r="BC83" s="881"/>
      <c r="BD83" s="882"/>
      <c r="BE83" s="216"/>
      <c r="BF83" s="216"/>
      <c r="BG83" s="216"/>
      <c r="BH83" s="216"/>
      <c r="BI83" s="216"/>
      <c r="BJ83" s="216"/>
      <c r="BK83" s="216"/>
      <c r="BL83" s="216"/>
      <c r="BM83" s="216"/>
      <c r="BN83" s="216"/>
      <c r="BO83" s="216"/>
      <c r="BP83" s="216"/>
      <c r="BQ83" s="213">
        <v>77</v>
      </c>
      <c r="BR83" s="218"/>
      <c r="BS83" s="883"/>
      <c r="BT83" s="884"/>
      <c r="BU83" s="884"/>
      <c r="BV83" s="884"/>
      <c r="BW83" s="884"/>
      <c r="BX83" s="884"/>
      <c r="BY83" s="884"/>
      <c r="BZ83" s="884"/>
      <c r="CA83" s="884"/>
      <c r="CB83" s="884"/>
      <c r="CC83" s="884"/>
      <c r="CD83" s="884"/>
      <c r="CE83" s="884"/>
      <c r="CF83" s="884"/>
      <c r="CG83" s="885"/>
      <c r="CH83" s="870"/>
      <c r="CI83" s="871"/>
      <c r="CJ83" s="871"/>
      <c r="CK83" s="871"/>
      <c r="CL83" s="872"/>
      <c r="CM83" s="870"/>
      <c r="CN83" s="871"/>
      <c r="CO83" s="871"/>
      <c r="CP83" s="871"/>
      <c r="CQ83" s="872"/>
      <c r="CR83" s="870"/>
      <c r="CS83" s="871"/>
      <c r="CT83" s="871"/>
      <c r="CU83" s="871"/>
      <c r="CV83" s="872"/>
      <c r="CW83" s="870"/>
      <c r="CX83" s="871"/>
      <c r="CY83" s="871"/>
      <c r="CZ83" s="871"/>
      <c r="DA83" s="872"/>
      <c r="DB83" s="870"/>
      <c r="DC83" s="871"/>
      <c r="DD83" s="871"/>
      <c r="DE83" s="871"/>
      <c r="DF83" s="872"/>
      <c r="DG83" s="870"/>
      <c r="DH83" s="871"/>
      <c r="DI83" s="871"/>
      <c r="DJ83" s="871"/>
      <c r="DK83" s="872"/>
      <c r="DL83" s="870"/>
      <c r="DM83" s="871"/>
      <c r="DN83" s="871"/>
      <c r="DO83" s="871"/>
      <c r="DP83" s="872"/>
      <c r="DQ83" s="870"/>
      <c r="DR83" s="871"/>
      <c r="DS83" s="871"/>
      <c r="DT83" s="871"/>
      <c r="DU83" s="872"/>
      <c r="DV83" s="878"/>
      <c r="DW83" s="879"/>
      <c r="DX83" s="879"/>
      <c r="DY83" s="879"/>
      <c r="DZ83" s="880"/>
      <c r="EA83" s="197"/>
    </row>
    <row r="84" spans="1:131" s="198" customFormat="1" ht="26.25" customHeight="1" x14ac:dyDescent="0.15">
      <c r="A84" s="212">
        <v>17</v>
      </c>
      <c r="B84" s="890"/>
      <c r="C84" s="891"/>
      <c r="D84" s="891"/>
      <c r="E84" s="891"/>
      <c r="F84" s="891"/>
      <c r="G84" s="891"/>
      <c r="H84" s="891"/>
      <c r="I84" s="891"/>
      <c r="J84" s="891"/>
      <c r="K84" s="891"/>
      <c r="L84" s="891"/>
      <c r="M84" s="891"/>
      <c r="N84" s="891"/>
      <c r="O84" s="891"/>
      <c r="P84" s="892"/>
      <c r="Q84" s="896"/>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81"/>
      <c r="BA84" s="881"/>
      <c r="BB84" s="881"/>
      <c r="BC84" s="881"/>
      <c r="BD84" s="882"/>
      <c r="BE84" s="216"/>
      <c r="BF84" s="216"/>
      <c r="BG84" s="216"/>
      <c r="BH84" s="216"/>
      <c r="BI84" s="216"/>
      <c r="BJ84" s="216"/>
      <c r="BK84" s="216"/>
      <c r="BL84" s="216"/>
      <c r="BM84" s="216"/>
      <c r="BN84" s="216"/>
      <c r="BO84" s="216"/>
      <c r="BP84" s="216"/>
      <c r="BQ84" s="213">
        <v>78</v>
      </c>
      <c r="BR84" s="218"/>
      <c r="BS84" s="883"/>
      <c r="BT84" s="884"/>
      <c r="BU84" s="884"/>
      <c r="BV84" s="884"/>
      <c r="BW84" s="884"/>
      <c r="BX84" s="884"/>
      <c r="BY84" s="884"/>
      <c r="BZ84" s="884"/>
      <c r="CA84" s="884"/>
      <c r="CB84" s="884"/>
      <c r="CC84" s="884"/>
      <c r="CD84" s="884"/>
      <c r="CE84" s="884"/>
      <c r="CF84" s="884"/>
      <c r="CG84" s="885"/>
      <c r="CH84" s="870"/>
      <c r="CI84" s="871"/>
      <c r="CJ84" s="871"/>
      <c r="CK84" s="871"/>
      <c r="CL84" s="872"/>
      <c r="CM84" s="870"/>
      <c r="CN84" s="871"/>
      <c r="CO84" s="871"/>
      <c r="CP84" s="871"/>
      <c r="CQ84" s="872"/>
      <c r="CR84" s="870"/>
      <c r="CS84" s="871"/>
      <c r="CT84" s="871"/>
      <c r="CU84" s="871"/>
      <c r="CV84" s="872"/>
      <c r="CW84" s="870"/>
      <c r="CX84" s="871"/>
      <c r="CY84" s="871"/>
      <c r="CZ84" s="871"/>
      <c r="DA84" s="872"/>
      <c r="DB84" s="870"/>
      <c r="DC84" s="871"/>
      <c r="DD84" s="871"/>
      <c r="DE84" s="871"/>
      <c r="DF84" s="872"/>
      <c r="DG84" s="870"/>
      <c r="DH84" s="871"/>
      <c r="DI84" s="871"/>
      <c r="DJ84" s="871"/>
      <c r="DK84" s="872"/>
      <c r="DL84" s="870"/>
      <c r="DM84" s="871"/>
      <c r="DN84" s="871"/>
      <c r="DO84" s="871"/>
      <c r="DP84" s="872"/>
      <c r="DQ84" s="870"/>
      <c r="DR84" s="871"/>
      <c r="DS84" s="871"/>
      <c r="DT84" s="871"/>
      <c r="DU84" s="872"/>
      <c r="DV84" s="878"/>
      <c r="DW84" s="879"/>
      <c r="DX84" s="879"/>
      <c r="DY84" s="879"/>
      <c r="DZ84" s="880"/>
      <c r="EA84" s="197"/>
    </row>
    <row r="85" spans="1:131" s="198" customFormat="1" ht="26.25" customHeight="1" x14ac:dyDescent="0.15">
      <c r="A85" s="212">
        <v>18</v>
      </c>
      <c r="B85" s="890"/>
      <c r="C85" s="891"/>
      <c r="D85" s="891"/>
      <c r="E85" s="891"/>
      <c r="F85" s="891"/>
      <c r="G85" s="891"/>
      <c r="H85" s="891"/>
      <c r="I85" s="891"/>
      <c r="J85" s="891"/>
      <c r="K85" s="891"/>
      <c r="L85" s="891"/>
      <c r="M85" s="891"/>
      <c r="N85" s="891"/>
      <c r="O85" s="891"/>
      <c r="P85" s="892"/>
      <c r="Q85" s="896"/>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81"/>
      <c r="BA85" s="881"/>
      <c r="BB85" s="881"/>
      <c r="BC85" s="881"/>
      <c r="BD85" s="882"/>
      <c r="BE85" s="216"/>
      <c r="BF85" s="216"/>
      <c r="BG85" s="216"/>
      <c r="BH85" s="216"/>
      <c r="BI85" s="216"/>
      <c r="BJ85" s="216"/>
      <c r="BK85" s="216"/>
      <c r="BL85" s="216"/>
      <c r="BM85" s="216"/>
      <c r="BN85" s="216"/>
      <c r="BO85" s="216"/>
      <c r="BP85" s="216"/>
      <c r="BQ85" s="213">
        <v>79</v>
      </c>
      <c r="BR85" s="218"/>
      <c r="BS85" s="883"/>
      <c r="BT85" s="884"/>
      <c r="BU85" s="884"/>
      <c r="BV85" s="884"/>
      <c r="BW85" s="884"/>
      <c r="BX85" s="884"/>
      <c r="BY85" s="884"/>
      <c r="BZ85" s="884"/>
      <c r="CA85" s="884"/>
      <c r="CB85" s="884"/>
      <c r="CC85" s="884"/>
      <c r="CD85" s="884"/>
      <c r="CE85" s="884"/>
      <c r="CF85" s="884"/>
      <c r="CG85" s="885"/>
      <c r="CH85" s="870"/>
      <c r="CI85" s="871"/>
      <c r="CJ85" s="871"/>
      <c r="CK85" s="871"/>
      <c r="CL85" s="872"/>
      <c r="CM85" s="870"/>
      <c r="CN85" s="871"/>
      <c r="CO85" s="871"/>
      <c r="CP85" s="871"/>
      <c r="CQ85" s="872"/>
      <c r="CR85" s="870"/>
      <c r="CS85" s="871"/>
      <c r="CT85" s="871"/>
      <c r="CU85" s="871"/>
      <c r="CV85" s="872"/>
      <c r="CW85" s="870"/>
      <c r="CX85" s="871"/>
      <c r="CY85" s="871"/>
      <c r="CZ85" s="871"/>
      <c r="DA85" s="872"/>
      <c r="DB85" s="870"/>
      <c r="DC85" s="871"/>
      <c r="DD85" s="871"/>
      <c r="DE85" s="871"/>
      <c r="DF85" s="872"/>
      <c r="DG85" s="870"/>
      <c r="DH85" s="871"/>
      <c r="DI85" s="871"/>
      <c r="DJ85" s="871"/>
      <c r="DK85" s="872"/>
      <c r="DL85" s="870"/>
      <c r="DM85" s="871"/>
      <c r="DN85" s="871"/>
      <c r="DO85" s="871"/>
      <c r="DP85" s="872"/>
      <c r="DQ85" s="870"/>
      <c r="DR85" s="871"/>
      <c r="DS85" s="871"/>
      <c r="DT85" s="871"/>
      <c r="DU85" s="872"/>
      <c r="DV85" s="878"/>
      <c r="DW85" s="879"/>
      <c r="DX85" s="879"/>
      <c r="DY85" s="879"/>
      <c r="DZ85" s="880"/>
      <c r="EA85" s="197"/>
    </row>
    <row r="86" spans="1:131" s="198" customFormat="1" ht="26.25" customHeight="1" x14ac:dyDescent="0.15">
      <c r="A86" s="212">
        <v>19</v>
      </c>
      <c r="B86" s="890"/>
      <c r="C86" s="891"/>
      <c r="D86" s="891"/>
      <c r="E86" s="891"/>
      <c r="F86" s="891"/>
      <c r="G86" s="891"/>
      <c r="H86" s="891"/>
      <c r="I86" s="891"/>
      <c r="J86" s="891"/>
      <c r="K86" s="891"/>
      <c r="L86" s="891"/>
      <c r="M86" s="891"/>
      <c r="N86" s="891"/>
      <c r="O86" s="891"/>
      <c r="P86" s="892"/>
      <c r="Q86" s="896"/>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81"/>
      <c r="BA86" s="881"/>
      <c r="BB86" s="881"/>
      <c r="BC86" s="881"/>
      <c r="BD86" s="882"/>
      <c r="BE86" s="216"/>
      <c r="BF86" s="216"/>
      <c r="BG86" s="216"/>
      <c r="BH86" s="216"/>
      <c r="BI86" s="216"/>
      <c r="BJ86" s="216"/>
      <c r="BK86" s="216"/>
      <c r="BL86" s="216"/>
      <c r="BM86" s="216"/>
      <c r="BN86" s="216"/>
      <c r="BO86" s="216"/>
      <c r="BP86" s="216"/>
      <c r="BQ86" s="213">
        <v>80</v>
      </c>
      <c r="BR86" s="218"/>
      <c r="BS86" s="883"/>
      <c r="BT86" s="884"/>
      <c r="BU86" s="884"/>
      <c r="BV86" s="884"/>
      <c r="BW86" s="884"/>
      <c r="BX86" s="884"/>
      <c r="BY86" s="884"/>
      <c r="BZ86" s="884"/>
      <c r="CA86" s="884"/>
      <c r="CB86" s="884"/>
      <c r="CC86" s="884"/>
      <c r="CD86" s="884"/>
      <c r="CE86" s="884"/>
      <c r="CF86" s="884"/>
      <c r="CG86" s="885"/>
      <c r="CH86" s="870"/>
      <c r="CI86" s="871"/>
      <c r="CJ86" s="871"/>
      <c r="CK86" s="871"/>
      <c r="CL86" s="872"/>
      <c r="CM86" s="870"/>
      <c r="CN86" s="871"/>
      <c r="CO86" s="871"/>
      <c r="CP86" s="871"/>
      <c r="CQ86" s="872"/>
      <c r="CR86" s="870"/>
      <c r="CS86" s="871"/>
      <c r="CT86" s="871"/>
      <c r="CU86" s="871"/>
      <c r="CV86" s="872"/>
      <c r="CW86" s="870"/>
      <c r="CX86" s="871"/>
      <c r="CY86" s="871"/>
      <c r="CZ86" s="871"/>
      <c r="DA86" s="872"/>
      <c r="DB86" s="870"/>
      <c r="DC86" s="871"/>
      <c r="DD86" s="871"/>
      <c r="DE86" s="871"/>
      <c r="DF86" s="872"/>
      <c r="DG86" s="870"/>
      <c r="DH86" s="871"/>
      <c r="DI86" s="871"/>
      <c r="DJ86" s="871"/>
      <c r="DK86" s="872"/>
      <c r="DL86" s="870"/>
      <c r="DM86" s="871"/>
      <c r="DN86" s="871"/>
      <c r="DO86" s="871"/>
      <c r="DP86" s="872"/>
      <c r="DQ86" s="870"/>
      <c r="DR86" s="871"/>
      <c r="DS86" s="871"/>
      <c r="DT86" s="871"/>
      <c r="DU86" s="872"/>
      <c r="DV86" s="878"/>
      <c r="DW86" s="879"/>
      <c r="DX86" s="879"/>
      <c r="DY86" s="879"/>
      <c r="DZ86" s="880"/>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3"/>
      <c r="BT87" s="884"/>
      <c r="BU87" s="884"/>
      <c r="BV87" s="884"/>
      <c r="BW87" s="884"/>
      <c r="BX87" s="884"/>
      <c r="BY87" s="884"/>
      <c r="BZ87" s="884"/>
      <c r="CA87" s="884"/>
      <c r="CB87" s="884"/>
      <c r="CC87" s="884"/>
      <c r="CD87" s="884"/>
      <c r="CE87" s="884"/>
      <c r="CF87" s="884"/>
      <c r="CG87" s="885"/>
      <c r="CH87" s="870"/>
      <c r="CI87" s="871"/>
      <c r="CJ87" s="871"/>
      <c r="CK87" s="871"/>
      <c r="CL87" s="872"/>
      <c r="CM87" s="870"/>
      <c r="CN87" s="871"/>
      <c r="CO87" s="871"/>
      <c r="CP87" s="871"/>
      <c r="CQ87" s="872"/>
      <c r="CR87" s="870"/>
      <c r="CS87" s="871"/>
      <c r="CT87" s="871"/>
      <c r="CU87" s="871"/>
      <c r="CV87" s="872"/>
      <c r="CW87" s="870"/>
      <c r="CX87" s="871"/>
      <c r="CY87" s="871"/>
      <c r="CZ87" s="871"/>
      <c r="DA87" s="872"/>
      <c r="DB87" s="870"/>
      <c r="DC87" s="871"/>
      <c r="DD87" s="871"/>
      <c r="DE87" s="871"/>
      <c r="DF87" s="872"/>
      <c r="DG87" s="870"/>
      <c r="DH87" s="871"/>
      <c r="DI87" s="871"/>
      <c r="DJ87" s="871"/>
      <c r="DK87" s="872"/>
      <c r="DL87" s="870"/>
      <c r="DM87" s="871"/>
      <c r="DN87" s="871"/>
      <c r="DO87" s="871"/>
      <c r="DP87" s="872"/>
      <c r="DQ87" s="870"/>
      <c r="DR87" s="871"/>
      <c r="DS87" s="871"/>
      <c r="DT87" s="871"/>
      <c r="DU87" s="872"/>
      <c r="DV87" s="878"/>
      <c r="DW87" s="879"/>
      <c r="DX87" s="879"/>
      <c r="DY87" s="879"/>
      <c r="DZ87" s="880"/>
      <c r="EA87" s="197"/>
    </row>
    <row r="88" spans="1:131" s="198" customFormat="1" ht="26.25" customHeight="1" thickBot="1" x14ac:dyDescent="0.2">
      <c r="A88" s="215" t="s">
        <v>367</v>
      </c>
      <c r="B88" s="808" t="s">
        <v>391</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3824</v>
      </c>
      <c r="AG88" s="860"/>
      <c r="AH88" s="860"/>
      <c r="AI88" s="860"/>
      <c r="AJ88" s="860"/>
      <c r="AK88" s="857"/>
      <c r="AL88" s="857"/>
      <c r="AM88" s="857"/>
      <c r="AN88" s="857"/>
      <c r="AO88" s="857"/>
      <c r="AP88" s="860">
        <v>1939</v>
      </c>
      <c r="AQ88" s="860"/>
      <c r="AR88" s="860"/>
      <c r="AS88" s="860"/>
      <c r="AT88" s="860"/>
      <c r="AU88" s="860">
        <v>637</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3"/>
      <c r="BT88" s="884"/>
      <c r="BU88" s="884"/>
      <c r="BV88" s="884"/>
      <c r="BW88" s="884"/>
      <c r="BX88" s="884"/>
      <c r="BY88" s="884"/>
      <c r="BZ88" s="884"/>
      <c r="CA88" s="884"/>
      <c r="CB88" s="884"/>
      <c r="CC88" s="884"/>
      <c r="CD88" s="884"/>
      <c r="CE88" s="884"/>
      <c r="CF88" s="884"/>
      <c r="CG88" s="885"/>
      <c r="CH88" s="870"/>
      <c r="CI88" s="871"/>
      <c r="CJ88" s="871"/>
      <c r="CK88" s="871"/>
      <c r="CL88" s="872"/>
      <c r="CM88" s="870"/>
      <c r="CN88" s="871"/>
      <c r="CO88" s="871"/>
      <c r="CP88" s="871"/>
      <c r="CQ88" s="872"/>
      <c r="CR88" s="870"/>
      <c r="CS88" s="871"/>
      <c r="CT88" s="871"/>
      <c r="CU88" s="871"/>
      <c r="CV88" s="872"/>
      <c r="CW88" s="870"/>
      <c r="CX88" s="871"/>
      <c r="CY88" s="871"/>
      <c r="CZ88" s="871"/>
      <c r="DA88" s="872"/>
      <c r="DB88" s="870"/>
      <c r="DC88" s="871"/>
      <c r="DD88" s="871"/>
      <c r="DE88" s="871"/>
      <c r="DF88" s="872"/>
      <c r="DG88" s="870"/>
      <c r="DH88" s="871"/>
      <c r="DI88" s="871"/>
      <c r="DJ88" s="871"/>
      <c r="DK88" s="872"/>
      <c r="DL88" s="870"/>
      <c r="DM88" s="871"/>
      <c r="DN88" s="871"/>
      <c r="DO88" s="871"/>
      <c r="DP88" s="872"/>
      <c r="DQ88" s="870"/>
      <c r="DR88" s="871"/>
      <c r="DS88" s="871"/>
      <c r="DT88" s="871"/>
      <c r="DU88" s="872"/>
      <c r="DV88" s="878"/>
      <c r="DW88" s="879"/>
      <c r="DX88" s="879"/>
      <c r="DY88" s="879"/>
      <c r="DZ88" s="880"/>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3"/>
      <c r="BT89" s="884"/>
      <c r="BU89" s="884"/>
      <c r="BV89" s="884"/>
      <c r="BW89" s="884"/>
      <c r="BX89" s="884"/>
      <c r="BY89" s="884"/>
      <c r="BZ89" s="884"/>
      <c r="CA89" s="884"/>
      <c r="CB89" s="884"/>
      <c r="CC89" s="884"/>
      <c r="CD89" s="884"/>
      <c r="CE89" s="884"/>
      <c r="CF89" s="884"/>
      <c r="CG89" s="885"/>
      <c r="CH89" s="870"/>
      <c r="CI89" s="871"/>
      <c r="CJ89" s="871"/>
      <c r="CK89" s="871"/>
      <c r="CL89" s="872"/>
      <c r="CM89" s="870"/>
      <c r="CN89" s="871"/>
      <c r="CO89" s="871"/>
      <c r="CP89" s="871"/>
      <c r="CQ89" s="872"/>
      <c r="CR89" s="870"/>
      <c r="CS89" s="871"/>
      <c r="CT89" s="871"/>
      <c r="CU89" s="871"/>
      <c r="CV89" s="872"/>
      <c r="CW89" s="870"/>
      <c r="CX89" s="871"/>
      <c r="CY89" s="871"/>
      <c r="CZ89" s="871"/>
      <c r="DA89" s="872"/>
      <c r="DB89" s="870"/>
      <c r="DC89" s="871"/>
      <c r="DD89" s="871"/>
      <c r="DE89" s="871"/>
      <c r="DF89" s="872"/>
      <c r="DG89" s="870"/>
      <c r="DH89" s="871"/>
      <c r="DI89" s="871"/>
      <c r="DJ89" s="871"/>
      <c r="DK89" s="872"/>
      <c r="DL89" s="870"/>
      <c r="DM89" s="871"/>
      <c r="DN89" s="871"/>
      <c r="DO89" s="871"/>
      <c r="DP89" s="872"/>
      <c r="DQ89" s="870"/>
      <c r="DR89" s="871"/>
      <c r="DS89" s="871"/>
      <c r="DT89" s="871"/>
      <c r="DU89" s="872"/>
      <c r="DV89" s="878"/>
      <c r="DW89" s="879"/>
      <c r="DX89" s="879"/>
      <c r="DY89" s="879"/>
      <c r="DZ89" s="880"/>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3"/>
      <c r="BT90" s="884"/>
      <c r="BU90" s="884"/>
      <c r="BV90" s="884"/>
      <c r="BW90" s="884"/>
      <c r="BX90" s="884"/>
      <c r="BY90" s="884"/>
      <c r="BZ90" s="884"/>
      <c r="CA90" s="884"/>
      <c r="CB90" s="884"/>
      <c r="CC90" s="884"/>
      <c r="CD90" s="884"/>
      <c r="CE90" s="884"/>
      <c r="CF90" s="884"/>
      <c r="CG90" s="885"/>
      <c r="CH90" s="870"/>
      <c r="CI90" s="871"/>
      <c r="CJ90" s="871"/>
      <c r="CK90" s="871"/>
      <c r="CL90" s="872"/>
      <c r="CM90" s="870"/>
      <c r="CN90" s="871"/>
      <c r="CO90" s="871"/>
      <c r="CP90" s="871"/>
      <c r="CQ90" s="872"/>
      <c r="CR90" s="870"/>
      <c r="CS90" s="871"/>
      <c r="CT90" s="871"/>
      <c r="CU90" s="871"/>
      <c r="CV90" s="872"/>
      <c r="CW90" s="870"/>
      <c r="CX90" s="871"/>
      <c r="CY90" s="871"/>
      <c r="CZ90" s="871"/>
      <c r="DA90" s="872"/>
      <c r="DB90" s="870"/>
      <c r="DC90" s="871"/>
      <c r="DD90" s="871"/>
      <c r="DE90" s="871"/>
      <c r="DF90" s="872"/>
      <c r="DG90" s="870"/>
      <c r="DH90" s="871"/>
      <c r="DI90" s="871"/>
      <c r="DJ90" s="871"/>
      <c r="DK90" s="872"/>
      <c r="DL90" s="870"/>
      <c r="DM90" s="871"/>
      <c r="DN90" s="871"/>
      <c r="DO90" s="871"/>
      <c r="DP90" s="872"/>
      <c r="DQ90" s="870"/>
      <c r="DR90" s="871"/>
      <c r="DS90" s="871"/>
      <c r="DT90" s="871"/>
      <c r="DU90" s="872"/>
      <c r="DV90" s="878"/>
      <c r="DW90" s="879"/>
      <c r="DX90" s="879"/>
      <c r="DY90" s="879"/>
      <c r="DZ90" s="880"/>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3"/>
      <c r="BT91" s="884"/>
      <c r="BU91" s="884"/>
      <c r="BV91" s="884"/>
      <c r="BW91" s="884"/>
      <c r="BX91" s="884"/>
      <c r="BY91" s="884"/>
      <c r="BZ91" s="884"/>
      <c r="CA91" s="884"/>
      <c r="CB91" s="884"/>
      <c r="CC91" s="884"/>
      <c r="CD91" s="884"/>
      <c r="CE91" s="884"/>
      <c r="CF91" s="884"/>
      <c r="CG91" s="885"/>
      <c r="CH91" s="870"/>
      <c r="CI91" s="871"/>
      <c r="CJ91" s="871"/>
      <c r="CK91" s="871"/>
      <c r="CL91" s="872"/>
      <c r="CM91" s="870"/>
      <c r="CN91" s="871"/>
      <c r="CO91" s="871"/>
      <c r="CP91" s="871"/>
      <c r="CQ91" s="872"/>
      <c r="CR91" s="870"/>
      <c r="CS91" s="871"/>
      <c r="CT91" s="871"/>
      <c r="CU91" s="871"/>
      <c r="CV91" s="872"/>
      <c r="CW91" s="870"/>
      <c r="CX91" s="871"/>
      <c r="CY91" s="871"/>
      <c r="CZ91" s="871"/>
      <c r="DA91" s="872"/>
      <c r="DB91" s="870"/>
      <c r="DC91" s="871"/>
      <c r="DD91" s="871"/>
      <c r="DE91" s="871"/>
      <c r="DF91" s="872"/>
      <c r="DG91" s="870"/>
      <c r="DH91" s="871"/>
      <c r="DI91" s="871"/>
      <c r="DJ91" s="871"/>
      <c r="DK91" s="872"/>
      <c r="DL91" s="870"/>
      <c r="DM91" s="871"/>
      <c r="DN91" s="871"/>
      <c r="DO91" s="871"/>
      <c r="DP91" s="872"/>
      <c r="DQ91" s="870"/>
      <c r="DR91" s="871"/>
      <c r="DS91" s="871"/>
      <c r="DT91" s="871"/>
      <c r="DU91" s="872"/>
      <c r="DV91" s="878"/>
      <c r="DW91" s="879"/>
      <c r="DX91" s="879"/>
      <c r="DY91" s="879"/>
      <c r="DZ91" s="880"/>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3"/>
      <c r="BT92" s="884"/>
      <c r="BU92" s="884"/>
      <c r="BV92" s="884"/>
      <c r="BW92" s="884"/>
      <c r="BX92" s="884"/>
      <c r="BY92" s="884"/>
      <c r="BZ92" s="884"/>
      <c r="CA92" s="884"/>
      <c r="CB92" s="884"/>
      <c r="CC92" s="884"/>
      <c r="CD92" s="884"/>
      <c r="CE92" s="884"/>
      <c r="CF92" s="884"/>
      <c r="CG92" s="885"/>
      <c r="CH92" s="870"/>
      <c r="CI92" s="871"/>
      <c r="CJ92" s="871"/>
      <c r="CK92" s="871"/>
      <c r="CL92" s="872"/>
      <c r="CM92" s="870"/>
      <c r="CN92" s="871"/>
      <c r="CO92" s="871"/>
      <c r="CP92" s="871"/>
      <c r="CQ92" s="872"/>
      <c r="CR92" s="870"/>
      <c r="CS92" s="871"/>
      <c r="CT92" s="871"/>
      <c r="CU92" s="871"/>
      <c r="CV92" s="872"/>
      <c r="CW92" s="870"/>
      <c r="CX92" s="871"/>
      <c r="CY92" s="871"/>
      <c r="CZ92" s="871"/>
      <c r="DA92" s="872"/>
      <c r="DB92" s="870"/>
      <c r="DC92" s="871"/>
      <c r="DD92" s="871"/>
      <c r="DE92" s="871"/>
      <c r="DF92" s="872"/>
      <c r="DG92" s="870"/>
      <c r="DH92" s="871"/>
      <c r="DI92" s="871"/>
      <c r="DJ92" s="871"/>
      <c r="DK92" s="872"/>
      <c r="DL92" s="870"/>
      <c r="DM92" s="871"/>
      <c r="DN92" s="871"/>
      <c r="DO92" s="871"/>
      <c r="DP92" s="872"/>
      <c r="DQ92" s="870"/>
      <c r="DR92" s="871"/>
      <c r="DS92" s="871"/>
      <c r="DT92" s="871"/>
      <c r="DU92" s="872"/>
      <c r="DV92" s="878"/>
      <c r="DW92" s="879"/>
      <c r="DX92" s="879"/>
      <c r="DY92" s="879"/>
      <c r="DZ92" s="880"/>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3"/>
      <c r="BT93" s="884"/>
      <c r="BU93" s="884"/>
      <c r="BV93" s="884"/>
      <c r="BW93" s="884"/>
      <c r="BX93" s="884"/>
      <c r="BY93" s="884"/>
      <c r="BZ93" s="884"/>
      <c r="CA93" s="884"/>
      <c r="CB93" s="884"/>
      <c r="CC93" s="884"/>
      <c r="CD93" s="884"/>
      <c r="CE93" s="884"/>
      <c r="CF93" s="884"/>
      <c r="CG93" s="885"/>
      <c r="CH93" s="870"/>
      <c r="CI93" s="871"/>
      <c r="CJ93" s="871"/>
      <c r="CK93" s="871"/>
      <c r="CL93" s="872"/>
      <c r="CM93" s="870"/>
      <c r="CN93" s="871"/>
      <c r="CO93" s="871"/>
      <c r="CP93" s="871"/>
      <c r="CQ93" s="872"/>
      <c r="CR93" s="870"/>
      <c r="CS93" s="871"/>
      <c r="CT93" s="871"/>
      <c r="CU93" s="871"/>
      <c r="CV93" s="872"/>
      <c r="CW93" s="870"/>
      <c r="CX93" s="871"/>
      <c r="CY93" s="871"/>
      <c r="CZ93" s="871"/>
      <c r="DA93" s="872"/>
      <c r="DB93" s="870"/>
      <c r="DC93" s="871"/>
      <c r="DD93" s="871"/>
      <c r="DE93" s="871"/>
      <c r="DF93" s="872"/>
      <c r="DG93" s="870"/>
      <c r="DH93" s="871"/>
      <c r="DI93" s="871"/>
      <c r="DJ93" s="871"/>
      <c r="DK93" s="872"/>
      <c r="DL93" s="870"/>
      <c r="DM93" s="871"/>
      <c r="DN93" s="871"/>
      <c r="DO93" s="871"/>
      <c r="DP93" s="872"/>
      <c r="DQ93" s="870"/>
      <c r="DR93" s="871"/>
      <c r="DS93" s="871"/>
      <c r="DT93" s="871"/>
      <c r="DU93" s="872"/>
      <c r="DV93" s="878"/>
      <c r="DW93" s="879"/>
      <c r="DX93" s="879"/>
      <c r="DY93" s="879"/>
      <c r="DZ93" s="880"/>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3"/>
      <c r="BT94" s="884"/>
      <c r="BU94" s="884"/>
      <c r="BV94" s="884"/>
      <c r="BW94" s="884"/>
      <c r="BX94" s="884"/>
      <c r="BY94" s="884"/>
      <c r="BZ94" s="884"/>
      <c r="CA94" s="884"/>
      <c r="CB94" s="884"/>
      <c r="CC94" s="884"/>
      <c r="CD94" s="884"/>
      <c r="CE94" s="884"/>
      <c r="CF94" s="884"/>
      <c r="CG94" s="885"/>
      <c r="CH94" s="870"/>
      <c r="CI94" s="871"/>
      <c r="CJ94" s="871"/>
      <c r="CK94" s="871"/>
      <c r="CL94" s="872"/>
      <c r="CM94" s="870"/>
      <c r="CN94" s="871"/>
      <c r="CO94" s="871"/>
      <c r="CP94" s="871"/>
      <c r="CQ94" s="872"/>
      <c r="CR94" s="870"/>
      <c r="CS94" s="871"/>
      <c r="CT94" s="871"/>
      <c r="CU94" s="871"/>
      <c r="CV94" s="872"/>
      <c r="CW94" s="870"/>
      <c r="CX94" s="871"/>
      <c r="CY94" s="871"/>
      <c r="CZ94" s="871"/>
      <c r="DA94" s="872"/>
      <c r="DB94" s="870"/>
      <c r="DC94" s="871"/>
      <c r="DD94" s="871"/>
      <c r="DE94" s="871"/>
      <c r="DF94" s="872"/>
      <c r="DG94" s="870"/>
      <c r="DH94" s="871"/>
      <c r="DI94" s="871"/>
      <c r="DJ94" s="871"/>
      <c r="DK94" s="872"/>
      <c r="DL94" s="870"/>
      <c r="DM94" s="871"/>
      <c r="DN94" s="871"/>
      <c r="DO94" s="871"/>
      <c r="DP94" s="872"/>
      <c r="DQ94" s="870"/>
      <c r="DR94" s="871"/>
      <c r="DS94" s="871"/>
      <c r="DT94" s="871"/>
      <c r="DU94" s="872"/>
      <c r="DV94" s="878"/>
      <c r="DW94" s="879"/>
      <c r="DX94" s="879"/>
      <c r="DY94" s="879"/>
      <c r="DZ94" s="880"/>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3"/>
      <c r="BT95" s="884"/>
      <c r="BU95" s="884"/>
      <c r="BV95" s="884"/>
      <c r="BW95" s="884"/>
      <c r="BX95" s="884"/>
      <c r="BY95" s="884"/>
      <c r="BZ95" s="884"/>
      <c r="CA95" s="884"/>
      <c r="CB95" s="884"/>
      <c r="CC95" s="884"/>
      <c r="CD95" s="884"/>
      <c r="CE95" s="884"/>
      <c r="CF95" s="884"/>
      <c r="CG95" s="885"/>
      <c r="CH95" s="870"/>
      <c r="CI95" s="871"/>
      <c r="CJ95" s="871"/>
      <c r="CK95" s="871"/>
      <c r="CL95" s="872"/>
      <c r="CM95" s="870"/>
      <c r="CN95" s="871"/>
      <c r="CO95" s="871"/>
      <c r="CP95" s="871"/>
      <c r="CQ95" s="872"/>
      <c r="CR95" s="870"/>
      <c r="CS95" s="871"/>
      <c r="CT95" s="871"/>
      <c r="CU95" s="871"/>
      <c r="CV95" s="872"/>
      <c r="CW95" s="870"/>
      <c r="CX95" s="871"/>
      <c r="CY95" s="871"/>
      <c r="CZ95" s="871"/>
      <c r="DA95" s="872"/>
      <c r="DB95" s="870"/>
      <c r="DC95" s="871"/>
      <c r="DD95" s="871"/>
      <c r="DE95" s="871"/>
      <c r="DF95" s="872"/>
      <c r="DG95" s="870"/>
      <c r="DH95" s="871"/>
      <c r="DI95" s="871"/>
      <c r="DJ95" s="871"/>
      <c r="DK95" s="872"/>
      <c r="DL95" s="870"/>
      <c r="DM95" s="871"/>
      <c r="DN95" s="871"/>
      <c r="DO95" s="871"/>
      <c r="DP95" s="872"/>
      <c r="DQ95" s="870"/>
      <c r="DR95" s="871"/>
      <c r="DS95" s="871"/>
      <c r="DT95" s="871"/>
      <c r="DU95" s="872"/>
      <c r="DV95" s="878"/>
      <c r="DW95" s="879"/>
      <c r="DX95" s="879"/>
      <c r="DY95" s="879"/>
      <c r="DZ95" s="880"/>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3"/>
      <c r="BT96" s="884"/>
      <c r="BU96" s="884"/>
      <c r="BV96" s="884"/>
      <c r="BW96" s="884"/>
      <c r="BX96" s="884"/>
      <c r="BY96" s="884"/>
      <c r="BZ96" s="884"/>
      <c r="CA96" s="884"/>
      <c r="CB96" s="884"/>
      <c r="CC96" s="884"/>
      <c r="CD96" s="884"/>
      <c r="CE96" s="884"/>
      <c r="CF96" s="884"/>
      <c r="CG96" s="885"/>
      <c r="CH96" s="870"/>
      <c r="CI96" s="871"/>
      <c r="CJ96" s="871"/>
      <c r="CK96" s="871"/>
      <c r="CL96" s="872"/>
      <c r="CM96" s="870"/>
      <c r="CN96" s="871"/>
      <c r="CO96" s="871"/>
      <c r="CP96" s="871"/>
      <c r="CQ96" s="872"/>
      <c r="CR96" s="870"/>
      <c r="CS96" s="871"/>
      <c r="CT96" s="871"/>
      <c r="CU96" s="871"/>
      <c r="CV96" s="872"/>
      <c r="CW96" s="870"/>
      <c r="CX96" s="871"/>
      <c r="CY96" s="871"/>
      <c r="CZ96" s="871"/>
      <c r="DA96" s="872"/>
      <c r="DB96" s="870"/>
      <c r="DC96" s="871"/>
      <c r="DD96" s="871"/>
      <c r="DE96" s="871"/>
      <c r="DF96" s="872"/>
      <c r="DG96" s="870"/>
      <c r="DH96" s="871"/>
      <c r="DI96" s="871"/>
      <c r="DJ96" s="871"/>
      <c r="DK96" s="872"/>
      <c r="DL96" s="870"/>
      <c r="DM96" s="871"/>
      <c r="DN96" s="871"/>
      <c r="DO96" s="871"/>
      <c r="DP96" s="872"/>
      <c r="DQ96" s="870"/>
      <c r="DR96" s="871"/>
      <c r="DS96" s="871"/>
      <c r="DT96" s="871"/>
      <c r="DU96" s="872"/>
      <c r="DV96" s="878"/>
      <c r="DW96" s="879"/>
      <c r="DX96" s="879"/>
      <c r="DY96" s="879"/>
      <c r="DZ96" s="880"/>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3"/>
      <c r="BT97" s="884"/>
      <c r="BU97" s="884"/>
      <c r="BV97" s="884"/>
      <c r="BW97" s="884"/>
      <c r="BX97" s="884"/>
      <c r="BY97" s="884"/>
      <c r="BZ97" s="884"/>
      <c r="CA97" s="884"/>
      <c r="CB97" s="884"/>
      <c r="CC97" s="884"/>
      <c r="CD97" s="884"/>
      <c r="CE97" s="884"/>
      <c r="CF97" s="884"/>
      <c r="CG97" s="885"/>
      <c r="CH97" s="870"/>
      <c r="CI97" s="871"/>
      <c r="CJ97" s="871"/>
      <c r="CK97" s="871"/>
      <c r="CL97" s="872"/>
      <c r="CM97" s="870"/>
      <c r="CN97" s="871"/>
      <c r="CO97" s="871"/>
      <c r="CP97" s="871"/>
      <c r="CQ97" s="872"/>
      <c r="CR97" s="870"/>
      <c r="CS97" s="871"/>
      <c r="CT97" s="871"/>
      <c r="CU97" s="871"/>
      <c r="CV97" s="872"/>
      <c r="CW97" s="870"/>
      <c r="CX97" s="871"/>
      <c r="CY97" s="871"/>
      <c r="CZ97" s="871"/>
      <c r="DA97" s="872"/>
      <c r="DB97" s="870"/>
      <c r="DC97" s="871"/>
      <c r="DD97" s="871"/>
      <c r="DE97" s="871"/>
      <c r="DF97" s="872"/>
      <c r="DG97" s="870"/>
      <c r="DH97" s="871"/>
      <c r="DI97" s="871"/>
      <c r="DJ97" s="871"/>
      <c r="DK97" s="872"/>
      <c r="DL97" s="870"/>
      <c r="DM97" s="871"/>
      <c r="DN97" s="871"/>
      <c r="DO97" s="871"/>
      <c r="DP97" s="872"/>
      <c r="DQ97" s="870"/>
      <c r="DR97" s="871"/>
      <c r="DS97" s="871"/>
      <c r="DT97" s="871"/>
      <c r="DU97" s="872"/>
      <c r="DV97" s="878"/>
      <c r="DW97" s="879"/>
      <c r="DX97" s="879"/>
      <c r="DY97" s="879"/>
      <c r="DZ97" s="880"/>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3"/>
      <c r="BT98" s="884"/>
      <c r="BU98" s="884"/>
      <c r="BV98" s="884"/>
      <c r="BW98" s="884"/>
      <c r="BX98" s="884"/>
      <c r="BY98" s="884"/>
      <c r="BZ98" s="884"/>
      <c r="CA98" s="884"/>
      <c r="CB98" s="884"/>
      <c r="CC98" s="884"/>
      <c r="CD98" s="884"/>
      <c r="CE98" s="884"/>
      <c r="CF98" s="884"/>
      <c r="CG98" s="885"/>
      <c r="CH98" s="870"/>
      <c r="CI98" s="871"/>
      <c r="CJ98" s="871"/>
      <c r="CK98" s="871"/>
      <c r="CL98" s="872"/>
      <c r="CM98" s="870"/>
      <c r="CN98" s="871"/>
      <c r="CO98" s="871"/>
      <c r="CP98" s="871"/>
      <c r="CQ98" s="872"/>
      <c r="CR98" s="870"/>
      <c r="CS98" s="871"/>
      <c r="CT98" s="871"/>
      <c r="CU98" s="871"/>
      <c r="CV98" s="872"/>
      <c r="CW98" s="870"/>
      <c r="CX98" s="871"/>
      <c r="CY98" s="871"/>
      <c r="CZ98" s="871"/>
      <c r="DA98" s="872"/>
      <c r="DB98" s="870"/>
      <c r="DC98" s="871"/>
      <c r="DD98" s="871"/>
      <c r="DE98" s="871"/>
      <c r="DF98" s="872"/>
      <c r="DG98" s="870"/>
      <c r="DH98" s="871"/>
      <c r="DI98" s="871"/>
      <c r="DJ98" s="871"/>
      <c r="DK98" s="872"/>
      <c r="DL98" s="870"/>
      <c r="DM98" s="871"/>
      <c r="DN98" s="871"/>
      <c r="DO98" s="871"/>
      <c r="DP98" s="872"/>
      <c r="DQ98" s="870"/>
      <c r="DR98" s="871"/>
      <c r="DS98" s="871"/>
      <c r="DT98" s="871"/>
      <c r="DU98" s="872"/>
      <c r="DV98" s="878"/>
      <c r="DW98" s="879"/>
      <c r="DX98" s="879"/>
      <c r="DY98" s="879"/>
      <c r="DZ98" s="880"/>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3"/>
      <c r="BT99" s="884"/>
      <c r="BU99" s="884"/>
      <c r="BV99" s="884"/>
      <c r="BW99" s="884"/>
      <c r="BX99" s="884"/>
      <c r="BY99" s="884"/>
      <c r="BZ99" s="884"/>
      <c r="CA99" s="884"/>
      <c r="CB99" s="884"/>
      <c r="CC99" s="884"/>
      <c r="CD99" s="884"/>
      <c r="CE99" s="884"/>
      <c r="CF99" s="884"/>
      <c r="CG99" s="885"/>
      <c r="CH99" s="870"/>
      <c r="CI99" s="871"/>
      <c r="CJ99" s="871"/>
      <c r="CK99" s="871"/>
      <c r="CL99" s="872"/>
      <c r="CM99" s="870"/>
      <c r="CN99" s="871"/>
      <c r="CO99" s="871"/>
      <c r="CP99" s="871"/>
      <c r="CQ99" s="872"/>
      <c r="CR99" s="870"/>
      <c r="CS99" s="871"/>
      <c r="CT99" s="871"/>
      <c r="CU99" s="871"/>
      <c r="CV99" s="872"/>
      <c r="CW99" s="870"/>
      <c r="CX99" s="871"/>
      <c r="CY99" s="871"/>
      <c r="CZ99" s="871"/>
      <c r="DA99" s="872"/>
      <c r="DB99" s="870"/>
      <c r="DC99" s="871"/>
      <c r="DD99" s="871"/>
      <c r="DE99" s="871"/>
      <c r="DF99" s="872"/>
      <c r="DG99" s="870"/>
      <c r="DH99" s="871"/>
      <c r="DI99" s="871"/>
      <c r="DJ99" s="871"/>
      <c r="DK99" s="872"/>
      <c r="DL99" s="870"/>
      <c r="DM99" s="871"/>
      <c r="DN99" s="871"/>
      <c r="DO99" s="871"/>
      <c r="DP99" s="872"/>
      <c r="DQ99" s="870"/>
      <c r="DR99" s="871"/>
      <c r="DS99" s="871"/>
      <c r="DT99" s="871"/>
      <c r="DU99" s="872"/>
      <c r="DV99" s="878"/>
      <c r="DW99" s="879"/>
      <c r="DX99" s="879"/>
      <c r="DY99" s="879"/>
      <c r="DZ99" s="880"/>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3"/>
      <c r="BT100" s="884"/>
      <c r="BU100" s="884"/>
      <c r="BV100" s="884"/>
      <c r="BW100" s="884"/>
      <c r="BX100" s="884"/>
      <c r="BY100" s="884"/>
      <c r="BZ100" s="884"/>
      <c r="CA100" s="884"/>
      <c r="CB100" s="884"/>
      <c r="CC100" s="884"/>
      <c r="CD100" s="884"/>
      <c r="CE100" s="884"/>
      <c r="CF100" s="884"/>
      <c r="CG100" s="885"/>
      <c r="CH100" s="870"/>
      <c r="CI100" s="871"/>
      <c r="CJ100" s="871"/>
      <c r="CK100" s="871"/>
      <c r="CL100" s="872"/>
      <c r="CM100" s="870"/>
      <c r="CN100" s="871"/>
      <c r="CO100" s="871"/>
      <c r="CP100" s="871"/>
      <c r="CQ100" s="872"/>
      <c r="CR100" s="870"/>
      <c r="CS100" s="871"/>
      <c r="CT100" s="871"/>
      <c r="CU100" s="871"/>
      <c r="CV100" s="872"/>
      <c r="CW100" s="870"/>
      <c r="CX100" s="871"/>
      <c r="CY100" s="871"/>
      <c r="CZ100" s="871"/>
      <c r="DA100" s="872"/>
      <c r="DB100" s="870"/>
      <c r="DC100" s="871"/>
      <c r="DD100" s="871"/>
      <c r="DE100" s="871"/>
      <c r="DF100" s="872"/>
      <c r="DG100" s="870"/>
      <c r="DH100" s="871"/>
      <c r="DI100" s="871"/>
      <c r="DJ100" s="871"/>
      <c r="DK100" s="872"/>
      <c r="DL100" s="870"/>
      <c r="DM100" s="871"/>
      <c r="DN100" s="871"/>
      <c r="DO100" s="871"/>
      <c r="DP100" s="872"/>
      <c r="DQ100" s="870"/>
      <c r="DR100" s="871"/>
      <c r="DS100" s="871"/>
      <c r="DT100" s="871"/>
      <c r="DU100" s="872"/>
      <c r="DV100" s="878"/>
      <c r="DW100" s="879"/>
      <c r="DX100" s="879"/>
      <c r="DY100" s="879"/>
      <c r="DZ100" s="880"/>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3"/>
      <c r="BT101" s="884"/>
      <c r="BU101" s="884"/>
      <c r="BV101" s="884"/>
      <c r="BW101" s="884"/>
      <c r="BX101" s="884"/>
      <c r="BY101" s="884"/>
      <c r="BZ101" s="884"/>
      <c r="CA101" s="884"/>
      <c r="CB101" s="884"/>
      <c r="CC101" s="884"/>
      <c r="CD101" s="884"/>
      <c r="CE101" s="884"/>
      <c r="CF101" s="884"/>
      <c r="CG101" s="885"/>
      <c r="CH101" s="870"/>
      <c r="CI101" s="871"/>
      <c r="CJ101" s="871"/>
      <c r="CK101" s="871"/>
      <c r="CL101" s="872"/>
      <c r="CM101" s="870"/>
      <c r="CN101" s="871"/>
      <c r="CO101" s="871"/>
      <c r="CP101" s="871"/>
      <c r="CQ101" s="872"/>
      <c r="CR101" s="870"/>
      <c r="CS101" s="871"/>
      <c r="CT101" s="871"/>
      <c r="CU101" s="871"/>
      <c r="CV101" s="872"/>
      <c r="CW101" s="870"/>
      <c r="CX101" s="871"/>
      <c r="CY101" s="871"/>
      <c r="CZ101" s="871"/>
      <c r="DA101" s="872"/>
      <c r="DB101" s="870"/>
      <c r="DC101" s="871"/>
      <c r="DD101" s="871"/>
      <c r="DE101" s="871"/>
      <c r="DF101" s="872"/>
      <c r="DG101" s="870"/>
      <c r="DH101" s="871"/>
      <c r="DI101" s="871"/>
      <c r="DJ101" s="871"/>
      <c r="DK101" s="872"/>
      <c r="DL101" s="870"/>
      <c r="DM101" s="871"/>
      <c r="DN101" s="871"/>
      <c r="DO101" s="871"/>
      <c r="DP101" s="872"/>
      <c r="DQ101" s="870"/>
      <c r="DR101" s="871"/>
      <c r="DS101" s="871"/>
      <c r="DT101" s="871"/>
      <c r="DU101" s="872"/>
      <c r="DV101" s="878"/>
      <c r="DW101" s="879"/>
      <c r="DX101" s="879"/>
      <c r="DY101" s="879"/>
      <c r="DZ101" s="880"/>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808" t="s">
        <v>392</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393</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394</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397</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398</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399</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400</v>
      </c>
      <c r="AB109" s="913"/>
      <c r="AC109" s="913"/>
      <c r="AD109" s="913"/>
      <c r="AE109" s="914"/>
      <c r="AF109" s="912" t="s">
        <v>285</v>
      </c>
      <c r="AG109" s="913"/>
      <c r="AH109" s="913"/>
      <c r="AI109" s="913"/>
      <c r="AJ109" s="914"/>
      <c r="AK109" s="912" t="s">
        <v>284</v>
      </c>
      <c r="AL109" s="913"/>
      <c r="AM109" s="913"/>
      <c r="AN109" s="913"/>
      <c r="AO109" s="914"/>
      <c r="AP109" s="912" t="s">
        <v>401</v>
      </c>
      <c r="AQ109" s="913"/>
      <c r="AR109" s="913"/>
      <c r="AS109" s="913"/>
      <c r="AT109" s="915"/>
      <c r="AU109" s="934" t="s">
        <v>399</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400</v>
      </c>
      <c r="BR109" s="913"/>
      <c r="BS109" s="913"/>
      <c r="BT109" s="913"/>
      <c r="BU109" s="914"/>
      <c r="BV109" s="912" t="s">
        <v>285</v>
      </c>
      <c r="BW109" s="913"/>
      <c r="BX109" s="913"/>
      <c r="BY109" s="913"/>
      <c r="BZ109" s="914"/>
      <c r="CA109" s="912" t="s">
        <v>284</v>
      </c>
      <c r="CB109" s="913"/>
      <c r="CC109" s="913"/>
      <c r="CD109" s="913"/>
      <c r="CE109" s="914"/>
      <c r="CF109" s="935" t="s">
        <v>401</v>
      </c>
      <c r="CG109" s="935"/>
      <c r="CH109" s="935"/>
      <c r="CI109" s="935"/>
      <c r="CJ109" s="935"/>
      <c r="CK109" s="912" t="s">
        <v>402</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400</v>
      </c>
      <c r="DH109" s="913"/>
      <c r="DI109" s="913"/>
      <c r="DJ109" s="913"/>
      <c r="DK109" s="914"/>
      <c r="DL109" s="912" t="s">
        <v>285</v>
      </c>
      <c r="DM109" s="913"/>
      <c r="DN109" s="913"/>
      <c r="DO109" s="913"/>
      <c r="DP109" s="914"/>
      <c r="DQ109" s="912" t="s">
        <v>284</v>
      </c>
      <c r="DR109" s="913"/>
      <c r="DS109" s="913"/>
      <c r="DT109" s="913"/>
      <c r="DU109" s="914"/>
      <c r="DV109" s="912" t="s">
        <v>401</v>
      </c>
      <c r="DW109" s="913"/>
      <c r="DX109" s="913"/>
      <c r="DY109" s="913"/>
      <c r="DZ109" s="915"/>
    </row>
    <row r="110" spans="1:131" s="197" customFormat="1" ht="26.25" customHeight="1" x14ac:dyDescent="0.15">
      <c r="A110" s="916" t="s">
        <v>403</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477267</v>
      </c>
      <c r="AB110" s="920"/>
      <c r="AC110" s="920"/>
      <c r="AD110" s="920"/>
      <c r="AE110" s="921"/>
      <c r="AF110" s="922">
        <v>448935</v>
      </c>
      <c r="AG110" s="920"/>
      <c r="AH110" s="920"/>
      <c r="AI110" s="920"/>
      <c r="AJ110" s="921"/>
      <c r="AK110" s="922">
        <v>428415</v>
      </c>
      <c r="AL110" s="920"/>
      <c r="AM110" s="920"/>
      <c r="AN110" s="920"/>
      <c r="AO110" s="921"/>
      <c r="AP110" s="923">
        <v>19.2</v>
      </c>
      <c r="AQ110" s="924"/>
      <c r="AR110" s="924"/>
      <c r="AS110" s="924"/>
      <c r="AT110" s="925"/>
      <c r="AU110" s="926" t="s">
        <v>60</v>
      </c>
      <c r="AV110" s="927"/>
      <c r="AW110" s="927"/>
      <c r="AX110" s="927"/>
      <c r="AY110" s="928"/>
      <c r="AZ110" s="973" t="s">
        <v>404</v>
      </c>
      <c r="BA110" s="917"/>
      <c r="BB110" s="917"/>
      <c r="BC110" s="917"/>
      <c r="BD110" s="917"/>
      <c r="BE110" s="917"/>
      <c r="BF110" s="917"/>
      <c r="BG110" s="917"/>
      <c r="BH110" s="917"/>
      <c r="BI110" s="917"/>
      <c r="BJ110" s="917"/>
      <c r="BK110" s="917"/>
      <c r="BL110" s="917"/>
      <c r="BM110" s="917"/>
      <c r="BN110" s="917"/>
      <c r="BO110" s="917"/>
      <c r="BP110" s="918"/>
      <c r="BQ110" s="959">
        <v>4095263</v>
      </c>
      <c r="BR110" s="960"/>
      <c r="BS110" s="960"/>
      <c r="BT110" s="960"/>
      <c r="BU110" s="960"/>
      <c r="BV110" s="960">
        <v>3996414</v>
      </c>
      <c r="BW110" s="960"/>
      <c r="BX110" s="960"/>
      <c r="BY110" s="960"/>
      <c r="BZ110" s="960"/>
      <c r="CA110" s="960">
        <v>3872383</v>
      </c>
      <c r="CB110" s="960"/>
      <c r="CC110" s="960"/>
      <c r="CD110" s="960"/>
      <c r="CE110" s="960"/>
      <c r="CF110" s="974">
        <v>173.7</v>
      </c>
      <c r="CG110" s="975"/>
      <c r="CH110" s="975"/>
      <c r="CI110" s="975"/>
      <c r="CJ110" s="975"/>
      <c r="CK110" s="976" t="s">
        <v>405</v>
      </c>
      <c r="CL110" s="977"/>
      <c r="CM110" s="956" t="s">
        <v>406</v>
      </c>
      <c r="CN110" s="957"/>
      <c r="CO110" s="957"/>
      <c r="CP110" s="957"/>
      <c r="CQ110" s="957"/>
      <c r="CR110" s="957"/>
      <c r="CS110" s="957"/>
      <c r="CT110" s="957"/>
      <c r="CU110" s="957"/>
      <c r="CV110" s="957"/>
      <c r="CW110" s="957"/>
      <c r="CX110" s="957"/>
      <c r="CY110" s="957"/>
      <c r="CZ110" s="957"/>
      <c r="DA110" s="957"/>
      <c r="DB110" s="957"/>
      <c r="DC110" s="957"/>
      <c r="DD110" s="957"/>
      <c r="DE110" s="957"/>
      <c r="DF110" s="958"/>
      <c r="DG110" s="959" t="s">
        <v>407</v>
      </c>
      <c r="DH110" s="960"/>
      <c r="DI110" s="960"/>
      <c r="DJ110" s="960"/>
      <c r="DK110" s="960"/>
      <c r="DL110" s="960" t="s">
        <v>407</v>
      </c>
      <c r="DM110" s="960"/>
      <c r="DN110" s="960"/>
      <c r="DO110" s="960"/>
      <c r="DP110" s="960"/>
      <c r="DQ110" s="960" t="s">
        <v>407</v>
      </c>
      <c r="DR110" s="960"/>
      <c r="DS110" s="960"/>
      <c r="DT110" s="960"/>
      <c r="DU110" s="960"/>
      <c r="DV110" s="961" t="s">
        <v>407</v>
      </c>
      <c r="DW110" s="961"/>
      <c r="DX110" s="961"/>
      <c r="DY110" s="961"/>
      <c r="DZ110" s="962"/>
    </row>
    <row r="111" spans="1:131" s="197" customFormat="1" ht="26.25" customHeight="1" x14ac:dyDescent="0.15">
      <c r="A111" s="963" t="s">
        <v>408</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409</v>
      </c>
      <c r="AB111" s="967"/>
      <c r="AC111" s="967"/>
      <c r="AD111" s="967"/>
      <c r="AE111" s="968"/>
      <c r="AF111" s="969" t="s">
        <v>409</v>
      </c>
      <c r="AG111" s="967"/>
      <c r="AH111" s="967"/>
      <c r="AI111" s="967"/>
      <c r="AJ111" s="968"/>
      <c r="AK111" s="969" t="s">
        <v>409</v>
      </c>
      <c r="AL111" s="967"/>
      <c r="AM111" s="967"/>
      <c r="AN111" s="967"/>
      <c r="AO111" s="968"/>
      <c r="AP111" s="970" t="s">
        <v>409</v>
      </c>
      <c r="AQ111" s="971"/>
      <c r="AR111" s="971"/>
      <c r="AS111" s="971"/>
      <c r="AT111" s="972"/>
      <c r="AU111" s="929"/>
      <c r="AV111" s="930"/>
      <c r="AW111" s="930"/>
      <c r="AX111" s="930"/>
      <c r="AY111" s="931"/>
      <c r="AZ111" s="982" t="s">
        <v>410</v>
      </c>
      <c r="BA111" s="983"/>
      <c r="BB111" s="983"/>
      <c r="BC111" s="983"/>
      <c r="BD111" s="983"/>
      <c r="BE111" s="983"/>
      <c r="BF111" s="983"/>
      <c r="BG111" s="983"/>
      <c r="BH111" s="983"/>
      <c r="BI111" s="983"/>
      <c r="BJ111" s="983"/>
      <c r="BK111" s="983"/>
      <c r="BL111" s="983"/>
      <c r="BM111" s="983"/>
      <c r="BN111" s="983"/>
      <c r="BO111" s="983"/>
      <c r="BP111" s="984"/>
      <c r="BQ111" s="949" t="s">
        <v>407</v>
      </c>
      <c r="BR111" s="950"/>
      <c r="BS111" s="950"/>
      <c r="BT111" s="950"/>
      <c r="BU111" s="950"/>
      <c r="BV111" s="950" t="s">
        <v>407</v>
      </c>
      <c r="BW111" s="950"/>
      <c r="BX111" s="950"/>
      <c r="BY111" s="950"/>
      <c r="BZ111" s="950"/>
      <c r="CA111" s="950" t="s">
        <v>407</v>
      </c>
      <c r="CB111" s="950"/>
      <c r="CC111" s="950"/>
      <c r="CD111" s="950"/>
      <c r="CE111" s="950"/>
      <c r="CF111" s="944" t="s">
        <v>407</v>
      </c>
      <c r="CG111" s="945"/>
      <c r="CH111" s="945"/>
      <c r="CI111" s="945"/>
      <c r="CJ111" s="945"/>
      <c r="CK111" s="978"/>
      <c r="CL111" s="979"/>
      <c r="CM111" s="946" t="s">
        <v>411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407</v>
      </c>
      <c r="DH111" s="950"/>
      <c r="DI111" s="950"/>
      <c r="DJ111" s="950"/>
      <c r="DK111" s="950"/>
      <c r="DL111" s="950" t="s">
        <v>407</v>
      </c>
      <c r="DM111" s="950"/>
      <c r="DN111" s="950"/>
      <c r="DO111" s="950"/>
      <c r="DP111" s="950"/>
      <c r="DQ111" s="950" t="s">
        <v>407</v>
      </c>
      <c r="DR111" s="950"/>
      <c r="DS111" s="950"/>
      <c r="DT111" s="950"/>
      <c r="DU111" s="950"/>
      <c r="DV111" s="951" t="s">
        <v>407</v>
      </c>
      <c r="DW111" s="951"/>
      <c r="DX111" s="951"/>
      <c r="DY111" s="951"/>
      <c r="DZ111" s="952"/>
    </row>
    <row r="112" spans="1:131" s="197" customFormat="1" ht="26.25" customHeight="1" x14ac:dyDescent="0.15">
      <c r="A112" s="985" t="s">
        <v>412</v>
      </c>
      <c r="B112" s="986"/>
      <c r="C112" s="983" t="s">
        <v>413</v>
      </c>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4"/>
      <c r="AA112" s="953" t="s">
        <v>108</v>
      </c>
      <c r="AB112" s="954"/>
      <c r="AC112" s="954"/>
      <c r="AD112" s="954"/>
      <c r="AE112" s="955"/>
      <c r="AF112" s="991" t="s">
        <v>108</v>
      </c>
      <c r="AG112" s="954"/>
      <c r="AH112" s="954"/>
      <c r="AI112" s="954"/>
      <c r="AJ112" s="955"/>
      <c r="AK112" s="991" t="s">
        <v>108</v>
      </c>
      <c r="AL112" s="954"/>
      <c r="AM112" s="954"/>
      <c r="AN112" s="954"/>
      <c r="AO112" s="955"/>
      <c r="AP112" s="992" t="s">
        <v>108</v>
      </c>
      <c r="AQ112" s="993"/>
      <c r="AR112" s="993"/>
      <c r="AS112" s="993"/>
      <c r="AT112" s="994"/>
      <c r="AU112" s="929"/>
      <c r="AV112" s="930"/>
      <c r="AW112" s="930"/>
      <c r="AX112" s="930"/>
      <c r="AY112" s="931"/>
      <c r="AZ112" s="982" t="s">
        <v>414</v>
      </c>
      <c r="BA112" s="983"/>
      <c r="BB112" s="983"/>
      <c r="BC112" s="983"/>
      <c r="BD112" s="983"/>
      <c r="BE112" s="983"/>
      <c r="BF112" s="983"/>
      <c r="BG112" s="983"/>
      <c r="BH112" s="983"/>
      <c r="BI112" s="983"/>
      <c r="BJ112" s="983"/>
      <c r="BK112" s="983"/>
      <c r="BL112" s="983"/>
      <c r="BM112" s="983"/>
      <c r="BN112" s="983"/>
      <c r="BO112" s="983"/>
      <c r="BP112" s="984"/>
      <c r="BQ112" s="949">
        <v>97581</v>
      </c>
      <c r="BR112" s="950"/>
      <c r="BS112" s="950"/>
      <c r="BT112" s="950"/>
      <c r="BU112" s="950"/>
      <c r="BV112" s="950">
        <v>108155</v>
      </c>
      <c r="BW112" s="950"/>
      <c r="BX112" s="950"/>
      <c r="BY112" s="950"/>
      <c r="BZ112" s="950"/>
      <c r="CA112" s="950">
        <v>121117</v>
      </c>
      <c r="CB112" s="950"/>
      <c r="CC112" s="950"/>
      <c r="CD112" s="950"/>
      <c r="CE112" s="950"/>
      <c r="CF112" s="944">
        <v>5.4</v>
      </c>
      <c r="CG112" s="945"/>
      <c r="CH112" s="945"/>
      <c r="CI112" s="945"/>
      <c r="CJ112" s="945"/>
      <c r="CK112" s="978"/>
      <c r="CL112" s="979"/>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108</v>
      </c>
      <c r="DH112" s="950"/>
      <c r="DI112" s="950"/>
      <c r="DJ112" s="950"/>
      <c r="DK112" s="950"/>
      <c r="DL112" s="950" t="s">
        <v>108</v>
      </c>
      <c r="DM112" s="950"/>
      <c r="DN112" s="950"/>
      <c r="DO112" s="950"/>
      <c r="DP112" s="950"/>
      <c r="DQ112" s="950" t="s">
        <v>108</v>
      </c>
      <c r="DR112" s="950"/>
      <c r="DS112" s="950"/>
      <c r="DT112" s="950"/>
      <c r="DU112" s="950"/>
      <c r="DV112" s="951" t="s">
        <v>108</v>
      </c>
      <c r="DW112" s="951"/>
      <c r="DX112" s="951"/>
      <c r="DY112" s="951"/>
      <c r="DZ112" s="952"/>
    </row>
    <row r="113" spans="1:130" s="197" customFormat="1" ht="26.25" customHeight="1" x14ac:dyDescent="0.15">
      <c r="A113" s="987"/>
      <c r="B113" s="988"/>
      <c r="C113" s="983" t="s">
        <v>416</v>
      </c>
      <c r="D113" s="983"/>
      <c r="E113" s="983"/>
      <c r="F113" s="983"/>
      <c r="G113" s="983"/>
      <c r="H113" s="983"/>
      <c r="I113" s="983"/>
      <c r="J113" s="983"/>
      <c r="K113" s="983"/>
      <c r="L113" s="983"/>
      <c r="M113" s="983"/>
      <c r="N113" s="983"/>
      <c r="O113" s="983"/>
      <c r="P113" s="983"/>
      <c r="Q113" s="983"/>
      <c r="R113" s="983"/>
      <c r="S113" s="983"/>
      <c r="T113" s="983"/>
      <c r="U113" s="983"/>
      <c r="V113" s="983"/>
      <c r="W113" s="983"/>
      <c r="X113" s="983"/>
      <c r="Y113" s="983"/>
      <c r="Z113" s="984"/>
      <c r="AA113" s="966">
        <v>10525</v>
      </c>
      <c r="AB113" s="967"/>
      <c r="AC113" s="967"/>
      <c r="AD113" s="967"/>
      <c r="AE113" s="968"/>
      <c r="AF113" s="969">
        <v>10701</v>
      </c>
      <c r="AG113" s="967"/>
      <c r="AH113" s="967"/>
      <c r="AI113" s="967"/>
      <c r="AJ113" s="968"/>
      <c r="AK113" s="969">
        <v>10844</v>
      </c>
      <c r="AL113" s="967"/>
      <c r="AM113" s="967"/>
      <c r="AN113" s="967"/>
      <c r="AO113" s="968"/>
      <c r="AP113" s="970">
        <v>0.5</v>
      </c>
      <c r="AQ113" s="971"/>
      <c r="AR113" s="971"/>
      <c r="AS113" s="971"/>
      <c r="AT113" s="972"/>
      <c r="AU113" s="929"/>
      <c r="AV113" s="930"/>
      <c r="AW113" s="930"/>
      <c r="AX113" s="930"/>
      <c r="AY113" s="931"/>
      <c r="AZ113" s="982" t="s">
        <v>417</v>
      </c>
      <c r="BA113" s="983"/>
      <c r="BB113" s="983"/>
      <c r="BC113" s="983"/>
      <c r="BD113" s="983"/>
      <c r="BE113" s="983"/>
      <c r="BF113" s="983"/>
      <c r="BG113" s="983"/>
      <c r="BH113" s="983"/>
      <c r="BI113" s="983"/>
      <c r="BJ113" s="983"/>
      <c r="BK113" s="983"/>
      <c r="BL113" s="983"/>
      <c r="BM113" s="983"/>
      <c r="BN113" s="983"/>
      <c r="BO113" s="983"/>
      <c r="BP113" s="984"/>
      <c r="BQ113" s="949">
        <v>620296</v>
      </c>
      <c r="BR113" s="950"/>
      <c r="BS113" s="950"/>
      <c r="BT113" s="950"/>
      <c r="BU113" s="950"/>
      <c r="BV113" s="950">
        <v>735590</v>
      </c>
      <c r="BW113" s="950"/>
      <c r="BX113" s="950"/>
      <c r="BY113" s="950"/>
      <c r="BZ113" s="950"/>
      <c r="CA113" s="950">
        <v>636518</v>
      </c>
      <c r="CB113" s="950"/>
      <c r="CC113" s="950"/>
      <c r="CD113" s="950"/>
      <c r="CE113" s="950"/>
      <c r="CF113" s="944">
        <v>28.6</v>
      </c>
      <c r="CG113" s="945"/>
      <c r="CH113" s="945"/>
      <c r="CI113" s="945"/>
      <c r="CJ113" s="945"/>
      <c r="CK113" s="978"/>
      <c r="CL113" s="979"/>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53" t="s">
        <v>108</v>
      </c>
      <c r="DH113" s="954"/>
      <c r="DI113" s="954"/>
      <c r="DJ113" s="954"/>
      <c r="DK113" s="955"/>
      <c r="DL113" s="991" t="s">
        <v>108</v>
      </c>
      <c r="DM113" s="954"/>
      <c r="DN113" s="954"/>
      <c r="DO113" s="954"/>
      <c r="DP113" s="955"/>
      <c r="DQ113" s="991" t="s">
        <v>108</v>
      </c>
      <c r="DR113" s="954"/>
      <c r="DS113" s="954"/>
      <c r="DT113" s="954"/>
      <c r="DU113" s="955"/>
      <c r="DV113" s="992" t="s">
        <v>108</v>
      </c>
      <c r="DW113" s="993"/>
      <c r="DX113" s="993"/>
      <c r="DY113" s="993"/>
      <c r="DZ113" s="994"/>
    </row>
    <row r="114" spans="1:130" s="197" customFormat="1" ht="26.25" customHeight="1" x14ac:dyDescent="0.15">
      <c r="A114" s="987"/>
      <c r="B114" s="988"/>
      <c r="C114" s="983" t="s">
        <v>419</v>
      </c>
      <c r="D114" s="983"/>
      <c r="E114" s="983"/>
      <c r="F114" s="983"/>
      <c r="G114" s="983"/>
      <c r="H114" s="983"/>
      <c r="I114" s="983"/>
      <c r="J114" s="983"/>
      <c r="K114" s="983"/>
      <c r="L114" s="983"/>
      <c r="M114" s="983"/>
      <c r="N114" s="983"/>
      <c r="O114" s="983"/>
      <c r="P114" s="983"/>
      <c r="Q114" s="983"/>
      <c r="R114" s="983"/>
      <c r="S114" s="983"/>
      <c r="T114" s="983"/>
      <c r="U114" s="983"/>
      <c r="V114" s="983"/>
      <c r="W114" s="983"/>
      <c r="X114" s="983"/>
      <c r="Y114" s="983"/>
      <c r="Z114" s="984"/>
      <c r="AA114" s="953">
        <v>126856</v>
      </c>
      <c r="AB114" s="954"/>
      <c r="AC114" s="954"/>
      <c r="AD114" s="954"/>
      <c r="AE114" s="955"/>
      <c r="AF114" s="991">
        <v>133941</v>
      </c>
      <c r="AG114" s="954"/>
      <c r="AH114" s="954"/>
      <c r="AI114" s="954"/>
      <c r="AJ114" s="955"/>
      <c r="AK114" s="991">
        <v>141083</v>
      </c>
      <c r="AL114" s="954"/>
      <c r="AM114" s="954"/>
      <c r="AN114" s="954"/>
      <c r="AO114" s="955"/>
      <c r="AP114" s="992">
        <v>6.3</v>
      </c>
      <c r="AQ114" s="993"/>
      <c r="AR114" s="993"/>
      <c r="AS114" s="993"/>
      <c r="AT114" s="994"/>
      <c r="AU114" s="929"/>
      <c r="AV114" s="930"/>
      <c r="AW114" s="930"/>
      <c r="AX114" s="930"/>
      <c r="AY114" s="931"/>
      <c r="AZ114" s="982" t="s">
        <v>420</v>
      </c>
      <c r="BA114" s="983"/>
      <c r="BB114" s="983"/>
      <c r="BC114" s="983"/>
      <c r="BD114" s="983"/>
      <c r="BE114" s="983"/>
      <c r="BF114" s="983"/>
      <c r="BG114" s="983"/>
      <c r="BH114" s="983"/>
      <c r="BI114" s="983"/>
      <c r="BJ114" s="983"/>
      <c r="BK114" s="983"/>
      <c r="BL114" s="983"/>
      <c r="BM114" s="983"/>
      <c r="BN114" s="983"/>
      <c r="BO114" s="983"/>
      <c r="BP114" s="984"/>
      <c r="BQ114" s="949">
        <v>838695</v>
      </c>
      <c r="BR114" s="950"/>
      <c r="BS114" s="950"/>
      <c r="BT114" s="950"/>
      <c r="BU114" s="950"/>
      <c r="BV114" s="950">
        <v>804096</v>
      </c>
      <c r="BW114" s="950"/>
      <c r="BX114" s="950"/>
      <c r="BY114" s="950"/>
      <c r="BZ114" s="950"/>
      <c r="CA114" s="950">
        <v>739876</v>
      </c>
      <c r="CB114" s="950"/>
      <c r="CC114" s="950"/>
      <c r="CD114" s="950"/>
      <c r="CE114" s="950"/>
      <c r="CF114" s="944">
        <v>33.200000000000003</v>
      </c>
      <c r="CG114" s="945"/>
      <c r="CH114" s="945"/>
      <c r="CI114" s="945"/>
      <c r="CJ114" s="945"/>
      <c r="CK114" s="978"/>
      <c r="CL114" s="979"/>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53" t="s">
        <v>108</v>
      </c>
      <c r="DH114" s="954"/>
      <c r="DI114" s="954"/>
      <c r="DJ114" s="954"/>
      <c r="DK114" s="955"/>
      <c r="DL114" s="991" t="s">
        <v>108</v>
      </c>
      <c r="DM114" s="954"/>
      <c r="DN114" s="954"/>
      <c r="DO114" s="954"/>
      <c r="DP114" s="955"/>
      <c r="DQ114" s="991" t="s">
        <v>108</v>
      </c>
      <c r="DR114" s="954"/>
      <c r="DS114" s="954"/>
      <c r="DT114" s="954"/>
      <c r="DU114" s="955"/>
      <c r="DV114" s="992" t="s">
        <v>108</v>
      </c>
      <c r="DW114" s="993"/>
      <c r="DX114" s="993"/>
      <c r="DY114" s="993"/>
      <c r="DZ114" s="994"/>
    </row>
    <row r="115" spans="1:130" s="197" customFormat="1" ht="26.25" customHeight="1" x14ac:dyDescent="0.15">
      <c r="A115" s="987"/>
      <c r="B115" s="988"/>
      <c r="C115" s="983" t="s">
        <v>422</v>
      </c>
      <c r="D115" s="983"/>
      <c r="E115" s="983"/>
      <c r="F115" s="983"/>
      <c r="G115" s="983"/>
      <c r="H115" s="983"/>
      <c r="I115" s="983"/>
      <c r="J115" s="983"/>
      <c r="K115" s="983"/>
      <c r="L115" s="983"/>
      <c r="M115" s="983"/>
      <c r="N115" s="983"/>
      <c r="O115" s="983"/>
      <c r="P115" s="983"/>
      <c r="Q115" s="983"/>
      <c r="R115" s="983"/>
      <c r="S115" s="983"/>
      <c r="T115" s="983"/>
      <c r="U115" s="983"/>
      <c r="V115" s="983"/>
      <c r="W115" s="983"/>
      <c r="X115" s="983"/>
      <c r="Y115" s="983"/>
      <c r="Z115" s="984"/>
      <c r="AA115" s="966" t="s">
        <v>108</v>
      </c>
      <c r="AB115" s="967"/>
      <c r="AC115" s="967"/>
      <c r="AD115" s="967"/>
      <c r="AE115" s="968"/>
      <c r="AF115" s="969" t="s">
        <v>108</v>
      </c>
      <c r="AG115" s="967"/>
      <c r="AH115" s="967"/>
      <c r="AI115" s="967"/>
      <c r="AJ115" s="968"/>
      <c r="AK115" s="969" t="s">
        <v>108</v>
      </c>
      <c r="AL115" s="967"/>
      <c r="AM115" s="967"/>
      <c r="AN115" s="967"/>
      <c r="AO115" s="968"/>
      <c r="AP115" s="970" t="s">
        <v>108</v>
      </c>
      <c r="AQ115" s="971"/>
      <c r="AR115" s="971"/>
      <c r="AS115" s="971"/>
      <c r="AT115" s="972"/>
      <c r="AU115" s="929"/>
      <c r="AV115" s="930"/>
      <c r="AW115" s="930"/>
      <c r="AX115" s="930"/>
      <c r="AY115" s="931"/>
      <c r="AZ115" s="982" t="s">
        <v>423</v>
      </c>
      <c r="BA115" s="983"/>
      <c r="BB115" s="983"/>
      <c r="BC115" s="983"/>
      <c r="BD115" s="983"/>
      <c r="BE115" s="983"/>
      <c r="BF115" s="983"/>
      <c r="BG115" s="983"/>
      <c r="BH115" s="983"/>
      <c r="BI115" s="983"/>
      <c r="BJ115" s="983"/>
      <c r="BK115" s="983"/>
      <c r="BL115" s="983"/>
      <c r="BM115" s="983"/>
      <c r="BN115" s="983"/>
      <c r="BO115" s="983"/>
      <c r="BP115" s="984"/>
      <c r="BQ115" s="949" t="s">
        <v>108</v>
      </c>
      <c r="BR115" s="950"/>
      <c r="BS115" s="950"/>
      <c r="BT115" s="950"/>
      <c r="BU115" s="950"/>
      <c r="BV115" s="950" t="s">
        <v>108</v>
      </c>
      <c r="BW115" s="950"/>
      <c r="BX115" s="950"/>
      <c r="BY115" s="950"/>
      <c r="BZ115" s="950"/>
      <c r="CA115" s="950" t="s">
        <v>108</v>
      </c>
      <c r="CB115" s="950"/>
      <c r="CC115" s="950"/>
      <c r="CD115" s="950"/>
      <c r="CE115" s="950"/>
      <c r="CF115" s="944" t="s">
        <v>108</v>
      </c>
      <c r="CG115" s="945"/>
      <c r="CH115" s="945"/>
      <c r="CI115" s="945"/>
      <c r="CJ115" s="945"/>
      <c r="CK115" s="978"/>
      <c r="CL115" s="979"/>
      <c r="CM115" s="982" t="s">
        <v>424</v>
      </c>
      <c r="CN115" s="997"/>
      <c r="CO115" s="997"/>
      <c r="CP115" s="997"/>
      <c r="CQ115" s="997"/>
      <c r="CR115" s="997"/>
      <c r="CS115" s="997"/>
      <c r="CT115" s="997"/>
      <c r="CU115" s="997"/>
      <c r="CV115" s="997"/>
      <c r="CW115" s="997"/>
      <c r="CX115" s="997"/>
      <c r="CY115" s="997"/>
      <c r="CZ115" s="997"/>
      <c r="DA115" s="997"/>
      <c r="DB115" s="997"/>
      <c r="DC115" s="997"/>
      <c r="DD115" s="997"/>
      <c r="DE115" s="997"/>
      <c r="DF115" s="984"/>
      <c r="DG115" s="953" t="s">
        <v>108</v>
      </c>
      <c r="DH115" s="954"/>
      <c r="DI115" s="954"/>
      <c r="DJ115" s="954"/>
      <c r="DK115" s="955"/>
      <c r="DL115" s="991" t="s">
        <v>108</v>
      </c>
      <c r="DM115" s="954"/>
      <c r="DN115" s="954"/>
      <c r="DO115" s="954"/>
      <c r="DP115" s="955"/>
      <c r="DQ115" s="991" t="s">
        <v>108</v>
      </c>
      <c r="DR115" s="954"/>
      <c r="DS115" s="954"/>
      <c r="DT115" s="954"/>
      <c r="DU115" s="955"/>
      <c r="DV115" s="992" t="s">
        <v>108</v>
      </c>
      <c r="DW115" s="993"/>
      <c r="DX115" s="993"/>
      <c r="DY115" s="993"/>
      <c r="DZ115" s="994"/>
    </row>
    <row r="116" spans="1:130" s="197" customFormat="1" ht="26.25" customHeight="1" x14ac:dyDescent="0.15">
      <c r="A116" s="989"/>
      <c r="B116" s="990"/>
      <c r="C116" s="995" t="s">
        <v>425</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53" t="s">
        <v>108</v>
      </c>
      <c r="AB116" s="954"/>
      <c r="AC116" s="954"/>
      <c r="AD116" s="954"/>
      <c r="AE116" s="955"/>
      <c r="AF116" s="991" t="s">
        <v>108</v>
      </c>
      <c r="AG116" s="954"/>
      <c r="AH116" s="954"/>
      <c r="AI116" s="954"/>
      <c r="AJ116" s="955"/>
      <c r="AK116" s="991" t="s">
        <v>108</v>
      </c>
      <c r="AL116" s="954"/>
      <c r="AM116" s="954"/>
      <c r="AN116" s="954"/>
      <c r="AO116" s="955"/>
      <c r="AP116" s="992" t="s">
        <v>108</v>
      </c>
      <c r="AQ116" s="993"/>
      <c r="AR116" s="993"/>
      <c r="AS116" s="993"/>
      <c r="AT116" s="994"/>
      <c r="AU116" s="929"/>
      <c r="AV116" s="930"/>
      <c r="AW116" s="930"/>
      <c r="AX116" s="930"/>
      <c r="AY116" s="931"/>
      <c r="AZ116" s="982" t="s">
        <v>426</v>
      </c>
      <c r="BA116" s="983"/>
      <c r="BB116" s="983"/>
      <c r="BC116" s="983"/>
      <c r="BD116" s="983"/>
      <c r="BE116" s="983"/>
      <c r="BF116" s="983"/>
      <c r="BG116" s="983"/>
      <c r="BH116" s="983"/>
      <c r="BI116" s="983"/>
      <c r="BJ116" s="983"/>
      <c r="BK116" s="983"/>
      <c r="BL116" s="983"/>
      <c r="BM116" s="983"/>
      <c r="BN116" s="983"/>
      <c r="BO116" s="983"/>
      <c r="BP116" s="984"/>
      <c r="BQ116" s="949" t="s">
        <v>108</v>
      </c>
      <c r="BR116" s="950"/>
      <c r="BS116" s="950"/>
      <c r="BT116" s="950"/>
      <c r="BU116" s="950"/>
      <c r="BV116" s="950" t="s">
        <v>108</v>
      </c>
      <c r="BW116" s="950"/>
      <c r="BX116" s="950"/>
      <c r="BY116" s="950"/>
      <c r="BZ116" s="950"/>
      <c r="CA116" s="950" t="s">
        <v>108</v>
      </c>
      <c r="CB116" s="950"/>
      <c r="CC116" s="950"/>
      <c r="CD116" s="950"/>
      <c r="CE116" s="950"/>
      <c r="CF116" s="944" t="s">
        <v>108</v>
      </c>
      <c r="CG116" s="945"/>
      <c r="CH116" s="945"/>
      <c r="CI116" s="945"/>
      <c r="CJ116" s="945"/>
      <c r="CK116" s="978"/>
      <c r="CL116" s="979"/>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53" t="s">
        <v>108</v>
      </c>
      <c r="DH116" s="954"/>
      <c r="DI116" s="954"/>
      <c r="DJ116" s="954"/>
      <c r="DK116" s="955"/>
      <c r="DL116" s="991" t="s">
        <v>108</v>
      </c>
      <c r="DM116" s="954"/>
      <c r="DN116" s="954"/>
      <c r="DO116" s="954"/>
      <c r="DP116" s="955"/>
      <c r="DQ116" s="991" t="s">
        <v>108</v>
      </c>
      <c r="DR116" s="954"/>
      <c r="DS116" s="954"/>
      <c r="DT116" s="954"/>
      <c r="DU116" s="955"/>
      <c r="DV116" s="992" t="s">
        <v>108</v>
      </c>
      <c r="DW116" s="993"/>
      <c r="DX116" s="993"/>
      <c r="DY116" s="993"/>
      <c r="DZ116" s="994"/>
    </row>
    <row r="117" spans="1:130" s="197" customFormat="1" ht="26.25" customHeight="1" x14ac:dyDescent="0.15">
      <c r="A117" s="934" t="s">
        <v>168</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01" t="s">
        <v>428</v>
      </c>
      <c r="Z117" s="914"/>
      <c r="AA117" s="1006">
        <v>614648</v>
      </c>
      <c r="AB117" s="1007"/>
      <c r="AC117" s="1007"/>
      <c r="AD117" s="1007"/>
      <c r="AE117" s="1008"/>
      <c r="AF117" s="1009">
        <v>593577</v>
      </c>
      <c r="AG117" s="1007"/>
      <c r="AH117" s="1007"/>
      <c r="AI117" s="1007"/>
      <c r="AJ117" s="1008"/>
      <c r="AK117" s="1009">
        <v>580342</v>
      </c>
      <c r="AL117" s="1007"/>
      <c r="AM117" s="1007"/>
      <c r="AN117" s="1007"/>
      <c r="AO117" s="1008"/>
      <c r="AP117" s="1010"/>
      <c r="AQ117" s="1011"/>
      <c r="AR117" s="1011"/>
      <c r="AS117" s="1011"/>
      <c r="AT117" s="1012"/>
      <c r="AU117" s="929"/>
      <c r="AV117" s="930"/>
      <c r="AW117" s="930"/>
      <c r="AX117" s="930"/>
      <c r="AY117" s="931"/>
      <c r="AZ117" s="1003" t="s">
        <v>429</v>
      </c>
      <c r="BA117" s="995"/>
      <c r="BB117" s="995"/>
      <c r="BC117" s="995"/>
      <c r="BD117" s="995"/>
      <c r="BE117" s="995"/>
      <c r="BF117" s="995"/>
      <c r="BG117" s="995"/>
      <c r="BH117" s="995"/>
      <c r="BI117" s="995"/>
      <c r="BJ117" s="995"/>
      <c r="BK117" s="995"/>
      <c r="BL117" s="995"/>
      <c r="BM117" s="995"/>
      <c r="BN117" s="995"/>
      <c r="BO117" s="995"/>
      <c r="BP117" s="996"/>
      <c r="BQ117" s="1004" t="s">
        <v>108</v>
      </c>
      <c r="BR117" s="1005"/>
      <c r="BS117" s="1005"/>
      <c r="BT117" s="1005"/>
      <c r="BU117" s="1005"/>
      <c r="BV117" s="1005" t="s">
        <v>108</v>
      </c>
      <c r="BW117" s="1005"/>
      <c r="BX117" s="1005"/>
      <c r="BY117" s="1005"/>
      <c r="BZ117" s="1005"/>
      <c r="CA117" s="1005" t="s">
        <v>108</v>
      </c>
      <c r="CB117" s="1005"/>
      <c r="CC117" s="1005"/>
      <c r="CD117" s="1005"/>
      <c r="CE117" s="1005"/>
      <c r="CF117" s="944" t="s">
        <v>108</v>
      </c>
      <c r="CG117" s="945"/>
      <c r="CH117" s="945"/>
      <c r="CI117" s="945"/>
      <c r="CJ117" s="945"/>
      <c r="CK117" s="978"/>
      <c r="CL117" s="979"/>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53" t="s">
        <v>108</v>
      </c>
      <c r="DH117" s="954"/>
      <c r="DI117" s="954"/>
      <c r="DJ117" s="954"/>
      <c r="DK117" s="955"/>
      <c r="DL117" s="991" t="s">
        <v>108</v>
      </c>
      <c r="DM117" s="954"/>
      <c r="DN117" s="954"/>
      <c r="DO117" s="954"/>
      <c r="DP117" s="955"/>
      <c r="DQ117" s="991" t="s">
        <v>108</v>
      </c>
      <c r="DR117" s="954"/>
      <c r="DS117" s="954"/>
      <c r="DT117" s="954"/>
      <c r="DU117" s="955"/>
      <c r="DV117" s="992" t="s">
        <v>108</v>
      </c>
      <c r="DW117" s="993"/>
      <c r="DX117" s="993"/>
      <c r="DY117" s="993"/>
      <c r="DZ117" s="994"/>
    </row>
    <row r="118" spans="1:130" s="197" customFormat="1" ht="26.25" customHeight="1" x14ac:dyDescent="0.15">
      <c r="A118" s="934" t="s">
        <v>402</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400</v>
      </c>
      <c r="AB118" s="913"/>
      <c r="AC118" s="913"/>
      <c r="AD118" s="913"/>
      <c r="AE118" s="914"/>
      <c r="AF118" s="912" t="s">
        <v>285</v>
      </c>
      <c r="AG118" s="913"/>
      <c r="AH118" s="913"/>
      <c r="AI118" s="913"/>
      <c r="AJ118" s="914"/>
      <c r="AK118" s="912" t="s">
        <v>284</v>
      </c>
      <c r="AL118" s="913"/>
      <c r="AM118" s="913"/>
      <c r="AN118" s="913"/>
      <c r="AO118" s="914"/>
      <c r="AP118" s="998" t="s">
        <v>401</v>
      </c>
      <c r="AQ118" s="999"/>
      <c r="AR118" s="999"/>
      <c r="AS118" s="999"/>
      <c r="AT118" s="1000"/>
      <c r="AU118" s="932"/>
      <c r="AV118" s="933"/>
      <c r="AW118" s="933"/>
      <c r="AX118" s="933"/>
      <c r="AY118" s="933"/>
      <c r="AZ118" s="228" t="s">
        <v>168</v>
      </c>
      <c r="BA118" s="228"/>
      <c r="BB118" s="228"/>
      <c r="BC118" s="228"/>
      <c r="BD118" s="228"/>
      <c r="BE118" s="228"/>
      <c r="BF118" s="228"/>
      <c r="BG118" s="228"/>
      <c r="BH118" s="228"/>
      <c r="BI118" s="228"/>
      <c r="BJ118" s="228"/>
      <c r="BK118" s="228"/>
      <c r="BL118" s="228"/>
      <c r="BM118" s="228"/>
      <c r="BN118" s="228"/>
      <c r="BO118" s="1001" t="s">
        <v>431</v>
      </c>
      <c r="BP118" s="1002"/>
      <c r="BQ118" s="1004">
        <v>5651835</v>
      </c>
      <c r="BR118" s="1005"/>
      <c r="BS118" s="1005"/>
      <c r="BT118" s="1005"/>
      <c r="BU118" s="1005"/>
      <c r="BV118" s="1005">
        <v>5644255</v>
      </c>
      <c r="BW118" s="1005"/>
      <c r="BX118" s="1005"/>
      <c r="BY118" s="1005"/>
      <c r="BZ118" s="1005"/>
      <c r="CA118" s="1005">
        <v>5369894</v>
      </c>
      <c r="CB118" s="1005"/>
      <c r="CC118" s="1005"/>
      <c r="CD118" s="1005"/>
      <c r="CE118" s="1005"/>
      <c r="CF118" s="1031"/>
      <c r="CG118" s="1032"/>
      <c r="CH118" s="1032"/>
      <c r="CI118" s="1032"/>
      <c r="CJ118" s="1033"/>
      <c r="CK118" s="978"/>
      <c r="CL118" s="979"/>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53" t="s">
        <v>108</v>
      </c>
      <c r="DH118" s="954"/>
      <c r="DI118" s="954"/>
      <c r="DJ118" s="954"/>
      <c r="DK118" s="955"/>
      <c r="DL118" s="991" t="s">
        <v>108</v>
      </c>
      <c r="DM118" s="954"/>
      <c r="DN118" s="954"/>
      <c r="DO118" s="954"/>
      <c r="DP118" s="955"/>
      <c r="DQ118" s="991" t="s">
        <v>108</v>
      </c>
      <c r="DR118" s="954"/>
      <c r="DS118" s="954"/>
      <c r="DT118" s="954"/>
      <c r="DU118" s="955"/>
      <c r="DV118" s="992" t="s">
        <v>108</v>
      </c>
      <c r="DW118" s="993"/>
      <c r="DX118" s="993"/>
      <c r="DY118" s="993"/>
      <c r="DZ118" s="994"/>
    </row>
    <row r="119" spans="1:130" s="197" customFormat="1" ht="26.25" customHeight="1" x14ac:dyDescent="0.15">
      <c r="A119" s="1099" t="s">
        <v>405</v>
      </c>
      <c r="B119" s="977"/>
      <c r="C119" s="956" t="s">
        <v>406</v>
      </c>
      <c r="D119" s="957"/>
      <c r="E119" s="957"/>
      <c r="F119" s="957"/>
      <c r="G119" s="957"/>
      <c r="H119" s="957"/>
      <c r="I119" s="957"/>
      <c r="J119" s="957"/>
      <c r="K119" s="957"/>
      <c r="L119" s="957"/>
      <c r="M119" s="957"/>
      <c r="N119" s="957"/>
      <c r="O119" s="957"/>
      <c r="P119" s="957"/>
      <c r="Q119" s="957"/>
      <c r="R119" s="957"/>
      <c r="S119" s="957"/>
      <c r="T119" s="957"/>
      <c r="U119" s="957"/>
      <c r="V119" s="957"/>
      <c r="W119" s="957"/>
      <c r="X119" s="957"/>
      <c r="Y119" s="957"/>
      <c r="Z119" s="958"/>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23" t="s">
        <v>433</v>
      </c>
      <c r="AV119" s="1024"/>
      <c r="AW119" s="1024"/>
      <c r="AX119" s="1024"/>
      <c r="AY119" s="1025"/>
      <c r="AZ119" s="973" t="s">
        <v>434</v>
      </c>
      <c r="BA119" s="917"/>
      <c r="BB119" s="917"/>
      <c r="BC119" s="917"/>
      <c r="BD119" s="917"/>
      <c r="BE119" s="917"/>
      <c r="BF119" s="917"/>
      <c r="BG119" s="917"/>
      <c r="BH119" s="917"/>
      <c r="BI119" s="917"/>
      <c r="BJ119" s="917"/>
      <c r="BK119" s="917"/>
      <c r="BL119" s="917"/>
      <c r="BM119" s="917"/>
      <c r="BN119" s="917"/>
      <c r="BO119" s="917"/>
      <c r="BP119" s="918"/>
      <c r="BQ119" s="959">
        <v>3582737</v>
      </c>
      <c r="BR119" s="960"/>
      <c r="BS119" s="960"/>
      <c r="BT119" s="960"/>
      <c r="BU119" s="960"/>
      <c r="BV119" s="960">
        <v>3607832</v>
      </c>
      <c r="BW119" s="960"/>
      <c r="BX119" s="960"/>
      <c r="BY119" s="960"/>
      <c r="BZ119" s="960"/>
      <c r="CA119" s="960">
        <v>3883572</v>
      </c>
      <c r="CB119" s="960"/>
      <c r="CC119" s="960"/>
      <c r="CD119" s="960"/>
      <c r="CE119" s="960"/>
      <c r="CF119" s="974">
        <v>174.2</v>
      </c>
      <c r="CG119" s="975"/>
      <c r="CH119" s="975"/>
      <c r="CI119" s="975"/>
      <c r="CJ119" s="975"/>
      <c r="CK119" s="980"/>
      <c r="CL119" s="981"/>
      <c r="CM119" s="1020" t="s">
        <v>435</v>
      </c>
      <c r="CN119" s="1021"/>
      <c r="CO119" s="1021"/>
      <c r="CP119" s="1021"/>
      <c r="CQ119" s="1021"/>
      <c r="CR119" s="1021"/>
      <c r="CS119" s="1021"/>
      <c r="CT119" s="1021"/>
      <c r="CU119" s="1021"/>
      <c r="CV119" s="1021"/>
      <c r="CW119" s="1021"/>
      <c r="CX119" s="1021"/>
      <c r="CY119" s="1021"/>
      <c r="CZ119" s="1021"/>
      <c r="DA119" s="1021"/>
      <c r="DB119" s="1021"/>
      <c r="DC119" s="1021"/>
      <c r="DD119" s="1021"/>
      <c r="DE119" s="1021"/>
      <c r="DF119" s="1022"/>
      <c r="DG119" s="1013" t="s">
        <v>108</v>
      </c>
      <c r="DH119" s="1014"/>
      <c r="DI119" s="1014"/>
      <c r="DJ119" s="1014"/>
      <c r="DK119" s="1015"/>
      <c r="DL119" s="1016" t="s">
        <v>108</v>
      </c>
      <c r="DM119" s="1014"/>
      <c r="DN119" s="1014"/>
      <c r="DO119" s="1014"/>
      <c r="DP119" s="1015"/>
      <c r="DQ119" s="1016" t="s">
        <v>108</v>
      </c>
      <c r="DR119" s="1014"/>
      <c r="DS119" s="1014"/>
      <c r="DT119" s="1014"/>
      <c r="DU119" s="1015"/>
      <c r="DV119" s="1017" t="s">
        <v>108</v>
      </c>
      <c r="DW119" s="1018"/>
      <c r="DX119" s="1018"/>
      <c r="DY119" s="1018"/>
      <c r="DZ119" s="1019"/>
    </row>
    <row r="120" spans="1:130" s="197" customFormat="1" ht="26.25" customHeight="1" x14ac:dyDescent="0.15">
      <c r="A120" s="1100"/>
      <c r="B120" s="979"/>
      <c r="C120" s="946" t="s">
        <v>411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53" t="s">
        <v>108</v>
      </c>
      <c r="AB120" s="954"/>
      <c r="AC120" s="954"/>
      <c r="AD120" s="954"/>
      <c r="AE120" s="955"/>
      <c r="AF120" s="991" t="s">
        <v>108</v>
      </c>
      <c r="AG120" s="954"/>
      <c r="AH120" s="954"/>
      <c r="AI120" s="954"/>
      <c r="AJ120" s="955"/>
      <c r="AK120" s="991" t="s">
        <v>108</v>
      </c>
      <c r="AL120" s="954"/>
      <c r="AM120" s="954"/>
      <c r="AN120" s="954"/>
      <c r="AO120" s="955"/>
      <c r="AP120" s="992" t="s">
        <v>108</v>
      </c>
      <c r="AQ120" s="993"/>
      <c r="AR120" s="993"/>
      <c r="AS120" s="993"/>
      <c r="AT120" s="994"/>
      <c r="AU120" s="1026"/>
      <c r="AV120" s="1027"/>
      <c r="AW120" s="1027"/>
      <c r="AX120" s="1027"/>
      <c r="AY120" s="1028"/>
      <c r="AZ120" s="982" t="s">
        <v>436</v>
      </c>
      <c r="BA120" s="983"/>
      <c r="BB120" s="983"/>
      <c r="BC120" s="983"/>
      <c r="BD120" s="983"/>
      <c r="BE120" s="983"/>
      <c r="BF120" s="983"/>
      <c r="BG120" s="983"/>
      <c r="BH120" s="983"/>
      <c r="BI120" s="983"/>
      <c r="BJ120" s="983"/>
      <c r="BK120" s="983"/>
      <c r="BL120" s="983"/>
      <c r="BM120" s="983"/>
      <c r="BN120" s="983"/>
      <c r="BO120" s="983"/>
      <c r="BP120" s="984"/>
      <c r="BQ120" s="949">
        <v>33243</v>
      </c>
      <c r="BR120" s="950"/>
      <c r="BS120" s="950"/>
      <c r="BT120" s="950"/>
      <c r="BU120" s="950"/>
      <c r="BV120" s="950">
        <v>9510</v>
      </c>
      <c r="BW120" s="950"/>
      <c r="BX120" s="950"/>
      <c r="BY120" s="950"/>
      <c r="BZ120" s="950"/>
      <c r="CA120" s="950" t="s">
        <v>108</v>
      </c>
      <c r="CB120" s="950"/>
      <c r="CC120" s="950"/>
      <c r="CD120" s="950"/>
      <c r="CE120" s="950"/>
      <c r="CF120" s="944" t="s">
        <v>108</v>
      </c>
      <c r="CG120" s="945"/>
      <c r="CH120" s="945"/>
      <c r="CI120" s="945"/>
      <c r="CJ120" s="945"/>
      <c r="CK120" s="1040" t="s">
        <v>437</v>
      </c>
      <c r="CL120" s="1041"/>
      <c r="CM120" s="1041"/>
      <c r="CN120" s="1041"/>
      <c r="CO120" s="1042"/>
      <c r="CP120" s="1048" t="s">
        <v>438</v>
      </c>
      <c r="CQ120" s="1049"/>
      <c r="CR120" s="1049"/>
      <c r="CS120" s="1049"/>
      <c r="CT120" s="1049"/>
      <c r="CU120" s="1049"/>
      <c r="CV120" s="1049"/>
      <c r="CW120" s="1049"/>
      <c r="CX120" s="1049"/>
      <c r="CY120" s="1049"/>
      <c r="CZ120" s="1049"/>
      <c r="DA120" s="1049"/>
      <c r="DB120" s="1049"/>
      <c r="DC120" s="1049"/>
      <c r="DD120" s="1049"/>
      <c r="DE120" s="1049"/>
      <c r="DF120" s="1050"/>
      <c r="DG120" s="959">
        <v>32000</v>
      </c>
      <c r="DH120" s="960"/>
      <c r="DI120" s="960"/>
      <c r="DJ120" s="960"/>
      <c r="DK120" s="960"/>
      <c r="DL120" s="960">
        <v>46962</v>
      </c>
      <c r="DM120" s="960"/>
      <c r="DN120" s="960"/>
      <c r="DO120" s="960"/>
      <c r="DP120" s="960"/>
      <c r="DQ120" s="960">
        <v>65483</v>
      </c>
      <c r="DR120" s="960"/>
      <c r="DS120" s="960"/>
      <c r="DT120" s="960"/>
      <c r="DU120" s="960"/>
      <c r="DV120" s="961">
        <v>2.9</v>
      </c>
      <c r="DW120" s="961"/>
      <c r="DX120" s="961"/>
      <c r="DY120" s="961"/>
      <c r="DZ120" s="962"/>
    </row>
    <row r="121" spans="1:130" s="197" customFormat="1" ht="26.25" customHeight="1" x14ac:dyDescent="0.15">
      <c r="A121" s="1100"/>
      <c r="B121" s="979"/>
      <c r="C121" s="1037" t="s">
        <v>439</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953" t="s">
        <v>108</v>
      </c>
      <c r="AB121" s="954"/>
      <c r="AC121" s="954"/>
      <c r="AD121" s="954"/>
      <c r="AE121" s="955"/>
      <c r="AF121" s="991" t="s">
        <v>108</v>
      </c>
      <c r="AG121" s="954"/>
      <c r="AH121" s="954"/>
      <c r="AI121" s="954"/>
      <c r="AJ121" s="955"/>
      <c r="AK121" s="991" t="s">
        <v>108</v>
      </c>
      <c r="AL121" s="954"/>
      <c r="AM121" s="954"/>
      <c r="AN121" s="954"/>
      <c r="AO121" s="955"/>
      <c r="AP121" s="992" t="s">
        <v>108</v>
      </c>
      <c r="AQ121" s="993"/>
      <c r="AR121" s="993"/>
      <c r="AS121" s="993"/>
      <c r="AT121" s="994"/>
      <c r="AU121" s="1026"/>
      <c r="AV121" s="1027"/>
      <c r="AW121" s="1027"/>
      <c r="AX121" s="1027"/>
      <c r="AY121" s="1028"/>
      <c r="AZ121" s="1003" t="s">
        <v>440</v>
      </c>
      <c r="BA121" s="995"/>
      <c r="BB121" s="995"/>
      <c r="BC121" s="995"/>
      <c r="BD121" s="995"/>
      <c r="BE121" s="995"/>
      <c r="BF121" s="995"/>
      <c r="BG121" s="995"/>
      <c r="BH121" s="995"/>
      <c r="BI121" s="995"/>
      <c r="BJ121" s="995"/>
      <c r="BK121" s="995"/>
      <c r="BL121" s="995"/>
      <c r="BM121" s="995"/>
      <c r="BN121" s="995"/>
      <c r="BO121" s="995"/>
      <c r="BP121" s="996"/>
      <c r="BQ121" s="1004">
        <v>3882079</v>
      </c>
      <c r="BR121" s="1005"/>
      <c r="BS121" s="1005"/>
      <c r="BT121" s="1005"/>
      <c r="BU121" s="1005"/>
      <c r="BV121" s="1005">
        <v>3783536</v>
      </c>
      <c r="BW121" s="1005"/>
      <c r="BX121" s="1005"/>
      <c r="BY121" s="1005"/>
      <c r="BZ121" s="1005"/>
      <c r="CA121" s="1005">
        <v>3608468</v>
      </c>
      <c r="CB121" s="1005"/>
      <c r="CC121" s="1005"/>
      <c r="CD121" s="1005"/>
      <c r="CE121" s="1005"/>
      <c r="CF121" s="1051">
        <v>161.9</v>
      </c>
      <c r="CG121" s="1052"/>
      <c r="CH121" s="1052"/>
      <c r="CI121" s="1052"/>
      <c r="CJ121" s="1052"/>
      <c r="CK121" s="1043"/>
      <c r="CL121" s="1044"/>
      <c r="CM121" s="1044"/>
      <c r="CN121" s="1044"/>
      <c r="CO121" s="1045"/>
      <c r="CP121" s="1034" t="s">
        <v>441</v>
      </c>
      <c r="CQ121" s="1035"/>
      <c r="CR121" s="1035"/>
      <c r="CS121" s="1035"/>
      <c r="CT121" s="1035"/>
      <c r="CU121" s="1035"/>
      <c r="CV121" s="1035"/>
      <c r="CW121" s="1035"/>
      <c r="CX121" s="1035"/>
      <c r="CY121" s="1035"/>
      <c r="CZ121" s="1035"/>
      <c r="DA121" s="1035"/>
      <c r="DB121" s="1035"/>
      <c r="DC121" s="1035"/>
      <c r="DD121" s="1035"/>
      <c r="DE121" s="1035"/>
      <c r="DF121" s="1036"/>
      <c r="DG121" s="949">
        <v>65581</v>
      </c>
      <c r="DH121" s="950"/>
      <c r="DI121" s="950"/>
      <c r="DJ121" s="950"/>
      <c r="DK121" s="950"/>
      <c r="DL121" s="950">
        <v>61193</v>
      </c>
      <c r="DM121" s="950"/>
      <c r="DN121" s="950"/>
      <c r="DO121" s="950"/>
      <c r="DP121" s="950"/>
      <c r="DQ121" s="950">
        <v>55634</v>
      </c>
      <c r="DR121" s="950"/>
      <c r="DS121" s="950"/>
      <c r="DT121" s="950"/>
      <c r="DU121" s="950"/>
      <c r="DV121" s="951">
        <v>2.5</v>
      </c>
      <c r="DW121" s="951"/>
      <c r="DX121" s="951"/>
      <c r="DY121" s="951"/>
      <c r="DZ121" s="952"/>
    </row>
    <row r="122" spans="1:130" s="197" customFormat="1" ht="26.25" customHeight="1" x14ac:dyDescent="0.15">
      <c r="A122" s="1100"/>
      <c r="B122" s="979"/>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53" t="s">
        <v>108</v>
      </c>
      <c r="AB122" s="954"/>
      <c r="AC122" s="954"/>
      <c r="AD122" s="954"/>
      <c r="AE122" s="955"/>
      <c r="AF122" s="991" t="s">
        <v>108</v>
      </c>
      <c r="AG122" s="954"/>
      <c r="AH122" s="954"/>
      <c r="AI122" s="954"/>
      <c r="AJ122" s="955"/>
      <c r="AK122" s="991" t="s">
        <v>108</v>
      </c>
      <c r="AL122" s="954"/>
      <c r="AM122" s="954"/>
      <c r="AN122" s="954"/>
      <c r="AO122" s="955"/>
      <c r="AP122" s="992" t="s">
        <v>108</v>
      </c>
      <c r="AQ122" s="993"/>
      <c r="AR122" s="993"/>
      <c r="AS122" s="993"/>
      <c r="AT122" s="994"/>
      <c r="AU122" s="1029"/>
      <c r="AV122" s="1030"/>
      <c r="AW122" s="1030"/>
      <c r="AX122" s="1030"/>
      <c r="AY122" s="1030"/>
      <c r="AZ122" s="228" t="s">
        <v>168</v>
      </c>
      <c r="BA122" s="228"/>
      <c r="BB122" s="228"/>
      <c r="BC122" s="228"/>
      <c r="BD122" s="228"/>
      <c r="BE122" s="228"/>
      <c r="BF122" s="228"/>
      <c r="BG122" s="228"/>
      <c r="BH122" s="228"/>
      <c r="BI122" s="228"/>
      <c r="BJ122" s="228"/>
      <c r="BK122" s="228"/>
      <c r="BL122" s="228"/>
      <c r="BM122" s="228"/>
      <c r="BN122" s="228"/>
      <c r="BO122" s="1001" t="s">
        <v>442</v>
      </c>
      <c r="BP122" s="1002"/>
      <c r="BQ122" s="1061">
        <v>7498059</v>
      </c>
      <c r="BR122" s="1062"/>
      <c r="BS122" s="1062"/>
      <c r="BT122" s="1062"/>
      <c r="BU122" s="1062"/>
      <c r="BV122" s="1062">
        <v>7400878</v>
      </c>
      <c r="BW122" s="1062"/>
      <c r="BX122" s="1062"/>
      <c r="BY122" s="1062"/>
      <c r="BZ122" s="1062"/>
      <c r="CA122" s="1062">
        <v>7492040</v>
      </c>
      <c r="CB122" s="1062"/>
      <c r="CC122" s="1062"/>
      <c r="CD122" s="1062"/>
      <c r="CE122" s="1062"/>
      <c r="CF122" s="1031"/>
      <c r="CG122" s="1032"/>
      <c r="CH122" s="1032"/>
      <c r="CI122" s="1032"/>
      <c r="CJ122" s="1033"/>
      <c r="CK122" s="1043"/>
      <c r="CL122" s="1044"/>
      <c r="CM122" s="1044"/>
      <c r="CN122" s="1044"/>
      <c r="CO122" s="1045"/>
      <c r="CP122" s="1034" t="s">
        <v>443</v>
      </c>
      <c r="CQ122" s="1035"/>
      <c r="CR122" s="1035"/>
      <c r="CS122" s="1035"/>
      <c r="CT122" s="1035"/>
      <c r="CU122" s="1035"/>
      <c r="CV122" s="1035"/>
      <c r="CW122" s="1035"/>
      <c r="CX122" s="1035"/>
      <c r="CY122" s="1035"/>
      <c r="CZ122" s="1035"/>
      <c r="DA122" s="1035"/>
      <c r="DB122" s="1035"/>
      <c r="DC122" s="1035"/>
      <c r="DD122" s="1035"/>
      <c r="DE122" s="1035"/>
      <c r="DF122" s="1036"/>
      <c r="DG122" s="949" t="s">
        <v>108</v>
      </c>
      <c r="DH122" s="950"/>
      <c r="DI122" s="950"/>
      <c r="DJ122" s="950"/>
      <c r="DK122" s="950"/>
      <c r="DL122" s="950" t="s">
        <v>108</v>
      </c>
      <c r="DM122" s="950"/>
      <c r="DN122" s="950"/>
      <c r="DO122" s="950"/>
      <c r="DP122" s="950"/>
      <c r="DQ122" s="950" t="s">
        <v>108</v>
      </c>
      <c r="DR122" s="950"/>
      <c r="DS122" s="950"/>
      <c r="DT122" s="950"/>
      <c r="DU122" s="950"/>
      <c r="DV122" s="951" t="s">
        <v>108</v>
      </c>
      <c r="DW122" s="951"/>
      <c r="DX122" s="951"/>
      <c r="DY122" s="951"/>
      <c r="DZ122" s="952"/>
    </row>
    <row r="123" spans="1:130" s="197" customFormat="1" ht="26.25" customHeight="1" thickBot="1" x14ac:dyDescent="0.2">
      <c r="A123" s="1100"/>
      <c r="B123" s="979"/>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53" t="s">
        <v>108</v>
      </c>
      <c r="AB123" s="954"/>
      <c r="AC123" s="954"/>
      <c r="AD123" s="954"/>
      <c r="AE123" s="955"/>
      <c r="AF123" s="991" t="s">
        <v>108</v>
      </c>
      <c r="AG123" s="954"/>
      <c r="AH123" s="954"/>
      <c r="AI123" s="954"/>
      <c r="AJ123" s="955"/>
      <c r="AK123" s="991" t="s">
        <v>108</v>
      </c>
      <c r="AL123" s="954"/>
      <c r="AM123" s="954"/>
      <c r="AN123" s="954"/>
      <c r="AO123" s="955"/>
      <c r="AP123" s="992" t="s">
        <v>108</v>
      </c>
      <c r="AQ123" s="993"/>
      <c r="AR123" s="993"/>
      <c r="AS123" s="993"/>
      <c r="AT123" s="994"/>
      <c r="AU123" s="1058" t="s">
        <v>444</v>
      </c>
      <c r="AV123" s="1059"/>
      <c r="AW123" s="1059"/>
      <c r="AX123" s="1059"/>
      <c r="AY123" s="1059"/>
      <c r="AZ123" s="1059"/>
      <c r="BA123" s="1059"/>
      <c r="BB123" s="1059"/>
      <c r="BC123" s="1059"/>
      <c r="BD123" s="1059"/>
      <c r="BE123" s="1059"/>
      <c r="BF123" s="1059"/>
      <c r="BG123" s="1059"/>
      <c r="BH123" s="1059"/>
      <c r="BI123" s="1059"/>
      <c r="BJ123" s="1059"/>
      <c r="BK123" s="1059"/>
      <c r="BL123" s="1059"/>
      <c r="BM123" s="1059"/>
      <c r="BN123" s="1059"/>
      <c r="BO123" s="1059"/>
      <c r="BP123" s="1060"/>
      <c r="BQ123" s="1053" t="s">
        <v>108</v>
      </c>
      <c r="BR123" s="1054"/>
      <c r="BS123" s="1054"/>
      <c r="BT123" s="1054"/>
      <c r="BU123" s="1054"/>
      <c r="BV123" s="1054" t="s">
        <v>108</v>
      </c>
      <c r="BW123" s="1054"/>
      <c r="BX123" s="1054"/>
      <c r="BY123" s="1054"/>
      <c r="BZ123" s="1054"/>
      <c r="CA123" s="1054" t="s">
        <v>108</v>
      </c>
      <c r="CB123" s="1054"/>
      <c r="CC123" s="1054"/>
      <c r="CD123" s="1054"/>
      <c r="CE123" s="1054"/>
      <c r="CF123" s="1055"/>
      <c r="CG123" s="1056"/>
      <c r="CH123" s="1056"/>
      <c r="CI123" s="1056"/>
      <c r="CJ123" s="1057"/>
      <c r="CK123" s="1043"/>
      <c r="CL123" s="1044"/>
      <c r="CM123" s="1044"/>
      <c r="CN123" s="1044"/>
      <c r="CO123" s="1045"/>
      <c r="CP123" s="1034" t="s">
        <v>445</v>
      </c>
      <c r="CQ123" s="1035"/>
      <c r="CR123" s="1035"/>
      <c r="CS123" s="1035"/>
      <c r="CT123" s="1035"/>
      <c r="CU123" s="1035"/>
      <c r="CV123" s="1035"/>
      <c r="CW123" s="1035"/>
      <c r="CX123" s="1035"/>
      <c r="CY123" s="1035"/>
      <c r="CZ123" s="1035"/>
      <c r="DA123" s="1035"/>
      <c r="DB123" s="1035"/>
      <c r="DC123" s="1035"/>
      <c r="DD123" s="1035"/>
      <c r="DE123" s="1035"/>
      <c r="DF123" s="1036"/>
      <c r="DG123" s="953" t="s">
        <v>446</v>
      </c>
      <c r="DH123" s="954"/>
      <c r="DI123" s="954"/>
      <c r="DJ123" s="954"/>
      <c r="DK123" s="955"/>
      <c r="DL123" s="991" t="s">
        <v>446</v>
      </c>
      <c r="DM123" s="954"/>
      <c r="DN123" s="954"/>
      <c r="DO123" s="954"/>
      <c r="DP123" s="955"/>
      <c r="DQ123" s="991" t="s">
        <v>446</v>
      </c>
      <c r="DR123" s="954"/>
      <c r="DS123" s="954"/>
      <c r="DT123" s="954"/>
      <c r="DU123" s="955"/>
      <c r="DV123" s="992" t="s">
        <v>446</v>
      </c>
      <c r="DW123" s="993"/>
      <c r="DX123" s="993"/>
      <c r="DY123" s="993"/>
      <c r="DZ123" s="994"/>
    </row>
    <row r="124" spans="1:130" s="197" customFormat="1" ht="26.25" customHeight="1" x14ac:dyDescent="0.15">
      <c r="A124" s="1100"/>
      <c r="B124" s="979"/>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53" t="s">
        <v>446</v>
      </c>
      <c r="AB124" s="954"/>
      <c r="AC124" s="954"/>
      <c r="AD124" s="954"/>
      <c r="AE124" s="955"/>
      <c r="AF124" s="991" t="s">
        <v>446</v>
      </c>
      <c r="AG124" s="954"/>
      <c r="AH124" s="954"/>
      <c r="AI124" s="954"/>
      <c r="AJ124" s="955"/>
      <c r="AK124" s="991" t="s">
        <v>446</v>
      </c>
      <c r="AL124" s="954"/>
      <c r="AM124" s="954"/>
      <c r="AN124" s="954"/>
      <c r="AO124" s="955"/>
      <c r="AP124" s="992" t="s">
        <v>446</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6"/>
      <c r="CL124" s="1046"/>
      <c r="CM124" s="1046"/>
      <c r="CN124" s="1046"/>
      <c r="CO124" s="1047"/>
      <c r="CP124" s="1034" t="s">
        <v>447</v>
      </c>
      <c r="CQ124" s="1035"/>
      <c r="CR124" s="1035"/>
      <c r="CS124" s="1035"/>
      <c r="CT124" s="1035"/>
      <c r="CU124" s="1035"/>
      <c r="CV124" s="1035"/>
      <c r="CW124" s="1035"/>
      <c r="CX124" s="1035"/>
      <c r="CY124" s="1035"/>
      <c r="CZ124" s="1035"/>
      <c r="DA124" s="1035"/>
      <c r="DB124" s="1035"/>
      <c r="DC124" s="1035"/>
      <c r="DD124" s="1035"/>
      <c r="DE124" s="1035"/>
      <c r="DF124" s="1036"/>
      <c r="DG124" s="1013" t="s">
        <v>446</v>
      </c>
      <c r="DH124" s="1014"/>
      <c r="DI124" s="1014"/>
      <c r="DJ124" s="1014"/>
      <c r="DK124" s="1015"/>
      <c r="DL124" s="1016" t="s">
        <v>446</v>
      </c>
      <c r="DM124" s="1014"/>
      <c r="DN124" s="1014"/>
      <c r="DO124" s="1014"/>
      <c r="DP124" s="1015"/>
      <c r="DQ124" s="1016" t="s">
        <v>446</v>
      </c>
      <c r="DR124" s="1014"/>
      <c r="DS124" s="1014"/>
      <c r="DT124" s="1014"/>
      <c r="DU124" s="1015"/>
      <c r="DV124" s="1017" t="s">
        <v>446</v>
      </c>
      <c r="DW124" s="1018"/>
      <c r="DX124" s="1018"/>
      <c r="DY124" s="1018"/>
      <c r="DZ124" s="1019"/>
    </row>
    <row r="125" spans="1:130" s="197" customFormat="1" ht="26.25" customHeight="1" thickBot="1" x14ac:dyDescent="0.2">
      <c r="A125" s="1100"/>
      <c r="B125" s="979"/>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53" t="s">
        <v>446</v>
      </c>
      <c r="AB125" s="954"/>
      <c r="AC125" s="954"/>
      <c r="AD125" s="954"/>
      <c r="AE125" s="955"/>
      <c r="AF125" s="991" t="s">
        <v>446</v>
      </c>
      <c r="AG125" s="954"/>
      <c r="AH125" s="954"/>
      <c r="AI125" s="954"/>
      <c r="AJ125" s="955"/>
      <c r="AK125" s="991" t="s">
        <v>446</v>
      </c>
      <c r="AL125" s="954"/>
      <c r="AM125" s="954"/>
      <c r="AN125" s="954"/>
      <c r="AO125" s="955"/>
      <c r="AP125" s="992" t="s">
        <v>446</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1" t="s">
        <v>448</v>
      </c>
      <c r="CL125" s="1041"/>
      <c r="CM125" s="1041"/>
      <c r="CN125" s="1041"/>
      <c r="CO125" s="1042"/>
      <c r="CP125" s="973" t="s">
        <v>449</v>
      </c>
      <c r="CQ125" s="917"/>
      <c r="CR125" s="917"/>
      <c r="CS125" s="917"/>
      <c r="CT125" s="917"/>
      <c r="CU125" s="917"/>
      <c r="CV125" s="917"/>
      <c r="CW125" s="917"/>
      <c r="CX125" s="917"/>
      <c r="CY125" s="917"/>
      <c r="CZ125" s="917"/>
      <c r="DA125" s="917"/>
      <c r="DB125" s="917"/>
      <c r="DC125" s="917"/>
      <c r="DD125" s="917"/>
      <c r="DE125" s="917"/>
      <c r="DF125" s="918"/>
      <c r="DG125" s="959" t="s">
        <v>446</v>
      </c>
      <c r="DH125" s="960"/>
      <c r="DI125" s="960"/>
      <c r="DJ125" s="960"/>
      <c r="DK125" s="960"/>
      <c r="DL125" s="960" t="s">
        <v>446</v>
      </c>
      <c r="DM125" s="960"/>
      <c r="DN125" s="960"/>
      <c r="DO125" s="960"/>
      <c r="DP125" s="960"/>
      <c r="DQ125" s="960" t="s">
        <v>446</v>
      </c>
      <c r="DR125" s="960"/>
      <c r="DS125" s="960"/>
      <c r="DT125" s="960"/>
      <c r="DU125" s="960"/>
      <c r="DV125" s="961" t="s">
        <v>446</v>
      </c>
      <c r="DW125" s="961"/>
      <c r="DX125" s="961"/>
      <c r="DY125" s="961"/>
      <c r="DZ125" s="962"/>
    </row>
    <row r="126" spans="1:130" s="197" customFormat="1" ht="26.25" customHeight="1" x14ac:dyDescent="0.15">
      <c r="A126" s="1100"/>
      <c r="B126" s="979"/>
      <c r="C126" s="946" t="s">
        <v>435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53" t="s">
        <v>446</v>
      </c>
      <c r="AB126" s="954"/>
      <c r="AC126" s="954"/>
      <c r="AD126" s="954"/>
      <c r="AE126" s="955"/>
      <c r="AF126" s="991" t="s">
        <v>446</v>
      </c>
      <c r="AG126" s="954"/>
      <c r="AH126" s="954"/>
      <c r="AI126" s="954"/>
      <c r="AJ126" s="955"/>
      <c r="AK126" s="991" t="s">
        <v>446</v>
      </c>
      <c r="AL126" s="954"/>
      <c r="AM126" s="954"/>
      <c r="AN126" s="954"/>
      <c r="AO126" s="955"/>
      <c r="AP126" s="992" t="s">
        <v>446</v>
      </c>
      <c r="AQ126" s="993"/>
      <c r="AR126" s="993"/>
      <c r="AS126" s="993"/>
      <c r="AT126" s="994"/>
      <c r="AU126" s="233"/>
      <c r="AV126" s="233"/>
      <c r="AW126" s="233"/>
      <c r="AX126" s="1063" t="s">
        <v>450</v>
      </c>
      <c r="AY126" s="1064"/>
      <c r="AZ126" s="1064"/>
      <c r="BA126" s="1064"/>
      <c r="BB126" s="1064"/>
      <c r="BC126" s="1064"/>
      <c r="BD126" s="1064"/>
      <c r="BE126" s="1065"/>
      <c r="BF126" s="1142" t="s">
        <v>451</v>
      </c>
      <c r="BG126" s="1064"/>
      <c r="BH126" s="1064"/>
      <c r="BI126" s="1064"/>
      <c r="BJ126" s="1064"/>
      <c r="BK126" s="1064"/>
      <c r="BL126" s="1065"/>
      <c r="BM126" s="1142" t="s">
        <v>452</v>
      </c>
      <c r="BN126" s="1064"/>
      <c r="BO126" s="1064"/>
      <c r="BP126" s="1064"/>
      <c r="BQ126" s="1064"/>
      <c r="BR126" s="1064"/>
      <c r="BS126" s="1065"/>
      <c r="BT126" s="1142" t="s">
        <v>453</v>
      </c>
      <c r="BU126" s="1064"/>
      <c r="BV126" s="1064"/>
      <c r="BW126" s="1064"/>
      <c r="BX126" s="1064"/>
      <c r="BY126" s="1064"/>
      <c r="BZ126" s="1143"/>
      <c r="CA126" s="233"/>
      <c r="CB126" s="233"/>
      <c r="CC126" s="233"/>
      <c r="CD126" s="234"/>
      <c r="CE126" s="234"/>
      <c r="CF126" s="234"/>
      <c r="CG126" s="231"/>
      <c r="CH126" s="231"/>
      <c r="CI126" s="231"/>
      <c r="CJ126" s="232"/>
      <c r="CK126" s="1044"/>
      <c r="CL126" s="1044"/>
      <c r="CM126" s="1044"/>
      <c r="CN126" s="1044"/>
      <c r="CO126" s="1045"/>
      <c r="CP126" s="982" t="s">
        <v>454</v>
      </c>
      <c r="CQ126" s="983"/>
      <c r="CR126" s="983"/>
      <c r="CS126" s="983"/>
      <c r="CT126" s="983"/>
      <c r="CU126" s="983"/>
      <c r="CV126" s="983"/>
      <c r="CW126" s="983"/>
      <c r="CX126" s="983"/>
      <c r="CY126" s="983"/>
      <c r="CZ126" s="983"/>
      <c r="DA126" s="983"/>
      <c r="DB126" s="983"/>
      <c r="DC126" s="983"/>
      <c r="DD126" s="983"/>
      <c r="DE126" s="983"/>
      <c r="DF126" s="984"/>
      <c r="DG126" s="949" t="s">
        <v>446</v>
      </c>
      <c r="DH126" s="950"/>
      <c r="DI126" s="950"/>
      <c r="DJ126" s="950"/>
      <c r="DK126" s="950"/>
      <c r="DL126" s="950" t="s">
        <v>446</v>
      </c>
      <c r="DM126" s="950"/>
      <c r="DN126" s="950"/>
      <c r="DO126" s="950"/>
      <c r="DP126" s="950"/>
      <c r="DQ126" s="950" t="s">
        <v>446</v>
      </c>
      <c r="DR126" s="950"/>
      <c r="DS126" s="950"/>
      <c r="DT126" s="950"/>
      <c r="DU126" s="950"/>
      <c r="DV126" s="951" t="s">
        <v>446</v>
      </c>
      <c r="DW126" s="951"/>
      <c r="DX126" s="951"/>
      <c r="DY126" s="951"/>
      <c r="DZ126" s="952"/>
    </row>
    <row r="127" spans="1:130" s="197" customFormat="1" ht="26.25" customHeight="1" thickBot="1" x14ac:dyDescent="0.2">
      <c r="A127" s="1101"/>
      <c r="B127" s="981"/>
      <c r="C127" s="1020" t="s">
        <v>455</v>
      </c>
      <c r="D127" s="1021"/>
      <c r="E127" s="1021"/>
      <c r="F127" s="1021"/>
      <c r="G127" s="1021"/>
      <c r="H127" s="1021"/>
      <c r="I127" s="1021"/>
      <c r="J127" s="1021"/>
      <c r="K127" s="1021"/>
      <c r="L127" s="1021"/>
      <c r="M127" s="1021"/>
      <c r="N127" s="1021"/>
      <c r="O127" s="1021"/>
      <c r="P127" s="1021"/>
      <c r="Q127" s="1021"/>
      <c r="R127" s="1021"/>
      <c r="S127" s="1021"/>
      <c r="T127" s="1021"/>
      <c r="U127" s="1021"/>
      <c r="V127" s="1021"/>
      <c r="W127" s="1021"/>
      <c r="X127" s="1021"/>
      <c r="Y127" s="1021"/>
      <c r="Z127" s="1022"/>
      <c r="AA127" s="953" t="s">
        <v>446</v>
      </c>
      <c r="AB127" s="954"/>
      <c r="AC127" s="954"/>
      <c r="AD127" s="954"/>
      <c r="AE127" s="955"/>
      <c r="AF127" s="991" t="s">
        <v>446</v>
      </c>
      <c r="AG127" s="954"/>
      <c r="AH127" s="954"/>
      <c r="AI127" s="954"/>
      <c r="AJ127" s="955"/>
      <c r="AK127" s="991" t="s">
        <v>446</v>
      </c>
      <c r="AL127" s="954"/>
      <c r="AM127" s="954"/>
      <c r="AN127" s="954"/>
      <c r="AO127" s="955"/>
      <c r="AP127" s="992" t="s">
        <v>446</v>
      </c>
      <c r="AQ127" s="993"/>
      <c r="AR127" s="993"/>
      <c r="AS127" s="993"/>
      <c r="AT127" s="994"/>
      <c r="AU127" s="233"/>
      <c r="AV127" s="233"/>
      <c r="AW127" s="233"/>
      <c r="AX127" s="916" t="s">
        <v>456</v>
      </c>
      <c r="AY127" s="917"/>
      <c r="AZ127" s="917"/>
      <c r="BA127" s="917"/>
      <c r="BB127" s="917"/>
      <c r="BC127" s="917"/>
      <c r="BD127" s="917"/>
      <c r="BE127" s="918"/>
      <c r="BF127" s="1068" t="s">
        <v>446</v>
      </c>
      <c r="BG127" s="1069"/>
      <c r="BH127" s="1069"/>
      <c r="BI127" s="1069"/>
      <c r="BJ127" s="1069"/>
      <c r="BK127" s="1069"/>
      <c r="BL127" s="1126"/>
      <c r="BM127" s="1068">
        <v>15</v>
      </c>
      <c r="BN127" s="1069"/>
      <c r="BO127" s="1069"/>
      <c r="BP127" s="1069"/>
      <c r="BQ127" s="1069"/>
      <c r="BR127" s="1069"/>
      <c r="BS127" s="1126"/>
      <c r="BT127" s="1068">
        <v>20</v>
      </c>
      <c r="BU127" s="1069"/>
      <c r="BV127" s="1069"/>
      <c r="BW127" s="1069"/>
      <c r="BX127" s="1069"/>
      <c r="BY127" s="1069"/>
      <c r="BZ127" s="1070"/>
      <c r="CA127" s="234"/>
      <c r="CB127" s="234"/>
      <c r="CC127" s="234"/>
      <c r="CD127" s="234"/>
      <c r="CE127" s="234"/>
      <c r="CF127" s="234"/>
      <c r="CG127" s="231"/>
      <c r="CH127" s="231"/>
      <c r="CI127" s="231"/>
      <c r="CJ127" s="232"/>
      <c r="CK127" s="1066"/>
      <c r="CL127" s="1066"/>
      <c r="CM127" s="1066"/>
      <c r="CN127" s="1066"/>
      <c r="CO127" s="1067"/>
      <c r="CP127" s="1071" t="s">
        <v>457</v>
      </c>
      <c r="CQ127" s="1072"/>
      <c r="CR127" s="1072"/>
      <c r="CS127" s="1072"/>
      <c r="CT127" s="1072"/>
      <c r="CU127" s="1072"/>
      <c r="CV127" s="1072"/>
      <c r="CW127" s="1072"/>
      <c r="CX127" s="1072"/>
      <c r="CY127" s="1072"/>
      <c r="CZ127" s="1072"/>
      <c r="DA127" s="1072"/>
      <c r="DB127" s="1072"/>
      <c r="DC127" s="1072"/>
      <c r="DD127" s="1072"/>
      <c r="DE127" s="1072"/>
      <c r="DF127" s="1073"/>
      <c r="DG127" s="1074" t="s">
        <v>458</v>
      </c>
      <c r="DH127" s="1075"/>
      <c r="DI127" s="1075"/>
      <c r="DJ127" s="1075"/>
      <c r="DK127" s="1075"/>
      <c r="DL127" s="1075" t="s">
        <v>459</v>
      </c>
      <c r="DM127" s="1075"/>
      <c r="DN127" s="1075"/>
      <c r="DO127" s="1075"/>
      <c r="DP127" s="1075"/>
      <c r="DQ127" s="1075" t="s">
        <v>459</v>
      </c>
      <c r="DR127" s="1075"/>
      <c r="DS127" s="1075"/>
      <c r="DT127" s="1075"/>
      <c r="DU127" s="1075"/>
      <c r="DV127" s="1076" t="s">
        <v>459</v>
      </c>
      <c r="DW127" s="1076"/>
      <c r="DX127" s="1076"/>
      <c r="DY127" s="1076"/>
      <c r="DZ127" s="1077"/>
    </row>
    <row r="128" spans="1:130" s="197" customFormat="1" ht="26.25" customHeight="1" x14ac:dyDescent="0.15">
      <c r="A128" s="1095" t="s">
        <v>460</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461</v>
      </c>
      <c r="X128" s="1097"/>
      <c r="Y128" s="1097"/>
      <c r="Z128" s="1098"/>
      <c r="AA128" s="1135">
        <v>35867</v>
      </c>
      <c r="AB128" s="1136"/>
      <c r="AC128" s="1136"/>
      <c r="AD128" s="1136"/>
      <c r="AE128" s="1137"/>
      <c r="AF128" s="1138">
        <v>37830</v>
      </c>
      <c r="AG128" s="1136"/>
      <c r="AH128" s="1136"/>
      <c r="AI128" s="1136"/>
      <c r="AJ128" s="1137"/>
      <c r="AK128" s="1138">
        <v>12241</v>
      </c>
      <c r="AL128" s="1136"/>
      <c r="AM128" s="1136"/>
      <c r="AN128" s="1136"/>
      <c r="AO128" s="1137"/>
      <c r="AP128" s="1139"/>
      <c r="AQ128" s="1140"/>
      <c r="AR128" s="1140"/>
      <c r="AS128" s="1140"/>
      <c r="AT128" s="1141"/>
      <c r="AU128" s="235"/>
      <c r="AV128" s="235"/>
      <c r="AW128" s="235"/>
      <c r="AX128" s="1078" t="s">
        <v>462</v>
      </c>
      <c r="AY128" s="983"/>
      <c r="AZ128" s="983"/>
      <c r="BA128" s="983"/>
      <c r="BB128" s="983"/>
      <c r="BC128" s="983"/>
      <c r="BD128" s="983"/>
      <c r="BE128" s="984"/>
      <c r="BF128" s="1090" t="s">
        <v>446</v>
      </c>
      <c r="BG128" s="1091"/>
      <c r="BH128" s="1091"/>
      <c r="BI128" s="1091"/>
      <c r="BJ128" s="1091"/>
      <c r="BK128" s="1091"/>
      <c r="BL128" s="1092"/>
      <c r="BM128" s="1090">
        <v>20</v>
      </c>
      <c r="BN128" s="1091"/>
      <c r="BO128" s="1091"/>
      <c r="BP128" s="1091"/>
      <c r="BQ128" s="1091"/>
      <c r="BR128" s="1091"/>
      <c r="BS128" s="1092"/>
      <c r="BT128" s="1090">
        <v>30</v>
      </c>
      <c r="BU128" s="1093"/>
      <c r="BV128" s="1093"/>
      <c r="BW128" s="1093"/>
      <c r="BX128" s="1093"/>
      <c r="BY128" s="1093"/>
      <c r="BZ128" s="10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3" t="s">
        <v>89</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84" t="s">
        <v>463</v>
      </c>
      <c r="X129" s="1085"/>
      <c r="Y129" s="1085"/>
      <c r="Z129" s="1086"/>
      <c r="AA129" s="953">
        <v>2577998</v>
      </c>
      <c r="AB129" s="954"/>
      <c r="AC129" s="954"/>
      <c r="AD129" s="954"/>
      <c r="AE129" s="955"/>
      <c r="AF129" s="991">
        <v>2549778</v>
      </c>
      <c r="AG129" s="954"/>
      <c r="AH129" s="954"/>
      <c r="AI129" s="954"/>
      <c r="AJ129" s="955"/>
      <c r="AK129" s="991">
        <v>2674608</v>
      </c>
      <c r="AL129" s="954"/>
      <c r="AM129" s="954"/>
      <c r="AN129" s="954"/>
      <c r="AO129" s="955"/>
      <c r="AP129" s="1087"/>
      <c r="AQ129" s="1088"/>
      <c r="AR129" s="1088"/>
      <c r="AS129" s="1088"/>
      <c r="AT129" s="1089"/>
      <c r="AU129" s="235"/>
      <c r="AV129" s="235"/>
      <c r="AW129" s="235"/>
      <c r="AX129" s="1078" t="s">
        <v>464</v>
      </c>
      <c r="AY129" s="983"/>
      <c r="AZ129" s="983"/>
      <c r="BA129" s="983"/>
      <c r="BB129" s="983"/>
      <c r="BC129" s="983"/>
      <c r="BD129" s="983"/>
      <c r="BE129" s="984"/>
      <c r="BF129" s="1079">
        <v>5.6</v>
      </c>
      <c r="BG129" s="1080"/>
      <c r="BH129" s="1080"/>
      <c r="BI129" s="1080"/>
      <c r="BJ129" s="1080"/>
      <c r="BK129" s="1080"/>
      <c r="BL129" s="1081"/>
      <c r="BM129" s="1079">
        <v>25</v>
      </c>
      <c r="BN129" s="1080"/>
      <c r="BO129" s="1080"/>
      <c r="BP129" s="1080"/>
      <c r="BQ129" s="1080"/>
      <c r="BR129" s="1080"/>
      <c r="BS129" s="1081"/>
      <c r="BT129" s="1079">
        <v>35</v>
      </c>
      <c r="BU129" s="1082"/>
      <c r="BV129" s="1082"/>
      <c r="BW129" s="1082"/>
      <c r="BX129" s="1082"/>
      <c r="BY129" s="1082"/>
      <c r="BZ129" s="1083"/>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3" t="s">
        <v>465</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84" t="s">
        <v>466</v>
      </c>
      <c r="X130" s="1085"/>
      <c r="Y130" s="1085"/>
      <c r="Z130" s="1086"/>
      <c r="AA130" s="953">
        <v>447113</v>
      </c>
      <c r="AB130" s="954"/>
      <c r="AC130" s="954"/>
      <c r="AD130" s="954"/>
      <c r="AE130" s="955"/>
      <c r="AF130" s="991">
        <v>443986</v>
      </c>
      <c r="AG130" s="954"/>
      <c r="AH130" s="954"/>
      <c r="AI130" s="954"/>
      <c r="AJ130" s="955"/>
      <c r="AK130" s="991">
        <v>445872</v>
      </c>
      <c r="AL130" s="954"/>
      <c r="AM130" s="954"/>
      <c r="AN130" s="954"/>
      <c r="AO130" s="955"/>
      <c r="AP130" s="1087"/>
      <c r="AQ130" s="1088"/>
      <c r="AR130" s="1088"/>
      <c r="AS130" s="1088"/>
      <c r="AT130" s="1089"/>
      <c r="AU130" s="235"/>
      <c r="AV130" s="235"/>
      <c r="AW130" s="235"/>
      <c r="AX130" s="1122" t="s">
        <v>467</v>
      </c>
      <c r="AY130" s="1072"/>
      <c r="AZ130" s="1072"/>
      <c r="BA130" s="1072"/>
      <c r="BB130" s="1072"/>
      <c r="BC130" s="1072"/>
      <c r="BD130" s="1072"/>
      <c r="BE130" s="1073"/>
      <c r="BF130" s="1123" t="s">
        <v>468</v>
      </c>
      <c r="BG130" s="1124"/>
      <c r="BH130" s="1124"/>
      <c r="BI130" s="1124"/>
      <c r="BJ130" s="1124"/>
      <c r="BK130" s="1124"/>
      <c r="BL130" s="1125"/>
      <c r="BM130" s="1123">
        <v>350</v>
      </c>
      <c r="BN130" s="1124"/>
      <c r="BO130" s="1124"/>
      <c r="BP130" s="1124"/>
      <c r="BQ130" s="1124"/>
      <c r="BR130" s="1124"/>
      <c r="BS130" s="1125"/>
      <c r="BT130" s="1102"/>
      <c r="BU130" s="1103"/>
      <c r="BV130" s="1103"/>
      <c r="BW130" s="1103"/>
      <c r="BX130" s="1103"/>
      <c r="BY130" s="1103"/>
      <c r="BZ130" s="1104"/>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27"/>
      <c r="B131" s="1128"/>
      <c r="C131" s="1128"/>
      <c r="D131" s="1128"/>
      <c r="E131" s="1128"/>
      <c r="F131" s="1128"/>
      <c r="G131" s="1128"/>
      <c r="H131" s="1128"/>
      <c r="I131" s="1128"/>
      <c r="J131" s="1128"/>
      <c r="K131" s="1128"/>
      <c r="L131" s="1128"/>
      <c r="M131" s="1128"/>
      <c r="N131" s="1128"/>
      <c r="O131" s="1128"/>
      <c r="P131" s="1128"/>
      <c r="Q131" s="1128"/>
      <c r="R131" s="1128"/>
      <c r="S131" s="1128"/>
      <c r="T131" s="1128"/>
      <c r="U131" s="1128"/>
      <c r="V131" s="1128"/>
      <c r="W131" s="1129" t="s">
        <v>469</v>
      </c>
      <c r="X131" s="1130"/>
      <c r="Y131" s="1130"/>
      <c r="Z131" s="1131"/>
      <c r="AA131" s="1013">
        <v>2130885</v>
      </c>
      <c r="AB131" s="1014"/>
      <c r="AC131" s="1014"/>
      <c r="AD131" s="1014"/>
      <c r="AE131" s="1015"/>
      <c r="AF131" s="1016">
        <v>2105792</v>
      </c>
      <c r="AG131" s="1014"/>
      <c r="AH131" s="1014"/>
      <c r="AI131" s="1014"/>
      <c r="AJ131" s="1015"/>
      <c r="AK131" s="1016">
        <v>2228736</v>
      </c>
      <c r="AL131" s="1014"/>
      <c r="AM131" s="1014"/>
      <c r="AN131" s="1014"/>
      <c r="AO131" s="1015"/>
      <c r="AP131" s="1132"/>
      <c r="AQ131" s="1133"/>
      <c r="AR131" s="1133"/>
      <c r="AS131" s="1133"/>
      <c r="AT131" s="1134"/>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06" t="s">
        <v>470</v>
      </c>
      <c r="B132" s="1107"/>
      <c r="C132" s="1107"/>
      <c r="D132" s="1107"/>
      <c r="E132" s="1107"/>
      <c r="F132" s="1107"/>
      <c r="G132" s="1107"/>
      <c r="H132" s="1107"/>
      <c r="I132" s="1107"/>
      <c r="J132" s="1107"/>
      <c r="K132" s="1107"/>
      <c r="L132" s="1107"/>
      <c r="M132" s="1107"/>
      <c r="N132" s="1107"/>
      <c r="O132" s="1107"/>
      <c r="P132" s="1107"/>
      <c r="Q132" s="1107"/>
      <c r="R132" s="1107"/>
      <c r="S132" s="1107"/>
      <c r="T132" s="1107"/>
      <c r="U132" s="1107"/>
      <c r="V132" s="1110" t="s">
        <v>471</v>
      </c>
      <c r="W132" s="1110"/>
      <c r="X132" s="1110"/>
      <c r="Y132" s="1110"/>
      <c r="Z132" s="1111"/>
      <c r="AA132" s="1112">
        <v>6.1790289009999997</v>
      </c>
      <c r="AB132" s="1113"/>
      <c r="AC132" s="1113"/>
      <c r="AD132" s="1113"/>
      <c r="AE132" s="1114"/>
      <c r="AF132" s="1115">
        <v>5.3073143030000001</v>
      </c>
      <c r="AG132" s="1113"/>
      <c r="AH132" s="1113"/>
      <c r="AI132" s="1113"/>
      <c r="AJ132" s="1114"/>
      <c r="AK132" s="1115">
        <v>5.4842296260000003</v>
      </c>
      <c r="AL132" s="1113"/>
      <c r="AM132" s="1113"/>
      <c r="AN132" s="1113"/>
      <c r="AO132" s="1114"/>
      <c r="AP132" s="1031"/>
      <c r="AQ132" s="1032"/>
      <c r="AR132" s="1032"/>
      <c r="AS132" s="1032"/>
      <c r="AT132" s="1116"/>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08"/>
      <c r="B133" s="1109"/>
      <c r="C133" s="1109"/>
      <c r="D133" s="1109"/>
      <c r="E133" s="1109"/>
      <c r="F133" s="1109"/>
      <c r="G133" s="1109"/>
      <c r="H133" s="1109"/>
      <c r="I133" s="1109"/>
      <c r="J133" s="1109"/>
      <c r="K133" s="1109"/>
      <c r="L133" s="1109"/>
      <c r="M133" s="1109"/>
      <c r="N133" s="1109"/>
      <c r="O133" s="1109"/>
      <c r="P133" s="1109"/>
      <c r="Q133" s="1109"/>
      <c r="R133" s="1109"/>
      <c r="S133" s="1109"/>
      <c r="T133" s="1109"/>
      <c r="U133" s="1109"/>
      <c r="V133" s="1117" t="s">
        <v>472</v>
      </c>
      <c r="W133" s="1117"/>
      <c r="X133" s="1117"/>
      <c r="Y133" s="1117"/>
      <c r="Z133" s="1118"/>
      <c r="AA133" s="1119">
        <v>6.8</v>
      </c>
      <c r="AB133" s="1120"/>
      <c r="AC133" s="1120"/>
      <c r="AD133" s="1120"/>
      <c r="AE133" s="1121"/>
      <c r="AF133" s="1119">
        <v>6.1</v>
      </c>
      <c r="AG133" s="1120"/>
      <c r="AH133" s="1120"/>
      <c r="AI133" s="1120"/>
      <c r="AJ133" s="1121"/>
      <c r="AK133" s="1119">
        <v>5.6</v>
      </c>
      <c r="AL133" s="1120"/>
      <c r="AM133" s="1120"/>
      <c r="AN133" s="1120"/>
      <c r="AO133" s="1121"/>
      <c r="AP133" s="1055"/>
      <c r="AQ133" s="1056"/>
      <c r="AR133" s="1056"/>
      <c r="AS133" s="1056"/>
      <c r="AT133" s="1105"/>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76:P76"/>
    <mergeCell ref="B75:P75"/>
    <mergeCell ref="B74:P74"/>
    <mergeCell ref="B73:P73"/>
    <mergeCell ref="B72:P72"/>
    <mergeCell ref="B71:P71"/>
    <mergeCell ref="B70:P70"/>
    <mergeCell ref="AA128:AE128"/>
    <mergeCell ref="AF128:AJ128"/>
    <mergeCell ref="AK128:AO128"/>
    <mergeCell ref="AP128:AT128"/>
    <mergeCell ref="BF126:BL126"/>
    <mergeCell ref="BM126:BS126"/>
    <mergeCell ref="BT126:BZ126"/>
    <mergeCell ref="AK114:AO114"/>
    <mergeCell ref="AP114:AT114"/>
    <mergeCell ref="AZ114:BP114"/>
    <mergeCell ref="BQ114:BU114"/>
    <mergeCell ref="BQ113:BU113"/>
    <mergeCell ref="BV113:BZ113"/>
    <mergeCell ref="AP88:AT88"/>
    <mergeCell ref="AU88:AY88"/>
    <mergeCell ref="BV112:BZ112"/>
    <mergeCell ref="AF114:AJ114"/>
    <mergeCell ref="AP113:AT113"/>
    <mergeCell ref="AZ113:BP113"/>
    <mergeCell ref="AZ112:BP112"/>
    <mergeCell ref="BQ112:BU112"/>
    <mergeCell ref="AZ88:BD88"/>
    <mergeCell ref="AP86:AT86"/>
    <mergeCell ref="AU86:AY86"/>
    <mergeCell ref="AZ86:BD86"/>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M130:BS130"/>
    <mergeCell ref="A131:V131"/>
    <mergeCell ref="W131:Z131"/>
    <mergeCell ref="AA131:AE131"/>
    <mergeCell ref="AF131:AJ131"/>
    <mergeCell ref="AK131:AO131"/>
    <mergeCell ref="AP131:AT131"/>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A119:B127"/>
    <mergeCell ref="BT130:BZ130"/>
    <mergeCell ref="DG125:DK125"/>
    <mergeCell ref="DL125:DP125"/>
    <mergeCell ref="AF124:AJ124"/>
    <mergeCell ref="AK124:AO124"/>
    <mergeCell ref="AP124:AT124"/>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C124:Z124"/>
    <mergeCell ref="AA124:AE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CP121:DF121"/>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CF116:CJ116"/>
    <mergeCell ref="CM116:DF116"/>
    <mergeCell ref="DG116:DK116"/>
    <mergeCell ref="DL116:DP116"/>
    <mergeCell ref="CA112:CE112"/>
    <mergeCell ref="CF112:CJ112"/>
    <mergeCell ref="CM112:DF112"/>
    <mergeCell ref="A112:B116"/>
    <mergeCell ref="C112:Z112"/>
    <mergeCell ref="AA112:AE112"/>
    <mergeCell ref="AF112:AJ112"/>
    <mergeCell ref="AK112:AO112"/>
    <mergeCell ref="AP112:AT112"/>
    <mergeCell ref="DG117:DK117"/>
    <mergeCell ref="DL117:DP117"/>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CA113:CE113"/>
    <mergeCell ref="CF113:CJ113"/>
    <mergeCell ref="CM113:DF113"/>
    <mergeCell ref="DG113:DK113"/>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B78:P78"/>
    <mergeCell ref="DG77:DK77"/>
    <mergeCell ref="DL77:DP77"/>
    <mergeCell ref="DQ77:DU77"/>
    <mergeCell ref="DV77:DZ77"/>
    <mergeCell ref="Q78:U78"/>
    <mergeCell ref="V78:Z78"/>
    <mergeCell ref="AA78:AE78"/>
    <mergeCell ref="AF78:AJ78"/>
    <mergeCell ref="AK78:AO78"/>
    <mergeCell ref="BS77:CG77"/>
    <mergeCell ref="CH77:CL77"/>
    <mergeCell ref="CM77:CQ77"/>
    <mergeCell ref="CR77:CV77"/>
    <mergeCell ref="CW77:DA77"/>
    <mergeCell ref="DB77:DF77"/>
    <mergeCell ref="B77:P77"/>
    <mergeCell ref="DV76:DZ76"/>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DV74:DZ74"/>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B69:P69"/>
    <mergeCell ref="B68:P68"/>
    <mergeCell ref="CW67:DA67"/>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AZ66:BD67"/>
    <mergeCell ref="BS66:CG66"/>
    <mergeCell ref="CH66:CL66"/>
    <mergeCell ref="CM66:CQ66"/>
    <mergeCell ref="DL65:DP65"/>
    <mergeCell ref="CW68:DA68"/>
    <mergeCell ref="DB68:DF68"/>
    <mergeCell ref="DG68:DK68"/>
    <mergeCell ref="DL68:DP68"/>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45"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55"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34"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473</v>
      </c>
      <c r="B5" s="246"/>
      <c r="C5" s="246"/>
      <c r="D5" s="246"/>
      <c r="E5" s="246"/>
      <c r="F5" s="246"/>
      <c r="G5" s="246"/>
      <c r="H5" s="246"/>
      <c r="I5" s="246"/>
      <c r="J5" s="246"/>
      <c r="K5" s="246"/>
      <c r="L5" s="246"/>
      <c r="M5" s="246"/>
      <c r="N5" s="246"/>
      <c r="O5" s="247"/>
    </row>
    <row r="6" spans="1:16" x14ac:dyDescent="0.15">
      <c r="A6" s="248"/>
      <c r="B6" s="244"/>
      <c r="C6" s="244"/>
      <c r="D6" s="244"/>
      <c r="E6" s="244"/>
      <c r="F6" s="244"/>
      <c r="G6" s="249" t="s">
        <v>474</v>
      </c>
      <c r="H6" s="249"/>
      <c r="I6" s="249"/>
      <c r="J6" s="249"/>
      <c r="K6" s="244"/>
      <c r="L6" s="244"/>
      <c r="M6" s="244"/>
      <c r="N6" s="244"/>
    </row>
    <row r="7" spans="1:16" x14ac:dyDescent="0.15">
      <c r="A7" s="248"/>
      <c r="B7" s="244"/>
      <c r="C7" s="244"/>
      <c r="D7" s="244"/>
      <c r="E7" s="244"/>
      <c r="F7" s="244"/>
      <c r="G7" s="251"/>
      <c r="H7" s="252"/>
      <c r="I7" s="252"/>
      <c r="J7" s="253"/>
      <c r="K7" s="1147" t="s">
        <v>475</v>
      </c>
      <c r="L7" s="254"/>
      <c r="M7" s="255" t="s">
        <v>476</v>
      </c>
      <c r="N7" s="256"/>
    </row>
    <row r="8" spans="1:16" x14ac:dyDescent="0.15">
      <c r="A8" s="248"/>
      <c r="B8" s="244"/>
      <c r="C8" s="244"/>
      <c r="D8" s="244"/>
      <c r="E8" s="244"/>
      <c r="F8" s="244"/>
      <c r="G8" s="257"/>
      <c r="H8" s="258"/>
      <c r="I8" s="258"/>
      <c r="J8" s="259"/>
      <c r="K8" s="1148"/>
      <c r="L8" s="260" t="s">
        <v>477</v>
      </c>
      <c r="M8" s="261" t="s">
        <v>478</v>
      </c>
      <c r="N8" s="262" t="s">
        <v>479</v>
      </c>
    </row>
    <row r="9" spans="1:16" x14ac:dyDescent="0.15">
      <c r="A9" s="248"/>
      <c r="B9" s="244"/>
      <c r="C9" s="244"/>
      <c r="D9" s="244"/>
      <c r="E9" s="244"/>
      <c r="F9" s="244"/>
      <c r="G9" s="1149" t="s">
        <v>480</v>
      </c>
      <c r="H9" s="1150"/>
      <c r="I9" s="1150"/>
      <c r="J9" s="1151"/>
      <c r="K9" s="263">
        <v>670187</v>
      </c>
      <c r="L9" s="264">
        <v>90285</v>
      </c>
      <c r="M9" s="265">
        <v>133600</v>
      </c>
      <c r="N9" s="266">
        <v>-32.4</v>
      </c>
    </row>
    <row r="10" spans="1:16" x14ac:dyDescent="0.15">
      <c r="A10" s="248"/>
      <c r="B10" s="244"/>
      <c r="C10" s="244"/>
      <c r="D10" s="244"/>
      <c r="E10" s="244"/>
      <c r="F10" s="244"/>
      <c r="G10" s="1149" t="s">
        <v>481</v>
      </c>
      <c r="H10" s="1150"/>
      <c r="I10" s="1150"/>
      <c r="J10" s="1151"/>
      <c r="K10" s="267">
        <v>109344</v>
      </c>
      <c r="L10" s="268">
        <v>14730</v>
      </c>
      <c r="M10" s="269">
        <v>14806</v>
      </c>
      <c r="N10" s="270">
        <v>-0.5</v>
      </c>
    </row>
    <row r="11" spans="1:16" ht="13.5" customHeight="1" x14ac:dyDescent="0.15">
      <c r="A11" s="248"/>
      <c r="B11" s="244"/>
      <c r="C11" s="244"/>
      <c r="D11" s="244"/>
      <c r="E11" s="244"/>
      <c r="F11" s="244"/>
      <c r="G11" s="1149" t="s">
        <v>482</v>
      </c>
      <c r="H11" s="1150"/>
      <c r="I11" s="1150"/>
      <c r="J11" s="1151"/>
      <c r="K11" s="267">
        <v>148504</v>
      </c>
      <c r="L11" s="268">
        <v>20006</v>
      </c>
      <c r="M11" s="269">
        <v>22006</v>
      </c>
      <c r="N11" s="270">
        <v>-9.1</v>
      </c>
    </row>
    <row r="12" spans="1:16" ht="13.5" customHeight="1" x14ac:dyDescent="0.15">
      <c r="A12" s="248"/>
      <c r="B12" s="244"/>
      <c r="C12" s="244"/>
      <c r="D12" s="244"/>
      <c r="E12" s="244"/>
      <c r="F12" s="244"/>
      <c r="G12" s="1149" t="s">
        <v>483</v>
      </c>
      <c r="H12" s="1150"/>
      <c r="I12" s="1150"/>
      <c r="J12" s="1151"/>
      <c r="K12" s="267" t="s">
        <v>484</v>
      </c>
      <c r="L12" s="268" t="s">
        <v>484</v>
      </c>
      <c r="M12" s="269">
        <v>3064</v>
      </c>
      <c r="N12" s="270" t="s">
        <v>484</v>
      </c>
    </row>
    <row r="13" spans="1:16" ht="13.5" customHeight="1" x14ac:dyDescent="0.15">
      <c r="A13" s="248"/>
      <c r="B13" s="244"/>
      <c r="C13" s="244"/>
      <c r="D13" s="244"/>
      <c r="E13" s="244"/>
      <c r="F13" s="244"/>
      <c r="G13" s="1149" t="s">
        <v>485</v>
      </c>
      <c r="H13" s="1150"/>
      <c r="I13" s="1150"/>
      <c r="J13" s="1151"/>
      <c r="K13" s="267" t="s">
        <v>484</v>
      </c>
      <c r="L13" s="268" t="s">
        <v>484</v>
      </c>
      <c r="M13" s="269" t="s">
        <v>484</v>
      </c>
      <c r="N13" s="270" t="s">
        <v>484</v>
      </c>
    </row>
    <row r="14" spans="1:16" ht="13.5" customHeight="1" x14ac:dyDescent="0.15">
      <c r="A14" s="248"/>
      <c r="B14" s="244"/>
      <c r="C14" s="244"/>
      <c r="D14" s="244"/>
      <c r="E14" s="244"/>
      <c r="F14" s="244"/>
      <c r="G14" s="1149" t="s">
        <v>486</v>
      </c>
      <c r="H14" s="1150"/>
      <c r="I14" s="1150"/>
      <c r="J14" s="1151"/>
      <c r="K14" s="267">
        <v>39955</v>
      </c>
      <c r="L14" s="268">
        <v>5383</v>
      </c>
      <c r="M14" s="269">
        <v>5782</v>
      </c>
      <c r="N14" s="270">
        <v>-6.9</v>
      </c>
    </row>
    <row r="15" spans="1:16" ht="13.5" customHeight="1" x14ac:dyDescent="0.15">
      <c r="A15" s="248"/>
      <c r="B15" s="244"/>
      <c r="C15" s="244"/>
      <c r="D15" s="244"/>
      <c r="E15" s="244"/>
      <c r="F15" s="244"/>
      <c r="G15" s="1149" t="s">
        <v>487</v>
      </c>
      <c r="H15" s="1150"/>
      <c r="I15" s="1150"/>
      <c r="J15" s="1151"/>
      <c r="K15" s="267">
        <v>18685</v>
      </c>
      <c r="L15" s="268">
        <v>2517</v>
      </c>
      <c r="M15" s="269">
        <v>3053</v>
      </c>
      <c r="N15" s="270">
        <v>-17.600000000000001</v>
      </c>
    </row>
    <row r="16" spans="1:16" x14ac:dyDescent="0.15">
      <c r="A16" s="248"/>
      <c r="B16" s="244"/>
      <c r="C16" s="244"/>
      <c r="D16" s="244"/>
      <c r="E16" s="244"/>
      <c r="F16" s="244"/>
      <c r="G16" s="1152" t="s">
        <v>488</v>
      </c>
      <c r="H16" s="1153"/>
      <c r="I16" s="1153"/>
      <c r="J16" s="1154"/>
      <c r="K16" s="268">
        <v>-75192</v>
      </c>
      <c r="L16" s="268">
        <v>-10130</v>
      </c>
      <c r="M16" s="269">
        <v>-14525</v>
      </c>
      <c r="N16" s="270">
        <v>-30.3</v>
      </c>
    </row>
    <row r="17" spans="1:16" x14ac:dyDescent="0.15">
      <c r="A17" s="248"/>
      <c r="B17" s="244"/>
      <c r="C17" s="244"/>
      <c r="D17" s="244"/>
      <c r="E17" s="244"/>
      <c r="F17" s="244"/>
      <c r="G17" s="1152" t="s">
        <v>168</v>
      </c>
      <c r="H17" s="1153"/>
      <c r="I17" s="1153"/>
      <c r="J17" s="1154"/>
      <c r="K17" s="268">
        <v>911483</v>
      </c>
      <c r="L17" s="268">
        <v>122792</v>
      </c>
      <c r="M17" s="269">
        <v>167785</v>
      </c>
      <c r="N17" s="270">
        <v>-26.8</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489</v>
      </c>
      <c r="H19" s="244"/>
      <c r="I19" s="244"/>
      <c r="J19" s="244"/>
      <c r="K19" s="244"/>
      <c r="L19" s="244"/>
      <c r="M19" s="244"/>
      <c r="N19" s="244"/>
    </row>
    <row r="20" spans="1:16" x14ac:dyDescent="0.15">
      <c r="A20" s="248"/>
      <c r="B20" s="244"/>
      <c r="C20" s="244"/>
      <c r="D20" s="244"/>
      <c r="E20" s="244"/>
      <c r="F20" s="244"/>
      <c r="G20" s="272"/>
      <c r="H20" s="273"/>
      <c r="I20" s="273"/>
      <c r="J20" s="274"/>
      <c r="K20" s="275" t="s">
        <v>490</v>
      </c>
      <c r="L20" s="276" t="s">
        <v>491</v>
      </c>
      <c r="M20" s="277" t="s">
        <v>492</v>
      </c>
      <c r="N20" s="278"/>
    </row>
    <row r="21" spans="1:16" s="284" customFormat="1" x14ac:dyDescent="0.15">
      <c r="A21" s="279"/>
      <c r="B21" s="249"/>
      <c r="C21" s="249"/>
      <c r="D21" s="249"/>
      <c r="E21" s="249"/>
      <c r="F21" s="249"/>
      <c r="G21" s="1144" t="s">
        <v>493</v>
      </c>
      <c r="H21" s="1145"/>
      <c r="I21" s="1145"/>
      <c r="J21" s="1146"/>
      <c r="K21" s="280">
        <v>11.18</v>
      </c>
      <c r="L21" s="281">
        <v>15.11</v>
      </c>
      <c r="M21" s="282">
        <v>-3.93</v>
      </c>
      <c r="N21" s="249"/>
      <c r="O21" s="283"/>
      <c r="P21" s="279"/>
    </row>
    <row r="22" spans="1:16" s="284" customFormat="1" x14ac:dyDescent="0.15">
      <c r="A22" s="279"/>
      <c r="B22" s="249"/>
      <c r="C22" s="249"/>
      <c r="D22" s="249"/>
      <c r="E22" s="249"/>
      <c r="F22" s="249"/>
      <c r="G22" s="1144" t="s">
        <v>494</v>
      </c>
      <c r="H22" s="1145"/>
      <c r="I22" s="1145"/>
      <c r="J22" s="1146"/>
      <c r="K22" s="285">
        <v>94.4</v>
      </c>
      <c r="L22" s="286">
        <v>96.1</v>
      </c>
      <c r="M22" s="287">
        <v>-1.7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495</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497</v>
      </c>
      <c r="H29" s="249"/>
      <c r="I29" s="249"/>
      <c r="J29" s="249"/>
      <c r="K29" s="244"/>
      <c r="L29" s="244"/>
      <c r="M29" s="244"/>
      <c r="N29" s="244"/>
      <c r="O29" s="293"/>
    </row>
    <row r="30" spans="1:16" x14ac:dyDescent="0.15">
      <c r="A30" s="248"/>
      <c r="B30" s="244"/>
      <c r="C30" s="244"/>
      <c r="D30" s="244"/>
      <c r="E30" s="244"/>
      <c r="F30" s="244"/>
      <c r="G30" s="251"/>
      <c r="H30" s="252"/>
      <c r="I30" s="252"/>
      <c r="J30" s="253"/>
      <c r="K30" s="1147" t="s">
        <v>475</v>
      </c>
      <c r="L30" s="254"/>
      <c r="M30" s="255" t="s">
        <v>476</v>
      </c>
      <c r="N30" s="256"/>
    </row>
    <row r="31" spans="1:16" x14ac:dyDescent="0.15">
      <c r="A31" s="248"/>
      <c r="B31" s="244"/>
      <c r="C31" s="244"/>
      <c r="D31" s="244"/>
      <c r="E31" s="244"/>
      <c r="F31" s="244"/>
      <c r="G31" s="257"/>
      <c r="H31" s="258"/>
      <c r="I31" s="258"/>
      <c r="J31" s="259"/>
      <c r="K31" s="1148"/>
      <c r="L31" s="260" t="s">
        <v>477</v>
      </c>
      <c r="M31" s="261" t="s">
        <v>478</v>
      </c>
      <c r="N31" s="262" t="s">
        <v>479</v>
      </c>
    </row>
    <row r="32" spans="1:16" ht="27" customHeight="1" x14ac:dyDescent="0.15">
      <c r="A32" s="248"/>
      <c r="B32" s="244"/>
      <c r="C32" s="244"/>
      <c r="D32" s="244"/>
      <c r="E32" s="244"/>
      <c r="F32" s="244"/>
      <c r="G32" s="1160" t="s">
        <v>498</v>
      </c>
      <c r="H32" s="1161"/>
      <c r="I32" s="1161"/>
      <c r="J32" s="1162"/>
      <c r="K32" s="294">
        <v>428415</v>
      </c>
      <c r="L32" s="294">
        <v>57715</v>
      </c>
      <c r="M32" s="295">
        <v>102348</v>
      </c>
      <c r="N32" s="296">
        <v>-43.6</v>
      </c>
    </row>
    <row r="33" spans="1:16" ht="13.5" customHeight="1" x14ac:dyDescent="0.15">
      <c r="A33" s="248"/>
      <c r="B33" s="244"/>
      <c r="C33" s="244"/>
      <c r="D33" s="244"/>
      <c r="E33" s="244"/>
      <c r="F33" s="244"/>
      <c r="G33" s="1160" t="s">
        <v>499</v>
      </c>
      <c r="H33" s="1161"/>
      <c r="I33" s="1161"/>
      <c r="J33" s="1162"/>
      <c r="K33" s="294" t="s">
        <v>484</v>
      </c>
      <c r="L33" s="294" t="s">
        <v>484</v>
      </c>
      <c r="M33" s="295" t="s">
        <v>484</v>
      </c>
      <c r="N33" s="296" t="s">
        <v>484</v>
      </c>
    </row>
    <row r="34" spans="1:16" ht="27" customHeight="1" x14ac:dyDescent="0.15">
      <c r="A34" s="248"/>
      <c r="B34" s="244"/>
      <c r="C34" s="244"/>
      <c r="D34" s="244"/>
      <c r="E34" s="244"/>
      <c r="F34" s="244"/>
      <c r="G34" s="1160" t="s">
        <v>500</v>
      </c>
      <c r="H34" s="1161"/>
      <c r="I34" s="1161"/>
      <c r="J34" s="1162"/>
      <c r="K34" s="294" t="s">
        <v>484</v>
      </c>
      <c r="L34" s="294" t="s">
        <v>484</v>
      </c>
      <c r="M34" s="295">
        <v>242</v>
      </c>
      <c r="N34" s="296" t="s">
        <v>484</v>
      </c>
    </row>
    <row r="35" spans="1:16" ht="27" customHeight="1" x14ac:dyDescent="0.15">
      <c r="A35" s="248"/>
      <c r="B35" s="244"/>
      <c r="C35" s="244"/>
      <c r="D35" s="244"/>
      <c r="E35" s="244"/>
      <c r="F35" s="244"/>
      <c r="G35" s="1160" t="s">
        <v>501</v>
      </c>
      <c r="H35" s="1161"/>
      <c r="I35" s="1161"/>
      <c r="J35" s="1162"/>
      <c r="K35" s="294">
        <v>10844</v>
      </c>
      <c r="L35" s="294">
        <v>1461</v>
      </c>
      <c r="M35" s="295">
        <v>23122</v>
      </c>
      <c r="N35" s="296">
        <v>-93.7</v>
      </c>
    </row>
    <row r="36" spans="1:16" ht="27" customHeight="1" x14ac:dyDescent="0.15">
      <c r="A36" s="248"/>
      <c r="B36" s="244"/>
      <c r="C36" s="244"/>
      <c r="D36" s="244"/>
      <c r="E36" s="244"/>
      <c r="F36" s="244"/>
      <c r="G36" s="1160" t="s">
        <v>502</v>
      </c>
      <c r="H36" s="1161"/>
      <c r="I36" s="1161"/>
      <c r="J36" s="1162"/>
      <c r="K36" s="294">
        <v>141083</v>
      </c>
      <c r="L36" s="294">
        <v>19006</v>
      </c>
      <c r="M36" s="295">
        <v>5214</v>
      </c>
      <c r="N36" s="296">
        <v>264.5</v>
      </c>
    </row>
    <row r="37" spans="1:16" ht="13.5" customHeight="1" x14ac:dyDescent="0.15">
      <c r="A37" s="248"/>
      <c r="B37" s="244"/>
      <c r="C37" s="244"/>
      <c r="D37" s="244"/>
      <c r="E37" s="244"/>
      <c r="F37" s="244"/>
      <c r="G37" s="1160" t="s">
        <v>503</v>
      </c>
      <c r="H37" s="1161"/>
      <c r="I37" s="1161"/>
      <c r="J37" s="1162"/>
      <c r="K37" s="294" t="s">
        <v>484</v>
      </c>
      <c r="L37" s="294" t="s">
        <v>484</v>
      </c>
      <c r="M37" s="295">
        <v>1563</v>
      </c>
      <c r="N37" s="296" t="s">
        <v>484</v>
      </c>
    </row>
    <row r="38" spans="1:16" ht="27" customHeight="1" x14ac:dyDescent="0.15">
      <c r="A38" s="248"/>
      <c r="B38" s="244"/>
      <c r="C38" s="244"/>
      <c r="D38" s="244"/>
      <c r="E38" s="244"/>
      <c r="F38" s="244"/>
      <c r="G38" s="1163" t="s">
        <v>504</v>
      </c>
      <c r="H38" s="1164"/>
      <c r="I38" s="1164"/>
      <c r="J38" s="1165"/>
      <c r="K38" s="297" t="s">
        <v>484</v>
      </c>
      <c r="L38" s="297" t="s">
        <v>484</v>
      </c>
      <c r="M38" s="298">
        <v>19</v>
      </c>
      <c r="N38" s="299" t="s">
        <v>484</v>
      </c>
      <c r="O38" s="293"/>
    </row>
    <row r="39" spans="1:16" x14ac:dyDescent="0.15">
      <c r="A39" s="248"/>
      <c r="B39" s="244"/>
      <c r="C39" s="244"/>
      <c r="D39" s="244"/>
      <c r="E39" s="244"/>
      <c r="F39" s="244"/>
      <c r="G39" s="1163" t="s">
        <v>505</v>
      </c>
      <c r="H39" s="1164"/>
      <c r="I39" s="1164"/>
      <c r="J39" s="1165"/>
      <c r="K39" s="300">
        <v>-12241</v>
      </c>
      <c r="L39" s="300">
        <v>-1649</v>
      </c>
      <c r="M39" s="301">
        <v>-4672</v>
      </c>
      <c r="N39" s="302">
        <v>-64.7</v>
      </c>
      <c r="O39" s="293"/>
    </row>
    <row r="40" spans="1:16" ht="27" customHeight="1" x14ac:dyDescent="0.15">
      <c r="A40" s="248"/>
      <c r="B40" s="244"/>
      <c r="C40" s="244"/>
      <c r="D40" s="244"/>
      <c r="E40" s="244"/>
      <c r="F40" s="244"/>
      <c r="G40" s="1160" t="s">
        <v>506</v>
      </c>
      <c r="H40" s="1161"/>
      <c r="I40" s="1161"/>
      <c r="J40" s="1162"/>
      <c r="K40" s="300">
        <v>-445872</v>
      </c>
      <c r="L40" s="300">
        <v>-60066</v>
      </c>
      <c r="M40" s="301">
        <v>-92903</v>
      </c>
      <c r="N40" s="302">
        <v>-35.299999999999997</v>
      </c>
      <c r="O40" s="293"/>
    </row>
    <row r="41" spans="1:16" x14ac:dyDescent="0.15">
      <c r="A41" s="248"/>
      <c r="B41" s="244"/>
      <c r="C41" s="244"/>
      <c r="D41" s="244"/>
      <c r="E41" s="244"/>
      <c r="F41" s="244"/>
      <c r="G41" s="1166" t="s">
        <v>279</v>
      </c>
      <c r="H41" s="1167"/>
      <c r="I41" s="1167"/>
      <c r="J41" s="1168"/>
      <c r="K41" s="294">
        <v>122229</v>
      </c>
      <c r="L41" s="300">
        <v>16466</v>
      </c>
      <c r="M41" s="301">
        <v>34934</v>
      </c>
      <c r="N41" s="302">
        <v>-52.9</v>
      </c>
      <c r="O41" s="293"/>
    </row>
    <row r="42" spans="1:16" x14ac:dyDescent="0.15">
      <c r="A42" s="248"/>
      <c r="B42" s="244"/>
      <c r="C42" s="244"/>
      <c r="D42" s="244"/>
      <c r="E42" s="244"/>
      <c r="F42" s="244"/>
      <c r="G42" s="303" t="s">
        <v>507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509</v>
      </c>
      <c r="H48" s="308"/>
      <c r="I48" s="308"/>
      <c r="J48" s="308"/>
      <c r="K48" s="308"/>
      <c r="L48" s="308"/>
      <c r="M48" s="309"/>
      <c r="N48" s="308"/>
    </row>
    <row r="49" spans="1:14" ht="13.5" customHeight="1" x14ac:dyDescent="0.15">
      <c r="A49" s="248"/>
      <c r="B49" s="244"/>
      <c r="C49" s="244"/>
      <c r="D49" s="244"/>
      <c r="E49" s="244"/>
      <c r="F49" s="244"/>
      <c r="G49" s="310"/>
      <c r="H49" s="311"/>
      <c r="I49" s="1155" t="s">
        <v>475</v>
      </c>
      <c r="J49" s="1157" t="s">
        <v>510</v>
      </c>
      <c r="K49" s="1158"/>
      <c r="L49" s="1158"/>
      <c r="M49" s="1158"/>
      <c r="N49" s="1159"/>
    </row>
    <row r="50" spans="1:14" x14ac:dyDescent="0.15">
      <c r="A50" s="248"/>
      <c r="B50" s="244"/>
      <c r="C50" s="244"/>
      <c r="D50" s="244"/>
      <c r="E50" s="244"/>
      <c r="F50" s="244"/>
      <c r="G50" s="312"/>
      <c r="H50" s="313"/>
      <c r="I50" s="1156"/>
      <c r="J50" s="314" t="s">
        <v>511</v>
      </c>
      <c r="K50" s="315" t="s">
        <v>512</v>
      </c>
      <c r="L50" s="316" t="s">
        <v>513</v>
      </c>
      <c r="M50" s="317" t="s">
        <v>514</v>
      </c>
      <c r="N50" s="318" t="s">
        <v>515</v>
      </c>
    </row>
    <row r="51" spans="1:14" x14ac:dyDescent="0.15">
      <c r="A51" s="248"/>
      <c r="B51" s="244"/>
      <c r="C51" s="244"/>
      <c r="D51" s="244"/>
      <c r="E51" s="244"/>
      <c r="F51" s="244"/>
      <c r="G51" s="310" t="s">
        <v>516</v>
      </c>
      <c r="H51" s="311"/>
      <c r="I51" s="319">
        <v>924990</v>
      </c>
      <c r="J51" s="320">
        <v>119461</v>
      </c>
      <c r="K51" s="321">
        <v>-39.9</v>
      </c>
      <c r="L51" s="322">
        <v>146140</v>
      </c>
      <c r="M51" s="323">
        <v>-24.1</v>
      </c>
      <c r="N51" s="324">
        <v>-15.8</v>
      </c>
    </row>
    <row r="52" spans="1:14" x14ac:dyDescent="0.15">
      <c r="A52" s="248"/>
      <c r="B52" s="244"/>
      <c r="C52" s="244"/>
      <c r="D52" s="244"/>
      <c r="E52" s="244"/>
      <c r="F52" s="244"/>
      <c r="G52" s="325"/>
      <c r="H52" s="326" t="s">
        <v>517</v>
      </c>
      <c r="I52" s="327">
        <v>519144</v>
      </c>
      <c r="J52" s="328">
        <v>67047</v>
      </c>
      <c r="K52" s="329">
        <v>-15.9</v>
      </c>
      <c r="L52" s="330">
        <v>75451</v>
      </c>
      <c r="M52" s="331">
        <v>-8.1999999999999993</v>
      </c>
      <c r="N52" s="332">
        <v>-7.7</v>
      </c>
    </row>
    <row r="53" spans="1:14" x14ac:dyDescent="0.15">
      <c r="A53" s="248"/>
      <c r="B53" s="244"/>
      <c r="C53" s="244"/>
      <c r="D53" s="244"/>
      <c r="E53" s="244"/>
      <c r="F53" s="244"/>
      <c r="G53" s="310" t="s">
        <v>518</v>
      </c>
      <c r="H53" s="311"/>
      <c r="I53" s="319">
        <v>1088019</v>
      </c>
      <c r="J53" s="320">
        <v>140990</v>
      </c>
      <c r="K53" s="321">
        <v>18</v>
      </c>
      <c r="L53" s="322">
        <v>146641</v>
      </c>
      <c r="M53" s="323">
        <v>0.3</v>
      </c>
      <c r="N53" s="324">
        <v>17.7</v>
      </c>
    </row>
    <row r="54" spans="1:14" x14ac:dyDescent="0.15">
      <c r="A54" s="248"/>
      <c r="B54" s="244"/>
      <c r="C54" s="244"/>
      <c r="D54" s="244"/>
      <c r="E54" s="244"/>
      <c r="F54" s="244"/>
      <c r="G54" s="325"/>
      <c r="H54" s="326" t="s">
        <v>517</v>
      </c>
      <c r="I54" s="327">
        <v>502850</v>
      </c>
      <c r="J54" s="328">
        <v>65161</v>
      </c>
      <c r="K54" s="329">
        <v>-2.8</v>
      </c>
      <c r="L54" s="330">
        <v>68142</v>
      </c>
      <c r="M54" s="331">
        <v>-9.6999999999999993</v>
      </c>
      <c r="N54" s="332">
        <v>6.9</v>
      </c>
    </row>
    <row r="55" spans="1:14" x14ac:dyDescent="0.15">
      <c r="A55" s="248"/>
      <c r="B55" s="244"/>
      <c r="C55" s="244"/>
      <c r="D55" s="244"/>
      <c r="E55" s="244"/>
      <c r="F55" s="244"/>
      <c r="G55" s="310" t="s">
        <v>519</v>
      </c>
      <c r="H55" s="311"/>
      <c r="I55" s="319">
        <v>1375770</v>
      </c>
      <c r="J55" s="320">
        <v>179207</v>
      </c>
      <c r="K55" s="321">
        <v>27.1</v>
      </c>
      <c r="L55" s="322">
        <v>174587</v>
      </c>
      <c r="M55" s="323">
        <v>19.100000000000001</v>
      </c>
      <c r="N55" s="324">
        <v>8</v>
      </c>
    </row>
    <row r="56" spans="1:14" x14ac:dyDescent="0.15">
      <c r="A56" s="248"/>
      <c r="B56" s="244"/>
      <c r="C56" s="244"/>
      <c r="D56" s="244"/>
      <c r="E56" s="244"/>
      <c r="F56" s="244"/>
      <c r="G56" s="325"/>
      <c r="H56" s="326" t="s">
        <v>517</v>
      </c>
      <c r="I56" s="327">
        <v>541386</v>
      </c>
      <c r="J56" s="328">
        <v>70521</v>
      </c>
      <c r="K56" s="329">
        <v>8.1999999999999993</v>
      </c>
      <c r="L56" s="330">
        <v>79695</v>
      </c>
      <c r="M56" s="331">
        <v>17</v>
      </c>
      <c r="N56" s="332">
        <v>-8.8000000000000007</v>
      </c>
    </row>
    <row r="57" spans="1:14" x14ac:dyDescent="0.15">
      <c r="A57" s="248"/>
      <c r="B57" s="244"/>
      <c r="C57" s="244"/>
      <c r="D57" s="244"/>
      <c r="E57" s="244"/>
      <c r="F57" s="244"/>
      <c r="G57" s="310" t="s">
        <v>520</v>
      </c>
      <c r="H57" s="311"/>
      <c r="I57" s="319">
        <v>741479</v>
      </c>
      <c r="J57" s="320">
        <v>97808</v>
      </c>
      <c r="K57" s="321">
        <v>-45.4</v>
      </c>
      <c r="L57" s="322">
        <v>175675</v>
      </c>
      <c r="M57" s="323">
        <v>0.6</v>
      </c>
      <c r="N57" s="324">
        <v>-46</v>
      </c>
    </row>
    <row r="58" spans="1:14" x14ac:dyDescent="0.15">
      <c r="A58" s="248"/>
      <c r="B58" s="244"/>
      <c r="C58" s="244"/>
      <c r="D58" s="244"/>
      <c r="E58" s="244"/>
      <c r="F58" s="244"/>
      <c r="G58" s="325"/>
      <c r="H58" s="326" t="s">
        <v>517</v>
      </c>
      <c r="I58" s="327">
        <v>449112</v>
      </c>
      <c r="J58" s="328">
        <v>59242</v>
      </c>
      <c r="K58" s="329">
        <v>-16</v>
      </c>
      <c r="L58" s="330">
        <v>87698</v>
      </c>
      <c r="M58" s="331">
        <v>10</v>
      </c>
      <c r="N58" s="332">
        <v>-26</v>
      </c>
    </row>
    <row r="59" spans="1:14" x14ac:dyDescent="0.15">
      <c r="A59" s="248"/>
      <c r="B59" s="244"/>
      <c r="C59" s="244"/>
      <c r="D59" s="244"/>
      <c r="E59" s="244"/>
      <c r="F59" s="244"/>
      <c r="G59" s="310" t="s">
        <v>521</v>
      </c>
      <c r="H59" s="311"/>
      <c r="I59" s="319">
        <v>608326</v>
      </c>
      <c r="J59" s="320">
        <v>81952</v>
      </c>
      <c r="K59" s="321">
        <v>-16.2</v>
      </c>
      <c r="L59" s="322">
        <v>162193</v>
      </c>
      <c r="M59" s="323">
        <v>-7.7</v>
      </c>
      <c r="N59" s="324">
        <v>-8.5</v>
      </c>
    </row>
    <row r="60" spans="1:14" x14ac:dyDescent="0.15">
      <c r="A60" s="248"/>
      <c r="B60" s="244"/>
      <c r="C60" s="244"/>
      <c r="D60" s="244"/>
      <c r="E60" s="244"/>
      <c r="F60" s="244"/>
      <c r="G60" s="325"/>
      <c r="H60" s="326" t="s">
        <v>517</v>
      </c>
      <c r="I60" s="333">
        <v>249867</v>
      </c>
      <c r="J60" s="328">
        <v>33661</v>
      </c>
      <c r="K60" s="329">
        <v>-43.2</v>
      </c>
      <c r="L60" s="330">
        <v>79985</v>
      </c>
      <c r="M60" s="331">
        <v>-8.8000000000000007</v>
      </c>
      <c r="N60" s="332">
        <v>-34.4</v>
      </c>
    </row>
    <row r="61" spans="1:14" x14ac:dyDescent="0.15">
      <c r="A61" s="248"/>
      <c r="B61" s="244"/>
      <c r="C61" s="244"/>
      <c r="D61" s="244"/>
      <c r="E61" s="244"/>
      <c r="F61" s="244"/>
      <c r="G61" s="310" t="s">
        <v>522</v>
      </c>
      <c r="H61" s="334"/>
      <c r="I61" s="335">
        <v>947717</v>
      </c>
      <c r="J61" s="336">
        <v>123884</v>
      </c>
      <c r="K61" s="337">
        <v>-11.3</v>
      </c>
      <c r="L61" s="338">
        <v>161047</v>
      </c>
      <c r="M61" s="339">
        <v>-2.4</v>
      </c>
      <c r="N61" s="324">
        <v>-8.9</v>
      </c>
    </row>
    <row r="62" spans="1:14" x14ac:dyDescent="0.15">
      <c r="A62" s="248"/>
      <c r="B62" s="244"/>
      <c r="C62" s="244"/>
      <c r="D62" s="244"/>
      <c r="E62" s="244"/>
      <c r="F62" s="244"/>
      <c r="G62" s="325"/>
      <c r="H62" s="326" t="s">
        <v>517</v>
      </c>
      <c r="I62" s="327">
        <v>452472</v>
      </c>
      <c r="J62" s="328">
        <v>59126</v>
      </c>
      <c r="K62" s="329">
        <v>-13.9</v>
      </c>
      <c r="L62" s="330">
        <v>78194</v>
      </c>
      <c r="M62" s="331">
        <v>0.1</v>
      </c>
      <c r="N62" s="332">
        <v>-14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D95"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1"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19"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524</v>
      </c>
      <c r="G46" s="8" t="s">
        <v>525</v>
      </c>
      <c r="H46" s="8" t="s">
        <v>526</v>
      </c>
      <c r="I46" s="8" t="s">
        <v>527</v>
      </c>
      <c r="J46" s="9" t="s">
        <v>528</v>
      </c>
    </row>
    <row r="47" spans="2:10" ht="57.75" customHeight="1" x14ac:dyDescent="0.15">
      <c r="B47" s="10"/>
      <c r="C47" s="1169" t="s">
        <v>3</v>
      </c>
      <c r="D47" s="1169"/>
      <c r="E47" s="1170"/>
      <c r="F47" s="11">
        <v>29.84</v>
      </c>
      <c r="G47" s="12">
        <v>30.14</v>
      </c>
      <c r="H47" s="12">
        <v>29.79</v>
      </c>
      <c r="I47" s="12">
        <v>30.12</v>
      </c>
      <c r="J47" s="13">
        <v>25.51</v>
      </c>
    </row>
    <row r="48" spans="2:10" ht="57.75" customHeight="1" x14ac:dyDescent="0.15">
      <c r="B48" s="14"/>
      <c r="C48" s="1171" t="s">
        <v>4</v>
      </c>
      <c r="D48" s="1171"/>
      <c r="E48" s="1172"/>
      <c r="F48" s="15">
        <v>1.4</v>
      </c>
      <c r="G48" s="16">
        <v>4.4400000000000004</v>
      </c>
      <c r="H48" s="16">
        <v>5.86</v>
      </c>
      <c r="I48" s="16">
        <v>3.9</v>
      </c>
      <c r="J48" s="17">
        <v>5.96</v>
      </c>
    </row>
    <row r="49" spans="2:10" ht="57.75" customHeight="1" thickBot="1" x14ac:dyDescent="0.2">
      <c r="B49" s="18"/>
      <c r="C49" s="1173" t="s">
        <v>5</v>
      </c>
      <c r="D49" s="1173"/>
      <c r="E49" s="1174"/>
      <c r="F49" s="19" t="s">
        <v>529</v>
      </c>
      <c r="G49" s="20">
        <v>3.03</v>
      </c>
      <c r="H49" s="20">
        <v>1.47</v>
      </c>
      <c r="I49" s="20">
        <v>0.18</v>
      </c>
      <c r="J49" s="21" t="s">
        <v>530</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和歌山県</cp:lastModifiedBy>
  <cp:lastPrinted>2017-04-25T03:54:34Z</cp:lastPrinted>
  <dcterms:created xsi:type="dcterms:W3CDTF">2017-02-15T21:09:50Z</dcterms:created>
  <dcterms:modified xsi:type="dcterms:W3CDTF">2017-05-23T05:45:13Z</dcterms:modified>
  <cp:category/>
</cp:coreProperties>
</file>