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tabRatio="8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C34" i="9"/>
  <c r="C35" i="9" s="1"/>
  <c r="U34" i="9" l="1"/>
  <c r="U35" i="9" s="1"/>
  <c r="U36" i="9" s="1"/>
  <c r="U37"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<sst xmlns="http://schemas.openxmlformats.org/spreadsheetml/2006/main" count="1036" uniqueCount="564">
  <si>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</si>
  <si>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</si>
  <si>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</si>
  <si>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</si>
  <si>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</si>
  <si>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</si>
  <si>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</si>
  <si>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</si>
  <si>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</si>
  <si>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</si>
  <si>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</si>
  <si>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</si>
  <si>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</si>
  <si>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</si>
  <si>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</si>
  <si>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</si>
  <si>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</si>
  <si>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</si>
  <si>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</si>
  <si>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</si>
  <si>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</si>
  <si>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</si>
  <si>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</si>
  <si>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</si>
  <si>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</si>
  <si>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</si>
  <si>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</si>
  <si>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</si>
  <si>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</si>
  <si>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</si>
  <si>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</si>
  <si>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</si>
  <si>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</si>
  <si>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</si>
  <si>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</si>
  <si>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</si>
  <si>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</si>
  <si>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</si>
  <si>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</si>
  <si>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</si>
  <si>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</si>
  <si>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</si>
  <si>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</si>
  <si>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</si>
  <si>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</si>
  <si>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</si>
  <si>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</si>
  <si>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</si>
  <si>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</si>
  <si>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</si>
  <si>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</si>
  <si>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</si>
  <si>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</si>
  <si>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</si>
  <si>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</si>
  <si>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</si>
  <si>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</si>
  <si>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</si>
  <si>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</si>
  <si>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</si>
  <si>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</si>
  <si>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</si>
  <si>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</si>
  <si>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</si>
  <si>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</si>
  <si>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</si>
  <si>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</si>
  <si>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</si>
  <si>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</si>
  <si>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</si>
  <si>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</si>
  <si>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</si>
  <si>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</si>
  <si>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</si>
  <si>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</si>
  <si>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</si>
  <si>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</si>
  <si>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</si>
  <si>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</si>
  <si>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</si>
  <si>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</si>
  <si>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</si>
  <si>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</si>
  <si>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</si>
  <si>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</si>
  <si>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</si>
  <si>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</si>
  <si>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</si>
  <si>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</si>
  <si>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</si>
  <si>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</si>
  <si>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</si>
  <si>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</si>
  <si>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</si>
  <si>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</si>
  <si>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</si>
  <si>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</si>
  <si>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</si>
  <si>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</si>
  <si>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</si>
  <si>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</si>
  <si>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</si>
  <si>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</si>
  <si>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</si>
  <si>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</si>
  <si>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</si>
  <si>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</si>
  <si>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</si>
  <si>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</si>
  <si>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</si>
  <si>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</si>
  <si>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</si>
  <si>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</si>
  <si>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</si>
  <si>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</si>
  <si>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</si>
  <si>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</si>
  <si>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</si>
  <si>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</si>
  <si>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</si>
  <si>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</si>
  <si>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</si>
  <si>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</si>
  <si>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</si>
  <si>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</si>
  <si>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</si>
  <si>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</si>
  <si>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</si>
  <si>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</si>
  <si>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</si>
  <si>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</si>
  <si>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</si>
  <si>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</si>
  <si>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</si>
  <si>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</si>
  <si>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</si>
  <si>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</si>
  <si>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</si>
  <si>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</si>
  <si>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</si>
  <si>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</si>
  <si>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</si>
  <si>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</si>
  <si>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</si>
  <si>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</si>
  <si>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</si>
  <si>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</si>
  <si>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</si>
  <si>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</si>
  <si>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</si>
  <si>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</si>
  <si>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</si>
  <si>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</si>
  <si>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</si>
  <si>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</si>
  <si>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</si>
  <si>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</si>
  <si>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</si>
  <si>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</si>
  <si>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</si>
  <si>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</si>
  <si>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</si>
  <si>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</si>
  <si>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</si>
  <si>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</si>
  <si>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</si>
  <si>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</si>
  <si>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</si>
  <si>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</si>
  <si>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</si>
  <si>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</si>
  <si>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</si>
  <si>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</si>
  <si>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</si>
  <si>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</si>
  <si>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</si>
  <si>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</si>
  <si>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</si>
  <si>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</si>
  <si>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</si>
  <si>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</si>
  <si>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</si>
  <si>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</si>
  <si>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</si>
  <si>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</si>
  <si>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</si>
  <si>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</si>
  <si>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</si>
  <si>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</si>
  <si>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</si>
  <si>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</si>
  <si>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</si>
  <si>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</si>
  <si>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</si>
  <si>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</si>
  <si>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</si>
  <si>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和歌山県湯浅町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</si>
  <si>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</si>
  <si>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</si>
  <si>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</si>
  <si>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</si>
  <si>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</si>
  <si>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</si>
  <si>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</si>
  <si>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</si>
  <si>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</si>
  <si>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</si>
  <si>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</si>
  <si>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</si>
  <si>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</si>
  <si>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</si>
  <si>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</si>
  <si>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</si>
  <si>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</si>
  <si>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</si>
  <si>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</si>
  <si>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</si>
  <si>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</si>
  <si>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</si>
  <si>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</si>
  <si>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</si>
  <si>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</si>
  <si>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</si>
  <si>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</si>
  <si>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</si>
  <si>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</si>
  <si>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</si>
  <si>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</si>
  <si>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</si>
  <si>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</si>
  <si>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</si>
  <si>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</si>
  <si>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</si>
  <si>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</si>
  <si>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</si>
  <si>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</si>
  <si>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</si>
  <si>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</si>
  <si>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</si>
  <si>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</si>
  <si>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</si>
  <si>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</si>
  <si>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</si>
  <si>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</si>
  <si>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</si>
  <si>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</si>
  <si>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</si>
  <si>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</si>
  <si>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</si>
  <si>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</si>
  <si>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</si>
  <si>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</si>
  <si>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</si>
  <si>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</si>
  <si>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</si>
  <si>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</si>
  <si>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</si>
  <si>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</si>
  <si>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</si>
  <si>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</si>
  <si>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</si>
  <si>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</si>
  <si>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</si>
  <si>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</si>
  <si>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</si>
  <si>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</si>
  <si>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</si>
  <si>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</si>
  <si>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</si>
  <si>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</si>
  <si>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</si>
  <si>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</si>
  <si>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</si>
  <si>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</si>
  <si>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</si>
  <si>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</si>
  <si>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</si>
  <si>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</si>
  <si>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</si>
  <si>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</si>
  <si>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</si>
  <si>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</si>
  <si>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</si>
  <si>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</si>
  <si>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</si>
  <si>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</si>
  <si>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</si>
  <si>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</si>
  <si>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</si>
  <si>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</si>
  <si>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</si>
  <si>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</si>
  <si>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</si>
  <si>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</si>
  <si>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</si>
  <si>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</si>
  <si>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</si>
  <si>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</si>
  <si>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</si>
  <si>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</si>
  <si>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</si>
  <si>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</si>
  <si>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</si>
  <si>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</si>
  <si>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</si>
  <si>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</si>
  <si>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</si>
  <si>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</si>
  <si>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</si>
  <si>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</si>
  <si>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</si>
  <si>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</si>
  <si>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</si>
  <si>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</si>
  <si>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</si>
  <si>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</si>
  <si>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</si>
  <si>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</si>
  <si>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</si>
  <si>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</si>
  <si>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</si>
  <si>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</si>
  <si>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</si>
  <si>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</si>
  <si>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</si>
  <si>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</si>
  <si>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</si>
  <si>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</si>
  <si>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</si>
  <si>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</si>
  <si>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</si>
  <si>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</si>
  <si>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</si>
  <si>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</si>
  <si>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</si>
  <si>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</si>
  <si>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</si>
  <si>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</si>
  <si>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</si>
  <si>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</si>
  <si>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</si>
  <si>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</si>
  <si>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</si>
  <si>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</si>
  <si>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</si>
  <si>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</si>
  <si>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和歌山県湯浅町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</si>
  <si>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</si>
  <si>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</si>
  <si>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</si>
  <si>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</si>
  <si>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</si>
  <si>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</si>
  <si>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</si>
  <si>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</si>
  <si>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</si>
  <si>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</si>
  <si>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</si>
  <si>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</si>
  <si>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</si>
  <si>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</si>
  <si>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</si>
  <si>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</si>
  <si>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</si>
  <si>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</si>
  <si>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</si>
  <si>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</si>
  <si>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</si>
  <si>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</si>
  <si>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</si>
  <si>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</si>
  <si>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</si>
  <si>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</si>
  <si>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</si>
  <si>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</si>
  <si>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</si>
  <si>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</si>
  <si>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</si>
  <si>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</si>
  <si>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</si>
  <si>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</si>
  <si>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</si>
  <si>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</si>
  <si>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</si>
  <si>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</si>
  <si>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</si>
  <si>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</si>
  <si>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</si>
  <si>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</si>
  <si>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</si>
  <si>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</si>
  <si>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</si>
  <si>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</si>
  <si>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</si>
  <si>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</si>
  <si>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</si>
  <si>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</si>
  <si>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</si>
  <si>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</si>
  <si>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</si>
  <si>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</si>
  <si>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</si>
  <si>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</si>
  <si>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</si>
  <si>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</si>
  <si>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</si>
  <si>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</si>
  <si>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</si>
  <si>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</si>
  <si>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</si>
  <si>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</si>
  <si>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</si>
  <si>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</si>
  <si>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</si>
  <si>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</si>
  <si>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</si>
  <si>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</si>
  <si>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</si>
  <si>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</si>
  <si>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</si>
  <si>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</si>
  <si>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</si>
  <si>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</si>
  <si>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</si>
  <si>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</si>
  <si>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</si>
  <si>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</si>
  <si>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</si>
  <si>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</si>
  <si>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</si>
  <si>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</si>
  <si>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</si>
  <si>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</si>
  <si>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</si>
  <si>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</si>
  <si>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</si>
  <si>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</si>
  <si>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</si>
  <si>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</si>
  <si>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</si>
  <si>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</si>
  <si>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</si>
  <si>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</si>
  <si>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</si>
  <si>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</si>
  <si>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</si>
  <si>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</si>
  <si>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</si>
  <si>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</si>
  <si>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</si>
  <si>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</si>
  <si>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</si>
  <si>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</si>
  <si>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</si>
  <si>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</si>
  <si>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</si>
  <si>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</si>
  <si>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</si>
  <si>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</si>
  <si>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</si>
  <si>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</si>
  <si>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</si>
  <si>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</si>
  <si>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</si>
  <si>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</si>
  <si>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</si>
  <si>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</si>
  <si>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</si>
  <si>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</si>
  <si>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</si>
  <si>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</si>
  <si>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</si>
  <si>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</si>
  <si>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</si>
  <si>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</si>
  <si>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</si>
  <si>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</si>
  <si>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</si>
  <si>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</si>
  <si>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</si>
  <si>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</si>
  <si>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</si>
  <si>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</si>
  <si>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</si>
  <si>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</si>
  <si>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</si>
  <si>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</si>
  <si>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</si>
  <si>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</si>
  <si>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</si>
  <si>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</si>
  <si>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</si>
  <si>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</si>
  <si>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</si>
  <si>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</si>
  <si>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</si>
  <si>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</si>
  <si>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</si>
  <si>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</si>
  <si>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</si>
  <si>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</si>
  <si>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</si>
  <si>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</si>
  <si>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</si>
  <si>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</si>
  <si>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</si>
  <si>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</si>
  <si>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</si>
  <si>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</si>
  <si>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</si>
  <si>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</si>
  <si>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</si>
  <si>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</si>
  <si>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</si>
  <si>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</si>
  <si>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</si>
  <si>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</si>
  <si>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</si>
  <si>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</si>
  <si>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</si>
  <si>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</si>
  <si>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</si>
  <si>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1.65</t>
  </si>
  <si>
    <t>▲ 2.11</t>
  </si>
  <si>
    <t>同和対策住宅新築資金等特別会計</t>
  </si>
  <si>
    <t>▲ 11.11</t>
  </si>
  <si>
    <t>▲ 11.44</t>
  </si>
  <si>
    <t>▲ 10.09</t>
  </si>
  <si>
    <t>▲ 8.78</t>
  </si>
  <si>
    <t>▲ 7.37</t>
  </si>
  <si>
    <t>駐車場事業特別会計</t>
  </si>
  <si>
    <t>▲ 5.04</t>
  </si>
  <si>
    <t>▲ 4.99</t>
  </si>
  <si>
    <t>▲ 4.81</t>
  </si>
  <si>
    <t>▲ 4.58</t>
  </si>
  <si>
    <t>▲ 4.25</t>
  </si>
  <si>
    <t>一般会計</t>
  </si>
  <si>
    <t>水道事業会計</t>
  </si>
  <si>
    <t>国民健康保険事業特別会計</t>
  </si>
  <si>
    <t>介護保険事業特別会計</t>
  </si>
  <si>
    <t>農業集落排水事業特別会計</t>
  </si>
  <si>
    <t>後期高齢者医療特別会計</t>
  </si>
  <si>
    <t>その他会計（赤字）</t>
  </si>
  <si>
    <t>その他会計（黒字）</t>
  </si>
  <si>
    <t>有田衛生施設事務組合</t>
  </si>
  <si>
    <t>有田周辺広域圏事務組合</t>
  </si>
  <si>
    <t>湯浅広川消防組合</t>
  </si>
  <si>
    <t>有田老人福祉施設事務組合</t>
  </si>
  <si>
    <t>和歌山県市町村総合事務組合</t>
  </si>
  <si>
    <t>和歌山地方税回収機構</t>
  </si>
  <si>
    <t>和歌山県住宅新築資金等貸付金回収管理組合</t>
  </si>
  <si>
    <t>後期高齢者医療広域連合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</si>
  <si>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</si>
  <si>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</si>
  <si>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</si>
  <si>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</si>
  <si>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</si>
  <si>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</si>
  <si>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</si>
  <si>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</si>
  <si>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</si>
  <si>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</si>
  <si>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</si>
  <si>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ても非常に高い数値が続いており、実質公債費比率については交付税算入の少ない起債借入の抑制等を実施してきたが、類似団体の数値を上回っている。将来負担比率が高い要因としては、町が出資していた財団法人湯浅町開発公社の損失補償であったが、平成２５年度に第三セクター等改革推進債を借入れ、償還を進めていくことで将来負担の減少に取り組んでいる。今後については引き続き、職員数の抑制、計画的な基金積立て、事業計画の精査、また事業を実施する上での補助金等の財源確保等に努め、将来負担の改善に取り組むことで、実質公債費比率の抑制にも繋がると見込んでいる。</t>
    <rPh sb="1" eb="3">
      <t>ショウライ</t>
    </rPh>
    <rPh sb="3" eb="5">
      <t>フタン</t>
    </rPh>
    <rPh sb="5" eb="7">
      <t>ヒリツ</t>
    </rPh>
    <rPh sb="8" eb="10">
      <t>ルイジ</t>
    </rPh>
    <rPh sb="10" eb="12">
      <t>ダンタイ</t>
    </rPh>
    <rPh sb="13" eb="15">
      <t>ヒカク</t>
    </rPh>
    <rPh sb="18" eb="20">
      <t>ヒジョウ</t>
    </rPh>
    <rPh sb="21" eb="22">
      <t>タカ</t>
    </rPh>
    <rPh sb="23" eb="25">
      <t>スウチ</t>
    </rPh>
    <rPh sb="26" eb="27">
      <t>ツヅ</t>
    </rPh>
    <rPh sb="32" eb="34">
      <t>ジッシツ</t>
    </rPh>
    <rPh sb="34" eb="36">
      <t>コウサイ</t>
    </rPh>
    <rPh sb="36" eb="37">
      <t>ヒ</t>
    </rPh>
    <rPh sb="37" eb="39">
      <t>ヒリツ</t>
    </rPh>
    <rPh sb="44" eb="46">
      <t>コウフ</t>
    </rPh>
    <rPh sb="46" eb="47">
      <t>ゼイ</t>
    </rPh>
    <rPh sb="47" eb="49">
      <t>サンニュウ</t>
    </rPh>
    <rPh sb="50" eb="51">
      <t>スク</t>
    </rPh>
    <rPh sb="53" eb="55">
      <t>キサイ</t>
    </rPh>
    <rPh sb="55" eb="57">
      <t>カリイ</t>
    </rPh>
    <rPh sb="58" eb="60">
      <t>ヨクセイ</t>
    </rPh>
    <rPh sb="60" eb="61">
      <t>トウ</t>
    </rPh>
    <rPh sb="62" eb="64">
      <t>ジッシ</t>
    </rPh>
    <rPh sb="70" eb="72">
      <t>ルイジ</t>
    </rPh>
    <rPh sb="72" eb="74">
      <t>ダンタイ</t>
    </rPh>
    <rPh sb="75" eb="77">
      <t>スウチ</t>
    </rPh>
    <rPh sb="78" eb="80">
      <t>ウワマワ</t>
    </rPh>
    <rPh sb="85" eb="87">
      <t>ショウライ</t>
    </rPh>
    <rPh sb="87" eb="89">
      <t>フタン</t>
    </rPh>
    <rPh sb="89" eb="91">
      <t>ヒリツ</t>
    </rPh>
    <rPh sb="92" eb="93">
      <t>タカ</t>
    </rPh>
    <rPh sb="94" eb="96">
      <t>ヨウイン</t>
    </rPh>
    <rPh sb="101" eb="102">
      <t>チョウ</t>
    </rPh>
    <rPh sb="103" eb="105">
      <t>シュッシ</t>
    </rPh>
    <rPh sb="109" eb="111">
      <t>ザイダン</t>
    </rPh>
    <rPh sb="111" eb="113">
      <t>ホウジン</t>
    </rPh>
    <rPh sb="113" eb="116">
      <t>ユアサチョウ</t>
    </rPh>
    <rPh sb="116" eb="118">
      <t>カイハツ</t>
    </rPh>
    <rPh sb="118" eb="120">
      <t>コウシャ</t>
    </rPh>
    <rPh sb="121" eb="123">
      <t>ソンシツ</t>
    </rPh>
    <rPh sb="123" eb="125">
      <t>ホショウ</t>
    </rPh>
    <rPh sb="131" eb="133">
      <t>ヘイセイ</t>
    </rPh>
    <rPh sb="135" eb="137">
      <t>ネンド</t>
    </rPh>
    <rPh sb="138" eb="139">
      <t>ダイ</t>
    </rPh>
    <rPh sb="139" eb="140">
      <t>サン</t>
    </rPh>
    <rPh sb="144" eb="145">
      <t>トウ</t>
    </rPh>
    <rPh sb="145" eb="147">
      <t>カイカク</t>
    </rPh>
    <rPh sb="147" eb="149">
      <t>スイシン</t>
    </rPh>
    <rPh sb="149" eb="150">
      <t>サイ</t>
    </rPh>
    <rPh sb="151" eb="153">
      <t>カリイ</t>
    </rPh>
    <rPh sb="155" eb="157">
      <t>ショウカン</t>
    </rPh>
    <rPh sb="158" eb="159">
      <t>スス</t>
    </rPh>
    <rPh sb="166" eb="168">
      <t>ショウライ</t>
    </rPh>
    <rPh sb="168" eb="170">
      <t>フタン</t>
    </rPh>
    <rPh sb="171" eb="173">
      <t>ゲンショウ</t>
    </rPh>
    <rPh sb="174" eb="175">
      <t>ト</t>
    </rPh>
    <rPh sb="176" eb="177">
      <t>ク</t>
    </rPh>
    <rPh sb="182" eb="184">
      <t>コンゴ</t>
    </rPh>
    <rPh sb="189" eb="190">
      <t>ヒ</t>
    </rPh>
    <rPh sb="191" eb="192">
      <t>ツヅ</t>
    </rPh>
    <rPh sb="273" eb="274">
      <t>ツナ</t>
    </rPh>
    <rPh sb="277" eb="279">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</si>
</sst>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109359</c:v>
                </c:pt>
                <c:pt idx="1">
                  <c:v>52037</c:v>
                </c:pt>
                <c:pt idx="2">
                  <c:v>133618</c:v>
                </c:pt>
                <c:pt idx="3">
                  <c:v>165473</c:v>
                </c:pt>
                <c:pt idx="4">
                  <c:v>22966</c:v>
                </c:pt>
              </c:numCache>
            </c:numRef>
          </c:val>
          <c:smooth val="0"/>
        </c:ser>
        <c:dLbls>
          <c:showLegendKey val="0"/>
          <c:showVal val="0"/>
          <c:showCatName val="0"/>
          <c:showSerName val="0"/>
          <c:showPercent val="0"/>
          <c:showBubbleSize val="0"/>
        </c:dLbls>
        <c:marker val="1"/>
        <c:smooth val="0"/>
        <c:axId val="89309568"/>
        <c:axId val="89311488"/>
      </c:lineChart>
      <c:catAx>
        <c:axId val="89309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11488"/>
        <c:crosses val="autoZero"/>
        <c:auto val="1"/>
        <c:lblAlgn val="ctr"/>
        <c:lblOffset val="100"/>
        <c:tickLblSkip val="1"/>
        <c:tickMarkSkip val="1"/>
        <c:noMultiLvlLbl val="0"/>
      </c:catAx>
      <c:valAx>
        <c:axId val="89311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09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0.16</c:v>
                </c:pt>
                <c:pt idx="1">
                  <c:v>0.5</c:v>
                </c:pt>
                <c:pt idx="2">
                  <c:v>-1.65</c:v>
                </c:pt>
                <c:pt idx="3">
                  <c:v>0.86</c:v>
                </c:pt>
                <c:pt idx="4">
                  <c:v>3.21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c:v>
                </c:pt>
                <c:pt idx="1">
                  <c:v>1.73</c:v>
                </c:pt>
                <c:pt idx="2">
                  <c:v>2.2799999999999998</c:v>
                </c:pt>
                <c:pt idx="3">
                  <c:v>0.2</c:v>
                </c:pt>
                <c:pt idx="4">
                  <c:v>1.01</c:v>
                </c:pt>
              </c:numCache>
            </c:numRef>
          </c:val>
        </c:ser>
        <c:dLbls>
          <c:showLegendKey val="0"/>
          <c:showVal val="0"/>
          <c:showCatName val="0"/>
          <c:showSerName val="0"/>
          <c:showPercent val="0"/>
          <c:showBubbleSize val="0"/>
        </c:dLbls>
        <c:gapWidth val="250"/>
        <c:overlap val="100"/>
        <c:axId val="96105600"/>
        <c:axId val="9610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0.09</c:v>
                </c:pt>
                <c:pt idx="1">
                  <c:v>0.8</c:v>
                </c:pt>
                <c:pt idx="2">
                  <c:v>-2.11</c:v>
                </c:pt>
                <c:pt idx="3">
                  <c:v>0.42</c:v>
                </c:pt>
                <c:pt idx="4">
                  <c:v>2.39</c:v>
                </c:pt>
              </c:numCache>
            </c:numRef>
          </c:val>
          <c:smooth val="0"/>
        </c:ser>
        <c:dLbls>
          <c:showLegendKey val="0"/>
          <c:showVal val="0"/>
          <c:showCatName val="0"/>
          <c:showSerName val="0"/>
          <c:showPercent val="0"/>
          <c:showBubbleSize val="0"/>
        </c:dLbls>
        <c:marker val="1"/>
        <c:smooth val="0"/>
        <c:axId val="96105600"/>
        <c:axId val="96107520"/>
      </c:lineChart>
      <c:catAx>
        <c:axId val="961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107520"/>
        <c:crosses val="autoZero"/>
        <c:auto val="1"/>
        <c:lblAlgn val="ctr"/>
        <c:lblOffset val="100"/>
        <c:tickLblSkip val="1"/>
        <c:tickMarkSkip val="1"/>
        <c:noMultiLvlLbl val="0"/>
      </c:catAx>
      <c:valAx>
        <c:axId val="9610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0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0.22</c:v>
                </c:pt>
                <c:pt idx="4">
                  <c:v>#N/A</c:v>
                </c:pt>
                <c:pt idx="5">
                  <c:v>0.66</c:v>
                </c:pt>
                <c:pt idx="6">
                  <c:v>#N/A</c:v>
                </c:pt>
                <c:pt idx="7">
                  <c:v>0.43</c:v>
                </c:pt>
                <c:pt idx="8">
                  <c:v>#N/A</c:v>
                </c:pt>
                <c:pt idx="9">
                  <c:v>1.58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1.93</c:v>
                </c:pt>
                <c:pt idx="2">
                  <c:v>#N/A</c:v>
                </c:pt>
                <c:pt idx="3">
                  <c:v>3.66</c:v>
                </c:pt>
                <c:pt idx="4">
                  <c:v>#N/A</c:v>
                </c:pt>
                <c:pt idx="5">
                  <c:v>2.08</c:v>
                </c:pt>
                <c:pt idx="6">
                  <c:v>#N/A</c:v>
                </c:pt>
                <c:pt idx="7">
                  <c:v>2.95</c:v>
                </c:pt>
                <c:pt idx="8">
                  <c:v>#N/A</c:v>
                </c:pt>
                <c:pt idx="9">
                  <c:v>2.4900000000000002</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5.01</c:v>
                </c:pt>
                <c:pt idx="2">
                  <c:v>#N/A</c:v>
                </c:pt>
                <c:pt idx="3">
                  <c:v>5.13</c:v>
                </c:pt>
                <c:pt idx="4">
                  <c:v>#N/A</c:v>
                </c:pt>
                <c:pt idx="5">
                  <c:v>5.37</c:v>
                </c:pt>
                <c:pt idx="6">
                  <c:v>#N/A</c:v>
                </c:pt>
                <c:pt idx="7">
                  <c:v>5.17</c:v>
                </c:pt>
                <c:pt idx="8">
                  <c:v>#N/A</c:v>
                </c:pt>
                <c:pt idx="9">
                  <c:v>4.3600000000000003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11.27</c:v>
                </c:pt>
                <c:pt idx="2">
                  <c:v>#N/A</c:v>
                </c:pt>
                <c:pt idx="3">
                  <c:v>11.94</c:v>
                </c:pt>
                <c:pt idx="4">
                  <c:v>#N/A</c:v>
                </c:pt>
                <c:pt idx="5">
                  <c:v>8.4499999999999993</c:v>
                </c:pt>
                <c:pt idx="6">
                  <c:v>#N/A</c:v>
                </c:pt>
                <c:pt idx="7">
                  <c:v>9.6300000000000008</c:v>
                </c:pt>
                <c:pt idx="8">
                  <c:v>#N/A</c:v>
                </c:pt>
                <c:pt idx="9">
                  <c:v>10.58</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5.04</c:v>
                </c:pt>
                <c:pt idx="1">
                  <c:v>#N/A</c:v>
                </c:pt>
                <c:pt idx="2">
                  <c:v>4.99</c:v>
                </c:pt>
                <c:pt idx="3">
                  <c:v>#N/A</c:v>
                </c:pt>
                <c:pt idx="4">
                  <c:v>4.8099999999999996</c:v>
                </c:pt>
                <c:pt idx="5">
                  <c:v>#N/A</c:v>
                </c:pt>
                <c:pt idx="6">
                  <c:v>4.58</c:v>
                </c:pt>
                <c:pt idx="7">
                  <c:v>#N/A</c:v>
                </c:pt>
                <c:pt idx="8">
                  <c:v>4.25</c:v>
                </c:pt>
                <c:pt idx="9">
                  <c:v>#N/A</c:v>
                </c:pt>
              </c:numCache>
            </c:numRef>
          </c:val>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11.11</c:v>
                </c:pt>
                <c:pt idx="1">
                  <c:v>#N/A</c:v>
                </c:pt>
                <c:pt idx="2">
                  <c:v>11.44</c:v>
                </c:pt>
                <c:pt idx="3">
                  <c:v>#N/A</c:v>
                </c:pt>
                <c:pt idx="4">
                  <c:v>10.09</c:v>
                </c:pt>
                <c:pt idx="5">
                  <c:v>#N/A</c:v>
                </c:pt>
                <c:pt idx="6">
                  <c:v>8.7799999999999994</c:v>
                </c:pt>
                <c:pt idx="7">
                  <c:v>#N/A</c:v>
                </c:pt>
                <c:pt idx="8">
                  <c:v>7.37</c:v>
                </c:pt>
                <c:pt idx="9">
                  <c:v>#N/A</c:v>
                </c:pt>
              </c:numCache>
            </c:numRef>
          </c:val>
        </c:ser>
        <c:dLbls>
          <c:showLegendKey val="0"/>
          <c:showVal val="0"/>
          <c:showCatName val="0"/>
          <c:showSerName val="0"/>
          <c:showPercent val="0"/>
          <c:showBubbleSize val="0"/>
        </c:dLbls>
        <c:gapWidth val="150"/>
        <c:overlap val="100"/>
        <c:axId val="96230016"/>
        <c:axId val="96231808"/>
      </c:barChart>
      <c:catAx>
        <c:axId val="962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31808"/>
        <c:crosses val="autoZero"/>
        <c:auto val="1"/>
        <c:lblAlgn val="ctr"/>
        <c:lblOffset val="100"/>
        <c:tickLblSkip val="1"/>
        <c:tickMarkSkip val="1"/>
        <c:noMultiLvlLbl val="0"/>
      </c:catAx>
      <c:valAx>
        <c:axId val="9623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3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500</c:v>
                </c:pt>
                <c:pt idx="5">
                  <c:v>490</c:v>
                </c:pt>
                <c:pt idx="8">
                  <c:v>461</c:v>
                </c:pt>
                <c:pt idx="11">
                  <c:v>506</c:v>
                </c:pt>
                <c:pt idx="14">
                  <c:v>501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237</c:v>
                </c:pt>
                <c:pt idx="3">
                  <c:v>238</c:v>
                </c:pt>
                <c:pt idx="6">
                  <c:v>236</c:v>
                </c:pt>
                <c:pt idx="9">
                  <c:v>252</c:v>
                </c:pt>
                <c:pt idx="12">
                  <c:v>259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c:v>
                </c:pt>
                <c:pt idx="3">
                  <c:v>19</c:v>
                </c:pt>
                <c:pt idx="6">
                  <c:v>19</c:v>
                </c:pt>
                <c:pt idx="9">
                  <c:v>19</c:v>
                </c:pt>
                <c:pt idx="12">
                  <c:v>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576</c:v>
                </c:pt>
                <c:pt idx="3">
                  <c:v>538</c:v>
                </c:pt>
                <c:pt idx="6">
                  <c:v>505</c:v>
                </c:pt>
                <c:pt idx="9">
                  <c:v>555</c:v>
                </c:pt>
                <c:pt idx="12">
                  <c:v>551</c:v>
                </c:pt>
              </c:numCache>
            </c:numRef>
          </c:val>
        </c:ser>
        <c:dLbls>
          <c:showLegendKey val="0"/>
          <c:showVal val="0"/>
          <c:showCatName val="0"/>
          <c:showSerName val="0"/>
          <c:showPercent val="0"/>
          <c:showBubbleSize val="0"/>
        </c:dLbls>
        <c:gapWidth val="100"/>
        <c:overlap val="100"/>
        <c:axId val="89213184"/>
        <c:axId val="8921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331</c:v>
                </c:pt>
                <c:pt idx="2">
                  <c:v>#N/A</c:v>
                </c:pt>
                <c:pt idx="3">
                  <c:v>#N/A</c:v>
                </c:pt>
                <c:pt idx="4">
                  <c:v>306</c:v>
                </c:pt>
                <c:pt idx="5">
                  <c:v>#N/A</c:v>
                </c:pt>
                <c:pt idx="6">
                  <c:v>#N/A</c:v>
                </c:pt>
                <c:pt idx="7">
                  <c:v>299</c:v>
                </c:pt>
                <c:pt idx="8">
                  <c:v>#N/A</c:v>
                </c:pt>
                <c:pt idx="9">
                  <c:v>#N/A</c:v>
                </c:pt>
                <c:pt idx="10">
                  <c:v>320</c:v>
                </c:pt>
                <c:pt idx="11">
                  <c:v>#N/A</c:v>
                </c:pt>
                <c:pt idx="12">
                  <c:v>#N/A</c:v>
                </c:pt>
                <c:pt idx="13">
                  <c:v>328</c:v>
                </c:pt>
                <c:pt idx="14">
                  <c:v>#N/A</c:v>
                </c:pt>
              </c:numCache>
            </c:numRef>
          </c:val>
          <c:smooth val="0"/>
        </c:ser>
        <c:dLbls>
          <c:showLegendKey val="0"/>
          <c:showVal val="0"/>
          <c:showCatName val="0"/>
          <c:showSerName val="0"/>
          <c:showPercent val="0"/>
          <c:showBubbleSize val="0"/>
        </c:dLbls>
        <c:marker val="1"/>
        <c:smooth val="0"/>
        <c:axId val="89213184"/>
        <c:axId val="89215360"/>
      </c:lineChart>
      <c:catAx>
        <c:axId val="892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15360"/>
        <c:crosses val="autoZero"/>
        <c:auto val="1"/>
        <c:lblAlgn val="ctr"/>
        <c:lblOffset val="100"/>
        <c:tickLblSkip val="1"/>
        <c:tickMarkSkip val="1"/>
        <c:noMultiLvlLbl val="0"/>
      </c:catAx>
      <c:valAx>
        <c:axId val="8921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1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4246</c:v>
                </c:pt>
                <c:pt idx="5">
                  <c:v>4053</c:v>
                </c:pt>
                <c:pt idx="8">
                  <c:v>4371</c:v>
                </c:pt>
                <c:pt idx="11">
                  <c:v>5318</c:v>
                </c:pt>
                <c:pt idx="14">
                  <c:v>5268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487</c:v>
                </c:pt>
                <c:pt idx="5">
                  <c:v>628</c:v>
                </c:pt>
                <c:pt idx="8">
                  <c:v>733</c:v>
                </c:pt>
                <c:pt idx="11">
                  <c:v>707</c:v>
                </c:pt>
                <c:pt idx="14">
                  <c:v>635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302</c:v>
                </c:pt>
                <c:pt idx="5">
                  <c:v>360</c:v>
                </c:pt>
                <c:pt idx="8">
                  <c:v>351</c:v>
                </c:pt>
                <c:pt idx="11">
                  <c:v>297</c:v>
                </c:pt>
                <c:pt idx="14">
                  <c:v>581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1450</c:v>
                </c:pt>
                <c:pt idx="3">
                  <c:v>1450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1468</c:v>
                </c:pt>
                <c:pt idx="3">
                  <c:v>1417</c:v>
                </c:pt>
                <c:pt idx="6">
                  <c:v>1369</c:v>
                </c:pt>
                <c:pt idx="9">
                  <c:v>1264</c:v>
                </c:pt>
                <c:pt idx="12">
                  <c:v>1227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1337</c:v>
                </c:pt>
                <c:pt idx="3">
                  <c:v>1121</c:v>
                </c:pt>
                <c:pt idx="6">
                  <c:v>1108</c:v>
                </c:pt>
                <c:pt idx="9">
                  <c:v>1233</c:v>
                </c:pt>
                <c:pt idx="12">
                  <c:v>1039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373</c:v>
                </c:pt>
                <c:pt idx="3">
                  <c:v>367</c:v>
                </c:pt>
                <c:pt idx="6">
                  <c:v>301</c:v>
                </c:pt>
                <c:pt idx="9">
                  <c:v>291</c:v>
                </c:pt>
                <c:pt idx="12">
                  <c:v>282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77</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5260</c:v>
                </c:pt>
                <c:pt idx="3">
                  <c:v>5197</c:v>
                </c:pt>
                <c:pt idx="6">
                  <c:v>7090</c:v>
                </c:pt>
                <c:pt idx="9">
                  <c:v>8567</c:v>
                </c:pt>
                <c:pt idx="12">
                  <c:v>8463</c:v>
                </c:pt>
              </c:numCache>
            </c:numRef>
          </c:val>
        </c:ser>
        <c:dLbls>
          <c:showLegendKey val="0"/>
          <c:showVal val="0"/>
          <c:showCatName val="0"/>
          <c:showSerName val="0"/>
          <c:showPercent val="0"/>
          <c:showBubbleSize val="0"/>
        </c:dLbls>
        <c:gapWidth val="100"/>
        <c:overlap val="100"/>
        <c:axId val="96618752"/>
        <c:axId val="9663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4931</c:v>
                </c:pt>
                <c:pt idx="2">
                  <c:v>#N/A</c:v>
                </c:pt>
                <c:pt idx="3">
                  <c:v>#N/A</c:v>
                </c:pt>
                <c:pt idx="4">
                  <c:v>4511</c:v>
                </c:pt>
                <c:pt idx="5">
                  <c:v>#N/A</c:v>
                </c:pt>
                <c:pt idx="6">
                  <c:v>#N/A</c:v>
                </c:pt>
                <c:pt idx="7">
                  <c:v>4412</c:v>
                </c:pt>
                <c:pt idx="8">
                  <c:v>#N/A</c:v>
                </c:pt>
                <c:pt idx="9">
                  <c:v>#N/A</c:v>
                </c:pt>
                <c:pt idx="10">
                  <c:v>5034</c:v>
                </c:pt>
                <c:pt idx="11">
                  <c:v>#N/A</c:v>
                </c:pt>
                <c:pt idx="12">
                  <c:v>#N/A</c:v>
                </c:pt>
                <c:pt idx="13">
                  <c:v>4527</c:v>
                </c:pt>
                <c:pt idx="14">
                  <c:v>#N/A</c:v>
                </c:pt>
              </c:numCache>
            </c:numRef>
          </c:val>
          <c:smooth val="0"/>
        </c:ser>
        <c:dLbls>
          <c:showLegendKey val="0"/>
          <c:showVal val="0"/>
          <c:showCatName val="0"/>
          <c:showSerName val="0"/>
          <c:showPercent val="0"/>
          <c:showBubbleSize val="0"/>
        </c:dLbls>
        <c:marker val="1"/>
        <c:smooth val="0"/>
        <c:axId val="96618752"/>
        <c:axId val="96633216"/>
      </c:lineChart>
      <c:catAx>
        <c:axId val="966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633216"/>
        <c:crosses val="autoZero"/>
        <c:auto val="1"/>
        <c:lblAlgn val="ctr"/>
        <c:lblOffset val="100"/>
        <c:tickLblSkip val="1"/>
        <c:tickMarkSkip val="1"/>
        <c:noMultiLvlLbl val="0"/>
      </c:catAx>
      <c:valAx>
        <c:axId val="9663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{9F5880FA-0869-449D-BE35-FF02DAC100A3}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{BEF6CC2B-E34C-49CB-9D0B-B2423E42DBC0}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{085F0701-B7A1-4832-AC19-120EBB6EF646}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{2AF9F1FC-32E7-4AAE-8FC8-097469FA2AD3}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{0537A05C-38D3-4EE2-B0E0-9B08932A7F46}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{DE2DAC43-7478-446C-A80F-43388034ABC7}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{6CECD2A8-9A6A-4FE8-A2A5-4F4D46258077}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{FDAA3DBE-AD40-4226-902B-4C0DCC898394}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{CEDE2192-AB65-47A8-8FFE-5C5D5AF6D31E}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{A3FF1819-C1F3-4F20-97D7-673626C77E62}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194944"/>
        <c:axId val="96196864"/>
      </c:scatterChart>
      <c:valAx>
        <c:axId val="96194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96864"/>
        <c:crosses val="autoZero"/>
        <c:crossBetween val="midCat"/>
      </c:valAx>
      <c:valAx>
        <c:axId val="96196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194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{0A64DB27-BE7C-4D2D-845D-903DEDDB63FC}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{8930BD3F-E948-4B96-93FC-A85D1D616C9A}</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554552602949254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{415DABA3-D811-46EF-B4BF-A28E69D29E87}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{B6D6ED39-DDEC-4706-9B95-AE9D4653082A}</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7865398494134882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{0B5198B8-C4BE-44A5-BB38-551D653A8DDB}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11.2</c:v>
                </c:pt>
                <c:pt idx="2">
                  <c:v>10.3</c:v>
                </c:pt>
                <c:pt idx="3">
                  <c:v>10.3</c:v>
                </c:pt>
                <c:pt idx="4">
                  <c:v>10.4</c:v>
                </c:pt>
              </c:numCache>
            </c:numRef>
          </c:xVal>
          <c:yVal>
            <c:numRef>
              <c:f>公会計指標分析・財政指標組合せ分析表!$K$73:$O$73</c:f>
              <c:numCache>
                <c:formatCode>#,##0.0;"▲ "#,##0.0</c:formatCode>
                <c:ptCount val="5"/>
                <c:pt idx="0">
                  <c:v>160.6</c:v>
                </c:pt>
                <c:pt idx="1">
                  <c:v>151.5</c:v>
                </c:pt>
                <c:pt idx="2">
                  <c:v>147.1</c:v>
                </c:pt>
                <c:pt idx="3">
                  <c:v>168.6</c:v>
                </c:pt>
                <c:pt idx="4">
                  <c:v>144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{01752910-66CE-4BEB-939C-254512994713}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{61A7173D-C5C0-4D6A-8B8B-AA77DA11F3AD}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{0F15A6D7-F87B-454B-88A5-6098982C40B1}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{50A4AF5B-B713-4372-A964-546F52528CD2}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{1E3C6A89-0E48-40BA-8B23-22D4BAC6B0B3}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41475072"/>
        <c:axId val="96060544"/>
      </c:scatterChart>
      <c:valAx>
        <c:axId val="41475072"/>
        <c:scaling>
          <c:orientation val="minMax"/>
          <c:max val="13.2"/>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060544"/>
        <c:crosses val="autoZero"/>
        <c:crossBetween val="midCat"/>
      </c:valAx>
      <c:valAx>
        <c:axId val="96060544"/>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75072"/>
        <c:crosses val="autoZero"/>
        <c:crossBetween val="midCat"/>
        <c:majorUnit val="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年度まで元利償還金は減少していたが、平成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年度に第三セクター等改革推進債を借入れ、翌年度より償還が始まったため増加している。組合分についても有田郡老人福祉施設事務組合の施設移転に伴い平成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また、役場庁舎建替え及び湯浅広川消防組合庁舎建替えに伴う元金償還が平成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年度より始まるため今後は増加する見込である。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今後も交付税算入の少ない起債借入の抑制を行っていくことで、元利償還金の増加を抑えていく。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より財団法人湯浅町開発公社の解散に伴う第三セクター等改革推進債の借入れ、役場庁舎、湯浅広川消防組合庁舎の建替えに伴う緊急防災・減災事業債の借入れにより地方債残高が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また、充当可能基金は増加しているが減債基金は７６，１５８千円</a:t>
          </a:r>
          <a:r>
            <a:rPr kumimoji="1" lang="ja-JP" altLang="en-US" sz="1400">
              <a:solidFill>
                <a:schemeClr val="tx1"/>
              </a:solidFill>
              <a:latin typeface="ＭＳ ゴシック" pitchFamily="49" charset="-128"/>
              <a:ea typeface="ＭＳ ゴシック" pitchFamily="49" charset="-128"/>
            </a:rPr>
            <a:t>、標準財政規模比</a:t>
          </a:r>
          <a:r>
            <a:rPr kumimoji="1" lang="en-US" altLang="ja-JP" sz="1400">
              <a:solidFill>
                <a:schemeClr val="tx1"/>
              </a:solidFill>
              <a:latin typeface="ＭＳ ゴシック" pitchFamily="49" charset="-128"/>
              <a:ea typeface="ＭＳ ゴシック" pitchFamily="49" charset="-128"/>
            </a:rPr>
            <a:t>2.1</a:t>
          </a:r>
          <a:r>
            <a:rPr kumimoji="1" lang="ja-JP" altLang="en-US" sz="1400">
              <a:solidFill>
                <a:schemeClr val="tx1"/>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と少ない状況である。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今後、交付税算入の少ない起債借入れを抑制するとともに安定した基金積立てができる財政運営を行うことで、将来負担比率の更なる改善に努めていく。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12,786
12,741
20.79
5,908,812
5,769,838
115,456
3,600,445
8,462,965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12,786
12,741
20.79
5,908,812
5,769,838
115,456
3,600,445
8,462,965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12,786
12,741
20.79
5,908,812
5,769,838
115,456
3,600,445
8,462,965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12,786
12,741
20.79
5,908,812
5,769,838
115,456
3,600,445
8,462,965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近年はほぼ横ばいの推移となっており、今後の見込としてもほぼ横ばいか若干の下降となる見込であるが、課税客体の適切な把握に努め、税収増加等による歳入の確保に努める。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71" name="直線コネクタ 70"/>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4" name="直線コネクタ 73"/>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7" name="直線コネクタ 76"/>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80" name="直線コネクタ 79"/>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2" name="円/楕円 91"/>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3" name="テキスト ボックス 9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4" name="円/楕円 93"/>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5" name="テキスト ボックス 94"/>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8" name="円/楕円 97"/>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9" name="テキスト ボックス 98"/>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ja-JP" altLang="en-US" sz="1300" strike="noStrike" baseline="0">
              <a:solidFill>
                <a:schemeClr val="tx1"/>
              </a:solidFill>
              <a:latin typeface="ＭＳ Ｐゴシック"/>
            </a:rPr>
            <a:t>上回る</a:t>
          </a:r>
          <a:r>
            <a:rPr kumimoji="1" lang="ja-JP" altLang="en-US" sz="1300">
              <a:latin typeface="ＭＳ Ｐゴシック"/>
            </a:rPr>
            <a:t>ものの、近年改善傾向にあり前年度より３．９ポイント改善している。</a:t>
          </a:r>
          <a:endParaRPr kumimoji="1" lang="en-US" altLang="ja-JP" sz="1300">
            <a:latin typeface="ＭＳ Ｐゴシック"/>
          </a:endParaRPr>
        </a:p>
        <a:p>
          <a:r>
            <a:rPr kumimoji="1" lang="ja-JP" altLang="en-US" sz="1300">
              <a:latin typeface="ＭＳ Ｐゴシック"/>
            </a:rPr>
            <a:t>　主な要因として、歳入経常一般財源で地方税、普通交付税、消費税交付金等の増により２２０，６６８千円の増となった。</a:t>
          </a:r>
          <a:endParaRPr kumimoji="1" lang="en-US" altLang="ja-JP" sz="1300">
            <a:latin typeface="ＭＳ Ｐゴシック"/>
          </a:endParaRPr>
        </a:p>
        <a:p>
          <a:r>
            <a:rPr kumimoji="1" lang="ja-JP" altLang="en-US" sz="1300">
              <a:latin typeface="ＭＳ Ｐゴシック"/>
            </a:rPr>
            <a:t>　一方、歳出経常一般財源では、退職者の不補充により人件費が３４，２３５千円の減、庁舎警備委託、総合行政システムクラウド使用料等で物件費が４６，８３９千円の増など、７０，０９０千円の増となったものの、歳入経常一般財源の増により昨年度より改善する結果となった。</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63</xdr:row>
      <xdr:rowOff>118321</xdr:rowOff>
    </xdr:to>
    <xdr:cxnSp macro="">
      <xdr:nvCxnSpPr>
        <xdr:cNvPr id="134" name="直線コネクタ 133"/>
        <xdr:cNvCxnSpPr/>
      </xdr:nvCxnSpPr>
      <xdr:spPr>
        <a:xfrm flipV="1">
          <a:off x="4114800" y="10762827"/>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118321</xdr:rowOff>
    </xdr:from>
    <xdr:to>
      <xdr:col>6</xdr:col>
      <xdr:colOff>0</xdr:colOff>
      <xdr:row>64</xdr:row>
      <xdr:rowOff>27305</xdr:rowOff>
    </xdr:to>
    <xdr:cxnSp macro="">
      <xdr:nvCxnSpPr>
        <xdr:cNvPr id="137" name="直線コネクタ 136"/>
        <xdr:cNvCxnSpPr/>
      </xdr:nvCxnSpPr>
      <xdr:spPr>
        <a:xfrm flipV="1">
          <a:off x="3225800" y="109196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64</xdr:row>
      <xdr:rowOff>27305</xdr:rowOff>
    </xdr:to>
    <xdr:cxnSp macro="">
      <xdr:nvCxnSpPr>
        <xdr:cNvPr id="140" name="直線コネクタ 139"/>
        <xdr:cNvCxnSpPr/>
      </xdr:nvCxnSpPr>
      <xdr:spPr>
        <a:xfrm>
          <a:off x="2336800" y="109236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63</xdr:row>
      <xdr:rowOff>122344</xdr:rowOff>
    </xdr:to>
    <xdr:cxnSp macro="">
      <xdr:nvCxnSpPr>
        <xdr:cNvPr id="143" name="直線コネクタ 142"/>
        <xdr:cNvCxnSpPr/>
      </xdr:nvCxnSpPr>
      <xdr:spPr>
        <a:xfrm>
          <a:off x="1447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53" name="円/楕円 152"/>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54204</xdr:rowOff>
    </xdr:from>
    <xdr:ext cx="762000" cy="259045"/>
    <xdr:sp macro="" textlink="">
      <xdr:nvSpPr>
        <xdr:cNvPr id="154"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67521</xdr:rowOff>
    </xdr:from>
    <xdr:to>
      <xdr:col>6</xdr:col>
      <xdr:colOff>50800</xdr:colOff>
      <xdr:row>63</xdr:row>
      <xdr:rowOff>169121</xdr:rowOff>
    </xdr:to>
    <xdr:sp macro="" textlink="">
      <xdr:nvSpPr>
        <xdr:cNvPr id="155" name="円/楕円 154"/>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153898</xdr:rowOff>
    </xdr:from>
    <xdr:ext cx="736600" cy="259045"/>
    <xdr:sp macro="" textlink="">
      <xdr:nvSpPr>
        <xdr:cNvPr id="156" name="テキスト ボックス 155"/>
        <xdr:cNvSpPr txBox="1"/>
      </xdr:nvSpPr>
      <xdr:spPr>
        <a:xfrm>
          <a:off x="3733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147955</xdr:rowOff>
    </xdr:from>
    <xdr:to>
      <xdr:col>4</xdr:col>
      <xdr:colOff>533400</xdr:colOff>
      <xdr:row>64</xdr:row>
      <xdr:rowOff>78105</xdr:rowOff>
    </xdr:to>
    <xdr:sp macro="" textlink="">
      <xdr:nvSpPr>
        <xdr:cNvPr id="157" name="円/楕円 156"/>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62882</xdr:rowOff>
    </xdr:from>
    <xdr:ext cx="762000" cy="259045"/>
    <xdr:sp macro="" textlink="">
      <xdr:nvSpPr>
        <xdr:cNvPr id="158" name="テキスト ボックス 157"/>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9" name="円/楕円 158"/>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60" name="テキスト ボックス 15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61" name="円/楕円 160"/>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62" name="テキスト ボックス 161"/>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平均値より</a:t>
          </a:r>
          <a:r>
            <a:rPr kumimoji="1" lang="ja-JP" altLang="ja-JP" sz="1300">
              <a:solidFill>
                <a:schemeClr val="dk1"/>
              </a:solidFill>
              <a:effectLst/>
              <a:latin typeface="+mn-lt"/>
              <a:ea typeface="+mn-ea"/>
              <a:cs typeface="+mn-cs"/>
            </a:rPr>
            <a:t>低い数値となって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１９年度より実施してきた集中改革プラン、平成２５年度</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策定した財政シミュレーションに基づき新規採用の抑制</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行ってきたことが要因である。今後も引き続き新規採用の抑制などを行っていく</a:t>
          </a:r>
          <a:r>
            <a:rPr kumimoji="1" lang="ja-JP" altLang="en-US" sz="1300">
              <a:solidFill>
                <a:schemeClr val="dk1"/>
              </a:solidFill>
              <a:effectLst/>
              <a:latin typeface="+mn-lt"/>
              <a:ea typeface="+mn-ea"/>
              <a:cs typeface="+mn-cs"/>
            </a:rPr>
            <a:t>ことで、数値の抑制に努めていく。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3539</xdr:rowOff>
    </xdr:from>
    <xdr:to>
      <xdr:col>7</xdr:col>
      <xdr:colOff>152400</xdr:colOff>
      <xdr:row>82</xdr:row>
      <xdr:rowOff>27870</xdr:rowOff>
    </xdr:to>
    <xdr:cxnSp macro="">
      <xdr:nvCxnSpPr>
        <xdr:cNvPr id="196" name="直線コネクタ 195"/>
        <xdr:cNvCxnSpPr/>
      </xdr:nvCxnSpPr>
      <xdr:spPr>
        <a:xfrm>
          <a:off x="4114800" y="14062439"/>
          <a:ext cx="8382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161323</xdr:rowOff>
    </xdr:from>
    <xdr:to>
      <xdr:col>6</xdr:col>
      <xdr:colOff>0</xdr:colOff>
      <xdr:row>82</xdr:row>
      <xdr:rowOff>3539</xdr:rowOff>
    </xdr:to>
    <xdr:cxnSp macro="">
      <xdr:nvCxnSpPr>
        <xdr:cNvPr id="199" name="直線コネクタ 198"/>
        <xdr:cNvCxnSpPr/>
      </xdr:nvCxnSpPr>
      <xdr:spPr>
        <a:xfrm>
          <a:off x="3225800" y="14048773"/>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105371</xdr:rowOff>
    </xdr:from>
    <xdr:ext cx="736600" cy="259045"/>
    <xdr:sp macro="" textlink="">
      <xdr:nvSpPr>
        <xdr:cNvPr id="201" name="テキスト ボックス 200"/>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161323</xdr:rowOff>
    </xdr:from>
    <xdr:to>
      <xdr:col>4</xdr:col>
      <xdr:colOff>482600</xdr:colOff>
      <xdr:row>81</xdr:row>
      <xdr:rowOff>166985</xdr:rowOff>
    </xdr:to>
    <xdr:cxnSp macro="">
      <xdr:nvCxnSpPr>
        <xdr:cNvPr id="202" name="直線コネクタ 201"/>
        <xdr:cNvCxnSpPr/>
      </xdr:nvCxnSpPr>
      <xdr:spPr>
        <a:xfrm flipV="1">
          <a:off x="2336800" y="14048773"/>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166985</xdr:rowOff>
    </xdr:from>
    <xdr:to>
      <xdr:col>3</xdr:col>
      <xdr:colOff>279400</xdr:colOff>
      <xdr:row>82</xdr:row>
      <xdr:rowOff>3480</xdr:rowOff>
    </xdr:to>
    <xdr:cxnSp macro="">
      <xdr:nvCxnSpPr>
        <xdr:cNvPr id="205" name="直線コネクタ 204"/>
        <xdr:cNvCxnSpPr/>
      </xdr:nvCxnSpPr>
      <xdr:spPr>
        <a:xfrm flipV="1">
          <a:off x="1447800" y="14054435"/>
          <a:ext cx="8890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148520</xdr:rowOff>
    </xdr:from>
    <xdr:to>
      <xdr:col>7</xdr:col>
      <xdr:colOff>203200</xdr:colOff>
      <xdr:row>82</xdr:row>
      <xdr:rowOff>78670</xdr:rowOff>
    </xdr:to>
    <xdr:sp macro="" textlink="">
      <xdr:nvSpPr>
        <xdr:cNvPr id="215" name="円/楕円 214"/>
        <xdr:cNvSpPr/>
      </xdr:nvSpPr>
      <xdr:spPr>
        <a:xfrm>
          <a:off x="4902200" y="140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69797</xdr:rowOff>
    </xdr:from>
    <xdr:ext cx="762000" cy="259045"/>
    <xdr:sp macro="" textlink="">
      <xdr:nvSpPr>
        <xdr:cNvPr id="216" name="人件費・物件費等の状況該当値テキスト"/>
        <xdr:cNvSpPr txBox="1"/>
      </xdr:nvSpPr>
      <xdr:spPr>
        <a:xfrm>
          <a:off x="5041900" y="1395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142,281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124189</xdr:rowOff>
    </xdr:from>
    <xdr:to>
      <xdr:col>6</xdr:col>
      <xdr:colOff>50800</xdr:colOff>
      <xdr:row>82</xdr:row>
      <xdr:rowOff>54339</xdr:rowOff>
    </xdr:to>
    <xdr:sp macro="" textlink="">
      <xdr:nvSpPr>
        <xdr:cNvPr id="217" name="円/楕円 216"/>
        <xdr:cNvSpPr/>
      </xdr:nvSpPr>
      <xdr:spPr>
        <a:xfrm>
          <a:off x="4064000" y="140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64516</xdr:rowOff>
    </xdr:from>
    <xdr:ext cx="736600" cy="259045"/>
    <xdr:sp macro="" textlink="">
      <xdr:nvSpPr>
        <xdr:cNvPr id="218" name="テキスト ボックス 217"/>
        <xdr:cNvSpPr txBox="1"/>
      </xdr:nvSpPr>
      <xdr:spPr>
        <a:xfrm>
          <a:off x="3733800" y="1378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110523</xdr:rowOff>
    </xdr:from>
    <xdr:to>
      <xdr:col>4</xdr:col>
      <xdr:colOff>533400</xdr:colOff>
      <xdr:row>82</xdr:row>
      <xdr:rowOff>40673</xdr:rowOff>
    </xdr:to>
    <xdr:sp macro="" textlink="">
      <xdr:nvSpPr>
        <xdr:cNvPr id="219" name="円/楕円 218"/>
        <xdr:cNvSpPr/>
      </xdr:nvSpPr>
      <xdr:spPr>
        <a:xfrm>
          <a:off x="3175000" y="139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50850</xdr:rowOff>
    </xdr:from>
    <xdr:ext cx="762000" cy="259045"/>
    <xdr:sp macro="" textlink="">
      <xdr:nvSpPr>
        <xdr:cNvPr id="220" name="テキスト ボックス 219"/>
        <xdr:cNvSpPr txBox="1"/>
      </xdr:nvSpPr>
      <xdr:spPr>
        <a:xfrm>
          <a:off x="2844800" y="1376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116185</xdr:rowOff>
    </xdr:from>
    <xdr:to>
      <xdr:col>3</xdr:col>
      <xdr:colOff>330200</xdr:colOff>
      <xdr:row>82</xdr:row>
      <xdr:rowOff>46335</xdr:rowOff>
    </xdr:to>
    <xdr:sp macro="" textlink="">
      <xdr:nvSpPr>
        <xdr:cNvPr id="221" name="円/楕円 220"/>
        <xdr:cNvSpPr/>
      </xdr:nvSpPr>
      <xdr:spPr>
        <a:xfrm>
          <a:off x="2286000" y="140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56512</xdr:rowOff>
    </xdr:from>
    <xdr:ext cx="762000" cy="259045"/>
    <xdr:sp macro="" textlink="">
      <xdr:nvSpPr>
        <xdr:cNvPr id="222" name="テキスト ボックス 221"/>
        <xdr:cNvSpPr txBox="1"/>
      </xdr:nvSpPr>
      <xdr:spPr>
        <a:xfrm>
          <a:off x="1955800" y="1377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124130</xdr:rowOff>
    </xdr:from>
    <xdr:to>
      <xdr:col>2</xdr:col>
      <xdr:colOff>127000</xdr:colOff>
      <xdr:row>82</xdr:row>
      <xdr:rowOff>54280</xdr:rowOff>
    </xdr:to>
    <xdr:sp macro="" textlink="">
      <xdr:nvSpPr>
        <xdr:cNvPr id="223" name="円/楕円 222"/>
        <xdr:cNvSpPr/>
      </xdr:nvSpPr>
      <xdr:spPr>
        <a:xfrm>
          <a:off x="1397000" y="140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64457</xdr:rowOff>
    </xdr:from>
    <xdr:ext cx="762000" cy="259045"/>
    <xdr:sp macro="" textlink="">
      <xdr:nvSpPr>
        <xdr:cNvPr id="224" name="テキスト ボックス 223"/>
        <xdr:cNvSpPr txBox="1"/>
      </xdr:nvSpPr>
      <xdr:spPr>
        <a:xfrm>
          <a:off x="1066800" y="137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初任給は国と同じであるが、財政健全化として実施した昇給停止、平成２５年７月より実施中の職員給料３％削減により類似団体・全国平均よりも低い数値となっている。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90</xdr:row>
      <xdr:rowOff>13305</xdr:rowOff>
    </xdr:to>
    <xdr:cxnSp macro="">
      <xdr:nvCxnSpPr>
        <xdr:cNvPr id="255" name="直線コネクタ 254"/>
        <xdr:cNvCxnSpPr/>
      </xdr:nvCxnSpPr>
      <xdr:spPr>
        <a:xfrm flipV="1">
          <a:off x="17018000" y="13973023"/>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156832</xdr:rowOff>
    </xdr:from>
    <xdr:ext cx="762000" cy="259045"/>
    <xdr:sp macro="" textlink="">
      <xdr:nvSpPr>
        <xdr:cNvPr id="256" name="給与水準   （国との比較）最小値テキスト"/>
        <xdr:cNvSpPr txBox="1"/>
      </xdr:nvSpPr>
      <xdr:spPr>
        <a:xfrm>
          <a:off x="17106900" y="154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90</xdr:row>
      <xdr:rowOff>13305</xdr:rowOff>
    </xdr:from>
    <xdr:to>
      <xdr:col>24</xdr:col>
      <xdr:colOff>647700</xdr:colOff>
      <xdr:row>90</xdr:row>
      <xdr:rowOff>13305</xdr:rowOff>
    </xdr:to>
    <xdr:cxnSp macro="">
      <xdr:nvCxnSpPr>
        <xdr:cNvPr id="257" name="直線コネクタ 256"/>
        <xdr:cNvCxnSpPr/>
      </xdr:nvCxnSpPr>
      <xdr:spPr>
        <a:xfrm>
          <a:off x="16929100" y="1544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82</xdr:row>
      <xdr:rowOff>63500</xdr:rowOff>
    </xdr:to>
    <xdr:cxnSp macro="">
      <xdr:nvCxnSpPr>
        <xdr:cNvPr id="260" name="直線コネクタ 259"/>
        <xdr:cNvCxnSpPr/>
      </xdr:nvCxnSpPr>
      <xdr:spPr>
        <a:xfrm>
          <a:off x="16179800" y="1400749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62" name="フローチャート :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142118</xdr:rowOff>
    </xdr:from>
    <xdr:to>
      <xdr:col>23</xdr:col>
      <xdr:colOff>406400</xdr:colOff>
      <xdr:row>81</xdr:row>
      <xdr:rowOff>120045</xdr:rowOff>
    </xdr:to>
    <xdr:cxnSp macro="">
      <xdr:nvCxnSpPr>
        <xdr:cNvPr id="263" name="直線コネクタ 262"/>
        <xdr:cNvCxnSpPr/>
      </xdr:nvCxnSpPr>
      <xdr:spPr>
        <a:xfrm>
          <a:off x="15290800" y="138581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64" name="フローチャート : 判断 263"/>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65" name="テキスト ボックス 26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142118</xdr:rowOff>
    </xdr:from>
    <xdr:to>
      <xdr:col>22</xdr:col>
      <xdr:colOff>203200</xdr:colOff>
      <xdr:row>88</xdr:row>
      <xdr:rowOff>68943</xdr:rowOff>
    </xdr:to>
    <xdr:cxnSp macro="">
      <xdr:nvCxnSpPr>
        <xdr:cNvPr id="266" name="直線コネクタ 265"/>
        <xdr:cNvCxnSpPr/>
      </xdr:nvCxnSpPr>
      <xdr:spPr>
        <a:xfrm flipV="1">
          <a:off x="14401800" y="13858118"/>
          <a:ext cx="889000" cy="12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7" name="フローチャート : 判断 266"/>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8" name="テキスト ボックス 267"/>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68943</xdr:rowOff>
    </xdr:to>
    <xdr:cxnSp macro="">
      <xdr:nvCxnSpPr>
        <xdr:cNvPr id="269" name="直線コネクタ 268"/>
        <xdr:cNvCxnSpPr/>
      </xdr:nvCxnSpPr>
      <xdr:spPr>
        <a:xfrm>
          <a:off x="13512800" y="1508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54429</xdr:rowOff>
    </xdr:from>
    <xdr:to>
      <xdr:col>21</xdr:col>
      <xdr:colOff>50800</xdr:colOff>
      <xdr:row>90</xdr:row>
      <xdr:rowOff>156029</xdr:rowOff>
    </xdr:to>
    <xdr:sp macro="" textlink="">
      <xdr:nvSpPr>
        <xdr:cNvPr id="270" name="フローチャート : 判断 269"/>
        <xdr:cNvSpPr/>
      </xdr:nvSpPr>
      <xdr:spPr>
        <a:xfrm>
          <a:off x="14351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71" name="テキスト ボックス 270"/>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72" name="フローチャート : 判断 271"/>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3" name="テキスト ボックス 27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9" name="円/楕円 278"/>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80"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81" name="円/楕円 280"/>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82" name="テキスト ボックス 281"/>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91318</xdr:rowOff>
    </xdr:from>
    <xdr:to>
      <xdr:col>22</xdr:col>
      <xdr:colOff>254000</xdr:colOff>
      <xdr:row>81</xdr:row>
      <xdr:rowOff>21468</xdr:rowOff>
    </xdr:to>
    <xdr:sp macro="" textlink="">
      <xdr:nvSpPr>
        <xdr:cNvPr id="283" name="円/楕円 282"/>
        <xdr:cNvSpPr/>
      </xdr:nvSpPr>
      <xdr:spPr>
        <a:xfrm>
          <a:off x="15240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31645</xdr:rowOff>
    </xdr:from>
    <xdr:ext cx="762000" cy="259045"/>
    <xdr:sp macro="" textlink="">
      <xdr:nvSpPr>
        <xdr:cNvPr id="284" name="テキスト ボックス 283"/>
        <xdr:cNvSpPr txBox="1"/>
      </xdr:nvSpPr>
      <xdr:spPr>
        <a:xfrm>
          <a:off x="14909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5" name="円/楕円 284"/>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86" name="テキスト ボックス 285"/>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7" name="円/楕円 286"/>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8" name="テキスト ボックス 287"/>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類似団体より若干低い数値となっている。今後も財政シミュレーション</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定員適正化計画に沿って職員数の抑制に努めていく。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8" name="直線コネクタ 317"/>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9"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0" name="直線コネクタ 319"/>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1"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2" name="直線コネクタ 321"/>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26205</xdr:rowOff>
    </xdr:from>
    <xdr:to>
      <xdr:col>24</xdr:col>
      <xdr:colOff>558800</xdr:colOff>
      <xdr:row>60</xdr:row>
      <xdr:rowOff>43900</xdr:rowOff>
    </xdr:to>
    <xdr:cxnSp macro="">
      <xdr:nvCxnSpPr>
        <xdr:cNvPr id="323" name="直線コネクタ 322"/>
        <xdr:cNvCxnSpPr/>
      </xdr:nvCxnSpPr>
      <xdr:spPr>
        <a:xfrm>
          <a:off x="16179800" y="10313205"/>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4"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5" name="フローチャート : 判断 324"/>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26205</xdr:rowOff>
    </xdr:from>
    <xdr:to>
      <xdr:col>23</xdr:col>
      <xdr:colOff>406400</xdr:colOff>
      <xdr:row>60</xdr:row>
      <xdr:rowOff>43095</xdr:rowOff>
    </xdr:to>
    <xdr:cxnSp macro="">
      <xdr:nvCxnSpPr>
        <xdr:cNvPr id="326" name="直線コネクタ 325"/>
        <xdr:cNvCxnSpPr/>
      </xdr:nvCxnSpPr>
      <xdr:spPr>
        <a:xfrm flipV="1">
          <a:off x="15290800" y="10313205"/>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7" name="フローチャート : 判断 326"/>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8" name="テキスト ボックス 327"/>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43095</xdr:rowOff>
    </xdr:from>
    <xdr:to>
      <xdr:col>22</xdr:col>
      <xdr:colOff>203200</xdr:colOff>
      <xdr:row>60</xdr:row>
      <xdr:rowOff>64008</xdr:rowOff>
    </xdr:to>
    <xdr:cxnSp macro="">
      <xdr:nvCxnSpPr>
        <xdr:cNvPr id="329" name="直線コネクタ 328"/>
        <xdr:cNvCxnSpPr/>
      </xdr:nvCxnSpPr>
      <xdr:spPr>
        <a:xfrm flipV="1">
          <a:off x="14401800" y="1033009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30" name="フローチャート : 判断 329"/>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31" name="テキスト ボックス 330"/>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55965</xdr:rowOff>
    </xdr:from>
    <xdr:to>
      <xdr:col>21</xdr:col>
      <xdr:colOff>0</xdr:colOff>
      <xdr:row>60</xdr:row>
      <xdr:rowOff>64008</xdr:rowOff>
    </xdr:to>
    <xdr:cxnSp macro="">
      <xdr:nvCxnSpPr>
        <xdr:cNvPr id="332" name="直線コネクタ 331"/>
        <xdr:cNvCxnSpPr/>
      </xdr:nvCxnSpPr>
      <xdr:spPr>
        <a:xfrm>
          <a:off x="13512800" y="1034296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3" name="フローチャート :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4" name="テキスト ボックス 333"/>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5" name="フローチャート : 判断 334"/>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6" name="テキスト ボックス 335"/>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164550</xdr:rowOff>
    </xdr:from>
    <xdr:to>
      <xdr:col>24</xdr:col>
      <xdr:colOff>609600</xdr:colOff>
      <xdr:row>60</xdr:row>
      <xdr:rowOff>94700</xdr:rowOff>
    </xdr:to>
    <xdr:sp macro="" textlink="">
      <xdr:nvSpPr>
        <xdr:cNvPr id="342" name="円/楕円 341"/>
        <xdr:cNvSpPr/>
      </xdr:nvSpPr>
      <xdr:spPr>
        <a:xfrm>
          <a:off x="16967200" y="102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9627</xdr:rowOff>
    </xdr:from>
    <xdr:ext cx="762000" cy="259045"/>
    <xdr:sp macro="" textlink="">
      <xdr:nvSpPr>
        <xdr:cNvPr id="343" name="定員管理の状況該当値テキスト"/>
        <xdr:cNvSpPr txBox="1"/>
      </xdr:nvSpPr>
      <xdr:spPr>
        <a:xfrm>
          <a:off x="17106900" y="101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146855</xdr:rowOff>
    </xdr:from>
    <xdr:to>
      <xdr:col>23</xdr:col>
      <xdr:colOff>457200</xdr:colOff>
      <xdr:row>60</xdr:row>
      <xdr:rowOff>77005</xdr:rowOff>
    </xdr:to>
    <xdr:sp macro="" textlink="">
      <xdr:nvSpPr>
        <xdr:cNvPr id="344" name="円/楕円 343"/>
        <xdr:cNvSpPr/>
      </xdr:nvSpPr>
      <xdr:spPr>
        <a:xfrm>
          <a:off x="16129000" y="102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87182</xdr:rowOff>
    </xdr:from>
    <xdr:ext cx="736600" cy="259045"/>
    <xdr:sp macro="" textlink="">
      <xdr:nvSpPr>
        <xdr:cNvPr id="345" name="テキスト ボックス 344"/>
        <xdr:cNvSpPr txBox="1"/>
      </xdr:nvSpPr>
      <xdr:spPr>
        <a:xfrm>
          <a:off x="15798800" y="10031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163745</xdr:rowOff>
    </xdr:from>
    <xdr:to>
      <xdr:col>22</xdr:col>
      <xdr:colOff>254000</xdr:colOff>
      <xdr:row>60</xdr:row>
      <xdr:rowOff>93895</xdr:rowOff>
    </xdr:to>
    <xdr:sp macro="" textlink="">
      <xdr:nvSpPr>
        <xdr:cNvPr id="346" name="円/楕円 345"/>
        <xdr:cNvSpPr/>
      </xdr:nvSpPr>
      <xdr:spPr>
        <a:xfrm>
          <a:off x="15240000" y="102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104072</xdr:rowOff>
    </xdr:from>
    <xdr:ext cx="762000" cy="259045"/>
    <xdr:sp macro="" textlink="">
      <xdr:nvSpPr>
        <xdr:cNvPr id="347" name="テキスト ボックス 346"/>
        <xdr:cNvSpPr txBox="1"/>
      </xdr:nvSpPr>
      <xdr:spPr>
        <a:xfrm>
          <a:off x="14909800" y="100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13208</xdr:rowOff>
    </xdr:from>
    <xdr:to>
      <xdr:col>21</xdr:col>
      <xdr:colOff>50800</xdr:colOff>
      <xdr:row>60</xdr:row>
      <xdr:rowOff>114808</xdr:rowOff>
    </xdr:to>
    <xdr:sp macro="" textlink="">
      <xdr:nvSpPr>
        <xdr:cNvPr id="348" name="円/楕円 347"/>
        <xdr:cNvSpPr/>
      </xdr:nvSpPr>
      <xdr:spPr>
        <a:xfrm>
          <a:off x="14351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124985</xdr:rowOff>
    </xdr:from>
    <xdr:ext cx="762000" cy="259045"/>
    <xdr:sp macro="" textlink="">
      <xdr:nvSpPr>
        <xdr:cNvPr id="349" name="テキスト ボックス 348"/>
        <xdr:cNvSpPr txBox="1"/>
      </xdr:nvSpPr>
      <xdr:spPr>
        <a:xfrm>
          <a:off x="14020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5165</xdr:rowOff>
    </xdr:from>
    <xdr:to>
      <xdr:col>19</xdr:col>
      <xdr:colOff>533400</xdr:colOff>
      <xdr:row>60</xdr:row>
      <xdr:rowOff>106765</xdr:rowOff>
    </xdr:to>
    <xdr:sp macro="" textlink="">
      <xdr:nvSpPr>
        <xdr:cNvPr id="350" name="円/楕円 349"/>
        <xdr:cNvSpPr/>
      </xdr:nvSpPr>
      <xdr:spPr>
        <a:xfrm>
          <a:off x="13462000" y="102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116942</xdr:rowOff>
    </xdr:from>
    <xdr:ext cx="762000" cy="259045"/>
    <xdr:sp macro="" textlink="">
      <xdr:nvSpPr>
        <xdr:cNvPr id="351" name="テキスト ボックス 350"/>
        <xdr:cNvSpPr txBox="1"/>
      </xdr:nvSpPr>
      <xdr:spPr>
        <a:xfrm>
          <a:off x="13131800" y="100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平成２７年度で０．１ポイント増加しているが、</a:t>
          </a:r>
          <a:r>
            <a:rPr kumimoji="1" lang="ja-JP" altLang="ja-JP" sz="1300">
              <a:solidFill>
                <a:schemeClr val="dk1"/>
              </a:solidFill>
              <a:effectLst/>
              <a:latin typeface="+mn-lt"/>
              <a:ea typeface="+mn-ea"/>
              <a:cs typeface="+mn-cs"/>
            </a:rPr>
            <a:t>交付税</a:t>
          </a:r>
          <a:r>
            <a:rPr kumimoji="1" lang="ja-JP" altLang="en-US" sz="1300">
              <a:solidFill>
                <a:schemeClr val="dk1"/>
              </a:solidFill>
              <a:effectLst/>
              <a:latin typeface="+mn-lt"/>
              <a:ea typeface="+mn-ea"/>
              <a:cs typeface="+mn-cs"/>
            </a:rPr>
            <a:t>算入</a:t>
          </a:r>
          <a:r>
            <a:rPr kumimoji="1" lang="ja-JP" altLang="ja-JP" sz="1300">
              <a:solidFill>
                <a:schemeClr val="dk1"/>
              </a:solidFill>
              <a:effectLst/>
              <a:latin typeface="+mn-lt"/>
              <a:ea typeface="+mn-ea"/>
              <a:cs typeface="+mn-cs"/>
            </a:rPr>
            <a:t>の少ない起債借入の抑制</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を実施してきたことにより近年は</a:t>
          </a:r>
          <a:r>
            <a:rPr kumimoji="1" lang="ja-JP" altLang="en-US" sz="1300">
              <a:solidFill>
                <a:schemeClr val="dk1"/>
              </a:solidFill>
              <a:effectLst/>
              <a:latin typeface="+mn-lt"/>
              <a:ea typeface="+mn-ea"/>
              <a:cs typeface="+mn-cs"/>
            </a:rPr>
            <a:t>ほぼ類似団体並みとなってきた。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しかし、庁舎建替えに伴い借入れを行った地方債の償還が始まり、若干の増加は見込まれるものの、引き続き交付税算入の少ない起債借入を抑制することで数値の増加抑制に努めていく。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3" name="直線コネクタ 382"/>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4"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5" name="直線コネクタ 384"/>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6"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7" name="直線コネクタ 386"/>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40</xdr:row>
      <xdr:rowOff>115509</xdr:rowOff>
    </xdr:to>
    <xdr:cxnSp macro="">
      <xdr:nvCxnSpPr>
        <xdr:cNvPr id="388" name="直線コネクタ 387"/>
        <xdr:cNvCxnSpPr/>
      </xdr:nvCxnSpPr>
      <xdr:spPr>
        <a:xfrm>
          <a:off x="16179800" y="69620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9"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0" name="フローチャート : 判断 389"/>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104019</xdr:rowOff>
    </xdr:from>
    <xdr:to>
      <xdr:col>23</xdr:col>
      <xdr:colOff>406400</xdr:colOff>
      <xdr:row>40</xdr:row>
      <xdr:rowOff>104019</xdr:rowOff>
    </xdr:to>
    <xdr:cxnSp macro="">
      <xdr:nvCxnSpPr>
        <xdr:cNvPr id="391" name="直線コネクタ 390"/>
        <xdr:cNvCxnSpPr/>
      </xdr:nvCxnSpPr>
      <xdr:spPr>
        <a:xfrm>
          <a:off x="15290800" y="6962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2" name="フローチャート : 判断 391"/>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393" name="テキスト ボックス 39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104019</xdr:rowOff>
    </xdr:from>
    <xdr:to>
      <xdr:col>22</xdr:col>
      <xdr:colOff>203200</xdr:colOff>
      <xdr:row>41</xdr:row>
      <xdr:rowOff>35983</xdr:rowOff>
    </xdr:to>
    <xdr:cxnSp macro="">
      <xdr:nvCxnSpPr>
        <xdr:cNvPr id="394" name="直線コネクタ 393"/>
        <xdr:cNvCxnSpPr/>
      </xdr:nvCxnSpPr>
      <xdr:spPr>
        <a:xfrm flipV="1">
          <a:off x="14401800" y="69620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5" name="フローチャート : 判断 394"/>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6" name="テキスト ボックス 39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42</xdr:row>
      <xdr:rowOff>48381</xdr:rowOff>
    </xdr:to>
    <xdr:cxnSp macro="">
      <xdr:nvCxnSpPr>
        <xdr:cNvPr id="397" name="直線コネクタ 396"/>
        <xdr:cNvCxnSpPr/>
      </xdr:nvCxnSpPr>
      <xdr:spPr>
        <a:xfrm flipV="1">
          <a:off x="13512800" y="706543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8" name="フローチャート : 判断 397"/>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9" name="テキスト ボックス 398"/>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00" name="フローチャート : 判断 399"/>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01" name="テキスト ボックス 400"/>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407" name="円/楕円 406"/>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36786</xdr:rowOff>
    </xdr:from>
    <xdr:ext cx="762000" cy="259045"/>
    <xdr:sp macro="" textlink="">
      <xdr:nvSpPr>
        <xdr:cNvPr id="408" name="公債費負担の状況該当値テキスト"/>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53219</xdr:rowOff>
    </xdr:from>
    <xdr:to>
      <xdr:col>23</xdr:col>
      <xdr:colOff>457200</xdr:colOff>
      <xdr:row>40</xdr:row>
      <xdr:rowOff>154819</xdr:rowOff>
    </xdr:to>
    <xdr:sp macro="" textlink="">
      <xdr:nvSpPr>
        <xdr:cNvPr id="409" name="円/楕円 408"/>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139596</xdr:rowOff>
    </xdr:from>
    <xdr:ext cx="736600" cy="259045"/>
    <xdr:sp macro="" textlink="">
      <xdr:nvSpPr>
        <xdr:cNvPr id="410" name="テキスト ボックス 40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53219</xdr:rowOff>
    </xdr:from>
    <xdr:to>
      <xdr:col>22</xdr:col>
      <xdr:colOff>254000</xdr:colOff>
      <xdr:row>40</xdr:row>
      <xdr:rowOff>154819</xdr:rowOff>
    </xdr:to>
    <xdr:sp macro="" textlink="">
      <xdr:nvSpPr>
        <xdr:cNvPr id="411" name="円/楕円 410"/>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139596</xdr:rowOff>
    </xdr:from>
    <xdr:ext cx="762000" cy="259045"/>
    <xdr:sp macro="" textlink="">
      <xdr:nvSpPr>
        <xdr:cNvPr id="412" name="テキスト ボックス 411"/>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3" name="円/楕円 412"/>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414" name="テキスト ボックス 41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415" name="円/楕円 414"/>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416" name="テキスト ボックス 415"/>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a:t>
          </a:r>
          <a:r>
            <a:rPr kumimoji="1" lang="ja-JP" altLang="en-US" sz="1300">
              <a:solidFill>
                <a:schemeClr val="dk1"/>
              </a:solidFill>
              <a:effectLst/>
              <a:latin typeface="+mn-lt"/>
              <a:ea typeface="+mn-ea"/>
              <a:cs typeface="+mn-cs"/>
            </a:rPr>
            <a:t>団体平均値</a:t>
          </a:r>
          <a:r>
            <a:rPr kumimoji="1" lang="ja-JP" altLang="ja-JP" sz="1300">
              <a:solidFill>
                <a:schemeClr val="dk1"/>
              </a:solidFill>
              <a:effectLst/>
              <a:latin typeface="+mn-lt"/>
              <a:ea typeface="+mn-ea"/>
              <a:cs typeface="+mn-cs"/>
            </a:rPr>
            <a:t>と比較しても非常に高い数字となっている。</a:t>
          </a:r>
          <a:r>
            <a:rPr kumimoji="1" lang="ja-JP" altLang="en-US" sz="1300">
              <a:solidFill>
                <a:schemeClr val="dk1"/>
              </a:solidFill>
              <a:effectLst/>
              <a:latin typeface="+mn-lt"/>
              <a:ea typeface="+mn-ea"/>
              <a:cs typeface="+mn-cs"/>
            </a:rPr>
            <a:t>要因</a:t>
          </a:r>
          <a:r>
            <a:rPr kumimoji="1" lang="ja-JP" altLang="ja-JP" sz="1300">
              <a:solidFill>
                <a:schemeClr val="dk1"/>
              </a:solidFill>
              <a:effectLst/>
              <a:latin typeface="+mn-lt"/>
              <a:ea typeface="+mn-ea"/>
              <a:cs typeface="+mn-cs"/>
            </a:rPr>
            <a:t>は、町が出資していた</a:t>
          </a:r>
          <a:r>
            <a:rPr kumimoji="1" lang="ja-JP" altLang="en-US" sz="1300">
              <a:solidFill>
                <a:schemeClr val="dk1"/>
              </a:solidFill>
              <a:effectLst/>
              <a:latin typeface="+mn-lt"/>
              <a:ea typeface="+mn-ea"/>
              <a:cs typeface="+mn-cs"/>
            </a:rPr>
            <a:t>（財）</a:t>
          </a:r>
          <a:r>
            <a:rPr kumimoji="1" lang="ja-JP" altLang="ja-JP" sz="1300">
              <a:solidFill>
                <a:schemeClr val="dk1"/>
              </a:solidFill>
              <a:effectLst/>
              <a:latin typeface="+mn-lt"/>
              <a:ea typeface="+mn-ea"/>
              <a:cs typeface="+mn-cs"/>
            </a:rPr>
            <a:t>湯浅町開発公社の損失補償であったが、平成２５年に第</a:t>
          </a:r>
          <a:r>
            <a:rPr kumimoji="1" lang="ja-JP" altLang="en-US" sz="1300">
              <a:solidFill>
                <a:schemeClr val="dk1"/>
              </a:solidFill>
              <a:effectLst/>
              <a:latin typeface="+mn-lt"/>
              <a:ea typeface="+mn-ea"/>
              <a:cs typeface="+mn-cs"/>
            </a:rPr>
            <a:t>三</a:t>
          </a:r>
          <a:r>
            <a:rPr kumimoji="1" lang="ja-JP" altLang="ja-JP" sz="1300">
              <a:solidFill>
                <a:schemeClr val="dk1"/>
              </a:solidFill>
              <a:effectLst/>
              <a:latin typeface="+mn-lt"/>
              <a:ea typeface="+mn-ea"/>
              <a:cs typeface="+mn-cs"/>
            </a:rPr>
            <a:t>セクター</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改革推進債を借入</a:t>
          </a:r>
          <a:r>
            <a:rPr kumimoji="1" lang="ja-JP" altLang="en-US" sz="1300">
              <a:solidFill>
                <a:schemeClr val="dk1"/>
              </a:solidFill>
              <a:effectLst/>
              <a:latin typeface="+mn-lt"/>
              <a:ea typeface="+mn-ea"/>
              <a:cs typeface="+mn-cs"/>
            </a:rPr>
            <a:t>れ、</a:t>
          </a:r>
          <a:r>
            <a:rPr kumimoji="1" lang="ja-JP" altLang="en-US" sz="1300">
              <a:solidFill>
                <a:schemeClr val="tx1"/>
              </a:solidFill>
              <a:effectLst/>
              <a:latin typeface="+mn-lt"/>
              <a:ea typeface="+mn-ea"/>
              <a:cs typeface="+mn-cs"/>
            </a:rPr>
            <a:t>償還を進めていく</a:t>
          </a:r>
          <a:r>
            <a:rPr kumimoji="1" lang="ja-JP" altLang="en-US" sz="1300">
              <a:solidFill>
                <a:schemeClr val="dk1"/>
              </a:solidFill>
              <a:effectLst/>
              <a:latin typeface="+mn-lt"/>
              <a:ea typeface="+mn-ea"/>
              <a:cs typeface="+mn-cs"/>
            </a:rPr>
            <a:t>ことで</a:t>
          </a:r>
          <a:r>
            <a:rPr kumimoji="1" lang="ja-JP" altLang="ja-JP" sz="1300">
              <a:solidFill>
                <a:schemeClr val="dk1"/>
              </a:solidFill>
              <a:effectLst/>
              <a:latin typeface="+mn-lt"/>
              <a:ea typeface="+mn-ea"/>
              <a:cs typeface="+mn-cs"/>
            </a:rPr>
            <a:t>将来負担の減少に</a:t>
          </a:r>
          <a:r>
            <a:rPr kumimoji="1" lang="ja-JP" altLang="en-US" sz="1300">
              <a:solidFill>
                <a:schemeClr val="dk1"/>
              </a:solidFill>
              <a:effectLst/>
              <a:latin typeface="+mn-lt"/>
              <a:ea typeface="+mn-ea"/>
              <a:cs typeface="+mn-cs"/>
            </a:rPr>
            <a:t>取り組んでいる</a:t>
          </a:r>
          <a:r>
            <a:rPr kumimoji="1" lang="ja-JP" altLang="ja-JP" sz="1300">
              <a:solidFill>
                <a:schemeClr val="dk1"/>
              </a:solidFill>
              <a:effectLst/>
              <a:latin typeface="+mn-lt"/>
              <a:ea typeface="+mn-ea"/>
              <a:cs typeface="+mn-cs"/>
            </a:rPr>
            <a:t>。平成２６年度で悪化し</a:t>
          </a:r>
          <a:r>
            <a:rPr kumimoji="1" lang="ja-JP" altLang="en-US" sz="1300">
              <a:solidFill>
                <a:schemeClr val="dk1"/>
              </a:solidFill>
              <a:effectLst/>
              <a:latin typeface="+mn-lt"/>
              <a:ea typeface="+mn-ea"/>
              <a:cs typeface="+mn-cs"/>
            </a:rPr>
            <a:t>たの</a:t>
          </a:r>
          <a:r>
            <a:rPr kumimoji="1" lang="ja-JP" altLang="ja-JP" sz="1300">
              <a:solidFill>
                <a:schemeClr val="dk1"/>
              </a:solidFill>
              <a:effectLst/>
              <a:latin typeface="+mn-lt"/>
              <a:ea typeface="+mn-ea"/>
              <a:cs typeface="+mn-cs"/>
            </a:rPr>
            <a:t>は、老朽化した庁舎の建替え事業</a:t>
          </a:r>
          <a:r>
            <a:rPr kumimoji="1" lang="ja-JP" altLang="en-US" sz="1300">
              <a:solidFill>
                <a:schemeClr val="dk1"/>
              </a:solidFill>
              <a:effectLst/>
              <a:latin typeface="+mn-lt"/>
              <a:ea typeface="+mn-ea"/>
              <a:cs typeface="+mn-cs"/>
            </a:rPr>
            <a:t>等が要因であり、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については、職員数抑制に引き続き取り組むことに加え、</a:t>
          </a:r>
          <a:r>
            <a:rPr kumimoji="1" lang="ja-JP" altLang="en-US" sz="1300">
              <a:solidFill>
                <a:schemeClr val="tx1"/>
              </a:solidFill>
              <a:effectLst/>
              <a:latin typeface="+mn-lt"/>
              <a:ea typeface="+mn-ea"/>
              <a:cs typeface="+mn-cs"/>
            </a:rPr>
            <a:t>計画的な基金積立て、事業計画の精査、また事業実施する上での補助金等の財源確保に努め、交付税</a:t>
          </a:r>
          <a:r>
            <a:rPr kumimoji="1" lang="ja-JP" altLang="en-US" sz="1300">
              <a:solidFill>
                <a:schemeClr val="dk1"/>
              </a:solidFill>
              <a:effectLst/>
              <a:latin typeface="+mn-lt"/>
              <a:ea typeface="+mn-ea"/>
              <a:cs typeface="+mn-cs"/>
            </a:rPr>
            <a:t>算入の少ない起債借入の抑制等により、将来負担の改善に取り組んでいきたい。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99907</xdr:rowOff>
    </xdr:to>
    <xdr:cxnSp macro="">
      <xdr:nvCxnSpPr>
        <xdr:cNvPr id="445" name="直線コネクタ 444"/>
        <xdr:cNvCxnSpPr/>
      </xdr:nvCxnSpPr>
      <xdr:spPr>
        <a:xfrm flipV="1">
          <a:off x="17018000" y="237066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71984</xdr:rowOff>
    </xdr:from>
    <xdr:ext cx="762000" cy="259045"/>
    <xdr:sp macro="" textlink="">
      <xdr:nvSpPr>
        <xdr:cNvPr id="446" name="将来負担の状況最小値テキスト"/>
        <xdr:cNvSpPr txBox="1"/>
      </xdr:nvSpPr>
      <xdr:spPr>
        <a:xfrm>
          <a:off x="17106900" y="350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20</xdr:row>
      <xdr:rowOff>99907</xdr:rowOff>
    </xdr:from>
    <xdr:to>
      <xdr:col>24</xdr:col>
      <xdr:colOff>647700</xdr:colOff>
      <xdr:row>20</xdr:row>
      <xdr:rowOff>99907</xdr:rowOff>
    </xdr:to>
    <xdr:cxnSp macro="">
      <xdr:nvCxnSpPr>
        <xdr:cNvPr id="447" name="直線コネクタ 446"/>
        <xdr:cNvCxnSpPr/>
      </xdr:nvCxnSpPr>
      <xdr:spPr>
        <a:xfrm>
          <a:off x="16929100" y="352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99907</xdr:rowOff>
    </xdr:from>
    <xdr:to>
      <xdr:col>24</xdr:col>
      <xdr:colOff>558800</xdr:colOff>
      <xdr:row>21</xdr:row>
      <xdr:rowOff>126323</xdr:rowOff>
    </xdr:to>
    <xdr:cxnSp macro="">
      <xdr:nvCxnSpPr>
        <xdr:cNvPr id="450" name="直線コネクタ 449"/>
        <xdr:cNvCxnSpPr/>
      </xdr:nvCxnSpPr>
      <xdr:spPr>
        <a:xfrm flipV="1">
          <a:off x="16179800" y="3528907"/>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51"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52" name="フローチャート : 判断 451"/>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124841</xdr:rowOff>
    </xdr:from>
    <xdr:to>
      <xdr:col>23</xdr:col>
      <xdr:colOff>406400</xdr:colOff>
      <xdr:row>21</xdr:row>
      <xdr:rowOff>126323</xdr:rowOff>
    </xdr:to>
    <xdr:cxnSp macro="">
      <xdr:nvCxnSpPr>
        <xdr:cNvPr id="453" name="直線コネクタ 452"/>
        <xdr:cNvCxnSpPr/>
      </xdr:nvCxnSpPr>
      <xdr:spPr>
        <a:xfrm>
          <a:off x="15290800" y="355384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54" name="フローチャート : 判断 453"/>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55" name="テキスト ボックス 454"/>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124841</xdr:rowOff>
    </xdr:from>
    <xdr:to>
      <xdr:col>22</xdr:col>
      <xdr:colOff>203200</xdr:colOff>
      <xdr:row>20</xdr:row>
      <xdr:rowOff>160232</xdr:rowOff>
    </xdr:to>
    <xdr:cxnSp macro="">
      <xdr:nvCxnSpPr>
        <xdr:cNvPr id="456" name="直線コネクタ 455"/>
        <xdr:cNvCxnSpPr/>
      </xdr:nvCxnSpPr>
      <xdr:spPr>
        <a:xfrm flipV="1">
          <a:off x="14401800" y="355384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57" name="フローチャート : 判断 456"/>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58" name="テキスト ボックス 457"/>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160232</xdr:rowOff>
    </xdr:from>
    <xdr:to>
      <xdr:col>21</xdr:col>
      <xdr:colOff>0</xdr:colOff>
      <xdr:row>21</xdr:row>
      <xdr:rowOff>61976</xdr:rowOff>
    </xdr:to>
    <xdr:cxnSp macro="">
      <xdr:nvCxnSpPr>
        <xdr:cNvPr id="459" name="直線コネクタ 458"/>
        <xdr:cNvCxnSpPr/>
      </xdr:nvCxnSpPr>
      <xdr:spPr>
        <a:xfrm flipV="1">
          <a:off x="13512800" y="3589232"/>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60" name="フローチャート : 判断 459"/>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61" name="テキスト ボックス 460"/>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62" name="フローチャート : 判断 461"/>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63" name="テキスト ボックス 462"/>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49107</xdr:rowOff>
    </xdr:from>
    <xdr:to>
      <xdr:col>24</xdr:col>
      <xdr:colOff>609600</xdr:colOff>
      <xdr:row>20</xdr:row>
      <xdr:rowOff>150707</xdr:rowOff>
    </xdr:to>
    <xdr:sp macro="" textlink="">
      <xdr:nvSpPr>
        <xdr:cNvPr id="469" name="円/楕円 468"/>
        <xdr:cNvSpPr/>
      </xdr:nvSpPr>
      <xdr:spPr>
        <a:xfrm>
          <a:off x="169672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116434</xdr:rowOff>
    </xdr:from>
    <xdr:ext cx="762000" cy="259045"/>
    <xdr:sp macro="" textlink="">
      <xdr:nvSpPr>
        <xdr:cNvPr id="470" name="将来負担の状況該当値テキスト"/>
        <xdr:cNvSpPr txBox="1"/>
      </xdr:nvSpPr>
      <xdr:spPr>
        <a:xfrm>
          <a:off x="17106900" y="337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75523</xdr:rowOff>
    </xdr:from>
    <xdr:to>
      <xdr:col>23</xdr:col>
      <xdr:colOff>457200</xdr:colOff>
      <xdr:row>22</xdr:row>
      <xdr:rowOff>5673</xdr:rowOff>
    </xdr:to>
    <xdr:sp macro="" textlink="">
      <xdr:nvSpPr>
        <xdr:cNvPr id="471" name="円/楕円 470"/>
        <xdr:cNvSpPr/>
      </xdr:nvSpPr>
      <xdr:spPr>
        <a:xfrm>
          <a:off x="16129000" y="36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161900</xdr:rowOff>
    </xdr:from>
    <xdr:ext cx="736600" cy="259045"/>
    <xdr:sp macro="" textlink="">
      <xdr:nvSpPr>
        <xdr:cNvPr id="472" name="テキスト ボックス 471"/>
        <xdr:cNvSpPr txBox="1"/>
      </xdr:nvSpPr>
      <xdr:spPr>
        <a:xfrm>
          <a:off x="15798800" y="376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74041</xdr:rowOff>
    </xdr:from>
    <xdr:to>
      <xdr:col>22</xdr:col>
      <xdr:colOff>254000</xdr:colOff>
      <xdr:row>21</xdr:row>
      <xdr:rowOff>4191</xdr:rowOff>
    </xdr:to>
    <xdr:sp macro="" textlink="">
      <xdr:nvSpPr>
        <xdr:cNvPr id="473" name="円/楕円 472"/>
        <xdr:cNvSpPr/>
      </xdr:nvSpPr>
      <xdr:spPr>
        <a:xfrm>
          <a:off x="15240000" y="35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160418</xdr:rowOff>
    </xdr:from>
    <xdr:ext cx="762000" cy="259045"/>
    <xdr:sp macro="" textlink="">
      <xdr:nvSpPr>
        <xdr:cNvPr id="474" name="テキスト ボックス 473"/>
        <xdr:cNvSpPr txBox="1"/>
      </xdr:nvSpPr>
      <xdr:spPr>
        <a:xfrm>
          <a:off x="14909800" y="35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109432</xdr:rowOff>
    </xdr:from>
    <xdr:to>
      <xdr:col>21</xdr:col>
      <xdr:colOff>50800</xdr:colOff>
      <xdr:row>21</xdr:row>
      <xdr:rowOff>39582</xdr:rowOff>
    </xdr:to>
    <xdr:sp macro="" textlink="">
      <xdr:nvSpPr>
        <xdr:cNvPr id="475" name="円/楕円 474"/>
        <xdr:cNvSpPr/>
      </xdr:nvSpPr>
      <xdr:spPr>
        <a:xfrm>
          <a:off x="14351000" y="35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24359</xdr:rowOff>
    </xdr:from>
    <xdr:ext cx="762000" cy="259045"/>
    <xdr:sp macro="" textlink="">
      <xdr:nvSpPr>
        <xdr:cNvPr id="476" name="テキスト ボックス 475"/>
        <xdr:cNvSpPr txBox="1"/>
      </xdr:nvSpPr>
      <xdr:spPr>
        <a:xfrm>
          <a:off x="14020800" y="362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11176</xdr:rowOff>
    </xdr:from>
    <xdr:to>
      <xdr:col>19</xdr:col>
      <xdr:colOff>533400</xdr:colOff>
      <xdr:row>21</xdr:row>
      <xdr:rowOff>112776</xdr:rowOff>
    </xdr:to>
    <xdr:sp macro="" textlink="">
      <xdr:nvSpPr>
        <xdr:cNvPr id="477" name="円/楕円 476"/>
        <xdr:cNvSpPr/>
      </xdr:nvSpPr>
      <xdr:spPr>
        <a:xfrm>
          <a:off x="13462000" y="36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97553</xdr:rowOff>
    </xdr:from>
    <xdr:ext cx="762000" cy="259045"/>
    <xdr:sp macro="" textlink="">
      <xdr:nvSpPr>
        <xdr:cNvPr id="478" name="テキスト ボックス 477"/>
        <xdr:cNvSpPr txBox="1"/>
      </xdr:nvSpPr>
      <xdr:spPr>
        <a:xfrm>
          <a:off x="13131800" y="36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12,786
12,741
20.79
5,908,812
5,769,838
115,456
3,600,445
8,462,965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退職者の不補充及び平成２５年７月より実施している特別職及び職員の給料カットにより前年度より２．３ポイント改善している。</a:t>
          </a:r>
          <a:endParaRPr kumimoji="1" lang="en-US" altLang="ja-JP" sz="1300">
            <a:latin typeface="ＭＳ Ｐゴシック"/>
          </a:endParaRPr>
        </a:p>
        <a:p>
          <a:r>
            <a:rPr kumimoji="1" lang="ja-JP" altLang="en-US" sz="1300">
              <a:latin typeface="ＭＳ Ｐゴシック"/>
            </a:rPr>
            <a:t>　また、給料カットについては平成２８年６月までの実施となっているため、今後は定員適正化計画に基づき職員数を抑制することで、人件費の抑制に努める。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134620</xdr:rowOff>
    </xdr:to>
    <xdr:cxnSp macro="">
      <xdr:nvCxnSpPr>
        <xdr:cNvPr id="66" name="直線コネクタ 65"/>
        <xdr:cNvCxnSpPr/>
      </xdr:nvCxnSpPr>
      <xdr:spPr>
        <a:xfrm flipV="1">
          <a:off x="3987800" y="61315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69850</xdr:rowOff>
    </xdr:to>
    <xdr:cxnSp macro="">
      <xdr:nvCxnSpPr>
        <xdr:cNvPr id="69" name="直線コネクタ 68"/>
        <xdr:cNvCxnSpPr/>
      </xdr:nvCxnSpPr>
      <xdr:spPr>
        <a:xfrm flipV="1">
          <a:off x="3098800" y="6306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69850</xdr:rowOff>
    </xdr:to>
    <xdr:cxnSp macro="">
      <xdr:nvCxnSpPr>
        <xdr:cNvPr id="72" name="直線コネクタ 71"/>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100330</xdr:rowOff>
    </xdr:to>
    <xdr:cxnSp macro="">
      <xdr:nvCxnSpPr>
        <xdr:cNvPr id="75" name="直線コネクタ 74"/>
        <xdr:cNvCxnSpPr/>
      </xdr:nvCxnSpPr>
      <xdr:spPr>
        <a:xfrm flipV="1">
          <a:off x="1320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7" name="円/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類似団体平均値を下回っているものの、前年度と比較すると０．６ポイント増加している。</a:t>
          </a:r>
          <a:endParaRPr kumimoji="1" lang="en-US" altLang="ja-JP" sz="1300">
            <a:latin typeface="ＭＳ Ｐゴシック"/>
          </a:endParaRPr>
        </a:p>
        <a:p>
          <a:r>
            <a:rPr kumimoji="1" lang="ja-JP" altLang="en-US" sz="1300">
              <a:latin typeface="ＭＳ Ｐゴシック"/>
            </a:rPr>
            <a:t>　主な要因として、庁舎警備委託や総合行政システムクラウド使用料、非常勤職員賃金の増が上げられる。</a:t>
          </a:r>
          <a:endParaRPr kumimoji="1" lang="en-US" altLang="ja-JP" sz="1300">
            <a:latin typeface="ＭＳ Ｐゴシック"/>
          </a:endParaRPr>
        </a:p>
        <a:p>
          <a:r>
            <a:rPr kumimoji="1" lang="ja-JP" altLang="en-US" sz="1300">
              <a:latin typeface="ＭＳ Ｐゴシック"/>
            </a:rPr>
            <a:t>　非常勤職員賃金については、職員数の抑制に伴い年々増加していることから職員も含め全庁的に検討していく必要がある。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27940</xdr:rowOff>
    </xdr:to>
    <xdr:cxnSp macro="">
      <xdr:nvCxnSpPr>
        <xdr:cNvPr id="127" name="直線コネクタ 126"/>
        <xdr:cNvCxnSpPr/>
      </xdr:nvCxnSpPr>
      <xdr:spPr>
        <a:xfrm>
          <a:off x="15671800" y="272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153670</xdr:rowOff>
    </xdr:to>
    <xdr:cxnSp macro="">
      <xdr:nvCxnSpPr>
        <xdr:cNvPr id="130" name="直線コネクタ 129"/>
        <xdr:cNvCxnSpPr/>
      </xdr:nvCxnSpPr>
      <xdr:spPr>
        <a:xfrm>
          <a:off x="14782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146050</xdr:rowOff>
    </xdr:to>
    <xdr:cxnSp macro="">
      <xdr:nvCxnSpPr>
        <xdr:cNvPr id="133" name="直線コネクタ 132"/>
        <xdr:cNvCxnSpPr/>
      </xdr:nvCxnSpPr>
      <xdr:spPr>
        <a:xfrm>
          <a:off x="13893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138430</xdr:rowOff>
    </xdr:to>
    <xdr:cxnSp macro="">
      <xdr:nvCxnSpPr>
        <xdr:cNvPr id="136" name="直線コネクタ 135"/>
        <xdr:cNvCxnSpPr/>
      </xdr:nvCxnSpPr>
      <xdr:spPr>
        <a:xfrm>
          <a:off x="13004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6" name="円/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8" name="円/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2" name="円/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障害者自立支援給付費や老人入所施設措置費等の法律に基づく扶助費は前年度と比べて増加しており、数値は横ばいとなっているが、類似団体平均値と比較すると高い状況が続いている。</a:t>
          </a:r>
          <a:endParaRPr kumimoji="1" lang="en-US" altLang="ja-JP" sz="1300">
            <a:latin typeface="ＭＳ Ｐゴシック"/>
          </a:endParaRPr>
        </a:p>
        <a:p>
          <a:r>
            <a:rPr kumimoji="1" lang="ja-JP" altLang="en-US" sz="1300">
              <a:latin typeface="ＭＳ Ｐゴシック"/>
            </a:rPr>
            <a:t>　そのため、過去に町単独扶助費の見直しを行ったが改善には至っていないので再度単独扶助費全体の見直しを検討していく。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58</xdr:row>
      <xdr:rowOff>143328</xdr:rowOff>
    </xdr:to>
    <xdr:cxnSp macro="">
      <xdr:nvCxnSpPr>
        <xdr:cNvPr id="190" name="直線コネクタ 189"/>
        <xdr:cNvCxnSpPr/>
      </xdr:nvCxnSpPr>
      <xdr:spPr>
        <a:xfrm>
          <a:off x="3987800" y="10087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143328</xdr:rowOff>
    </xdr:from>
    <xdr:to>
      <xdr:col>5</xdr:col>
      <xdr:colOff>549275</xdr:colOff>
      <xdr:row>58</xdr:row>
      <xdr:rowOff>159657</xdr:rowOff>
    </xdr:to>
    <xdr:cxnSp macro="">
      <xdr:nvCxnSpPr>
        <xdr:cNvPr id="193" name="直線コネクタ 192"/>
        <xdr:cNvCxnSpPr/>
      </xdr:nvCxnSpPr>
      <xdr:spPr>
        <a:xfrm flipV="1">
          <a:off x="3098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58</xdr:row>
      <xdr:rowOff>159657</xdr:rowOff>
    </xdr:to>
    <xdr:cxnSp macro="">
      <xdr:nvCxnSpPr>
        <xdr:cNvPr id="196" name="直線コネクタ 195"/>
        <xdr:cNvCxnSpPr/>
      </xdr:nvCxnSpPr>
      <xdr:spPr>
        <a:xfrm>
          <a:off x="2209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58</xdr:row>
      <xdr:rowOff>127000</xdr:rowOff>
    </xdr:to>
    <xdr:cxnSp macro="">
      <xdr:nvCxnSpPr>
        <xdr:cNvPr id="199" name="直線コネクタ 198"/>
        <xdr:cNvCxnSpPr/>
      </xdr:nvCxnSpPr>
      <xdr:spPr>
        <a:xfrm>
          <a:off x="1320800" y="98914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9" name="円/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11" name="円/楕円 210"/>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12" name="テキスト ボックス 211"/>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13" name="円/楕円 212"/>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14" name="テキスト ボックス 213"/>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5" name="円/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68035</xdr:rowOff>
    </xdr:from>
    <xdr:to>
      <xdr:col>1</xdr:col>
      <xdr:colOff>676275</xdr:colOff>
      <xdr:row>57</xdr:row>
      <xdr:rowOff>169635</xdr:rowOff>
    </xdr:to>
    <xdr:sp macro="" textlink="">
      <xdr:nvSpPr>
        <xdr:cNvPr id="217" name="円/楕円 216"/>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154412</xdr:rowOff>
    </xdr:from>
    <xdr:ext cx="762000" cy="259045"/>
    <xdr:sp macro="" textlink="">
      <xdr:nvSpPr>
        <xdr:cNvPr id="218" name="テキスト ボックス 217"/>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平成２７年度で０．７ポイント改善したのは歳入経常一般財源の増が要因と考えられ、維持補修費については、微増となっており今後、施設の老朽化が進むにつれ施設の統廃合を検討していく必要がある。</a:t>
          </a:r>
          <a:endParaRPr kumimoji="1" lang="en-US" altLang="ja-JP" sz="1300">
            <a:latin typeface="ＭＳ Ｐゴシック"/>
          </a:endParaRPr>
        </a:p>
        <a:p>
          <a:r>
            <a:rPr kumimoji="1" lang="ja-JP" altLang="en-US" sz="1300">
              <a:latin typeface="ＭＳ Ｐゴシック"/>
            </a:rPr>
            <a:t>　また、国保、介護、後期各特別会計への繰出金については増加しており、高齢化等の影響で改善は難しい状況である。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62230</xdr:rowOff>
    </xdr:from>
    <xdr:to>
      <xdr:col>24</xdr:col>
      <xdr:colOff>31750</xdr:colOff>
      <xdr:row>53</xdr:row>
      <xdr:rowOff>115570</xdr:rowOff>
    </xdr:to>
    <xdr:cxnSp macro="">
      <xdr:nvCxnSpPr>
        <xdr:cNvPr id="251" name="直線コネクタ 250"/>
        <xdr:cNvCxnSpPr/>
      </xdr:nvCxnSpPr>
      <xdr:spPr>
        <a:xfrm flipV="1">
          <a:off x="15671800" y="9149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69850</xdr:rowOff>
    </xdr:from>
    <xdr:to>
      <xdr:col>22</xdr:col>
      <xdr:colOff>565150</xdr:colOff>
      <xdr:row>53</xdr:row>
      <xdr:rowOff>115570</xdr:rowOff>
    </xdr:to>
    <xdr:cxnSp macro="">
      <xdr:nvCxnSpPr>
        <xdr:cNvPr id="254" name="直線コネクタ 253"/>
        <xdr:cNvCxnSpPr/>
      </xdr:nvCxnSpPr>
      <xdr:spPr>
        <a:xfrm>
          <a:off x="14782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39370</xdr:rowOff>
    </xdr:from>
    <xdr:to>
      <xdr:col>21</xdr:col>
      <xdr:colOff>361950</xdr:colOff>
      <xdr:row>53</xdr:row>
      <xdr:rowOff>69850</xdr:rowOff>
    </xdr:to>
    <xdr:cxnSp macro="">
      <xdr:nvCxnSpPr>
        <xdr:cNvPr id="257" name="直線コネクタ 256"/>
        <xdr:cNvCxnSpPr/>
      </xdr:nvCxnSpPr>
      <xdr:spPr>
        <a:xfrm>
          <a:off x="13893800" y="912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157480</xdr:rowOff>
    </xdr:from>
    <xdr:to>
      <xdr:col>20</xdr:col>
      <xdr:colOff>158750</xdr:colOff>
      <xdr:row>53</xdr:row>
      <xdr:rowOff>39370</xdr:rowOff>
    </xdr:to>
    <xdr:cxnSp macro="">
      <xdr:nvCxnSpPr>
        <xdr:cNvPr id="260" name="直線コネクタ 259"/>
        <xdr:cNvCxnSpPr/>
      </xdr:nvCxnSpPr>
      <xdr:spPr>
        <a:xfrm>
          <a:off x="13004800" y="9072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11430</xdr:rowOff>
    </xdr:from>
    <xdr:to>
      <xdr:col>24</xdr:col>
      <xdr:colOff>82550</xdr:colOff>
      <xdr:row>53</xdr:row>
      <xdr:rowOff>113030</xdr:rowOff>
    </xdr:to>
    <xdr:sp macro="" textlink="">
      <xdr:nvSpPr>
        <xdr:cNvPr id="270" name="円/楕円 269"/>
        <xdr:cNvSpPr/>
      </xdr:nvSpPr>
      <xdr:spPr>
        <a:xfrm>
          <a:off x="164592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91457</xdr:rowOff>
    </xdr:from>
    <xdr:ext cx="762000" cy="259045"/>
    <xdr:sp macro="" textlink="">
      <xdr:nvSpPr>
        <xdr:cNvPr id="271" name="その他該当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64770</xdr:rowOff>
    </xdr:from>
    <xdr:to>
      <xdr:col>22</xdr:col>
      <xdr:colOff>615950</xdr:colOff>
      <xdr:row>53</xdr:row>
      <xdr:rowOff>166370</xdr:rowOff>
    </xdr:to>
    <xdr:sp macro="" textlink="">
      <xdr:nvSpPr>
        <xdr:cNvPr id="272" name="円/楕円 271"/>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5097</xdr:rowOff>
    </xdr:from>
    <xdr:ext cx="736600" cy="259045"/>
    <xdr:sp macro="" textlink="">
      <xdr:nvSpPr>
        <xdr:cNvPr id="273" name="テキスト ボックス 272"/>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19050</xdr:rowOff>
    </xdr:from>
    <xdr:to>
      <xdr:col>21</xdr:col>
      <xdr:colOff>412750</xdr:colOff>
      <xdr:row>53</xdr:row>
      <xdr:rowOff>120650</xdr:rowOff>
    </xdr:to>
    <xdr:sp macro="" textlink="">
      <xdr:nvSpPr>
        <xdr:cNvPr id="274" name="円/楕円 273"/>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130827</xdr:rowOff>
    </xdr:from>
    <xdr:ext cx="762000" cy="259045"/>
    <xdr:sp macro="" textlink="">
      <xdr:nvSpPr>
        <xdr:cNvPr id="275" name="テキスト ボックス 274"/>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160020</xdr:rowOff>
    </xdr:from>
    <xdr:to>
      <xdr:col>20</xdr:col>
      <xdr:colOff>209550</xdr:colOff>
      <xdr:row>53</xdr:row>
      <xdr:rowOff>90170</xdr:rowOff>
    </xdr:to>
    <xdr:sp macro="" textlink="">
      <xdr:nvSpPr>
        <xdr:cNvPr id="276" name="円/楕円 275"/>
        <xdr:cNvSpPr/>
      </xdr:nvSpPr>
      <xdr:spPr>
        <a:xfrm>
          <a:off x="13843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100347</xdr:rowOff>
    </xdr:from>
    <xdr:ext cx="762000" cy="259045"/>
    <xdr:sp macro="" textlink="">
      <xdr:nvSpPr>
        <xdr:cNvPr id="277" name="テキスト ボックス 276"/>
        <xdr:cNvSpPr txBox="1"/>
      </xdr:nvSpPr>
      <xdr:spPr>
        <a:xfrm>
          <a:off x="13512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106680</xdr:rowOff>
    </xdr:from>
    <xdr:to>
      <xdr:col>19</xdr:col>
      <xdr:colOff>6350</xdr:colOff>
      <xdr:row>53</xdr:row>
      <xdr:rowOff>36830</xdr:rowOff>
    </xdr:to>
    <xdr:sp macro="" textlink="">
      <xdr:nvSpPr>
        <xdr:cNvPr id="278" name="円/楕円 277"/>
        <xdr:cNvSpPr/>
      </xdr:nvSpPr>
      <xdr:spPr>
        <a:xfrm>
          <a:off x="12954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47007</xdr:rowOff>
    </xdr:from>
    <xdr:ext cx="762000" cy="259045"/>
    <xdr:sp macro="" textlink="">
      <xdr:nvSpPr>
        <xdr:cNvPr id="279" name="テキスト ボックス 278"/>
        <xdr:cNvSpPr txBox="1"/>
      </xdr:nvSpPr>
      <xdr:spPr>
        <a:xfrm>
          <a:off x="12623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一部事務組合への負担金等の増により全体として２３，８１２千円増加しているものの、歳入経常一般財源が増加しているため前年度より０．４ポイント改善する結果となった。</a:t>
          </a:r>
          <a:endParaRPr kumimoji="1" lang="en-US" altLang="ja-JP" sz="1300">
            <a:latin typeface="ＭＳ Ｐゴシック"/>
          </a:endParaRPr>
        </a:p>
        <a:p>
          <a:r>
            <a:rPr kumimoji="1" lang="ja-JP" altLang="en-US" sz="1300">
              <a:latin typeface="ＭＳ Ｐゴシック"/>
            </a:rPr>
            <a:t>　しかし、類似団体平均値をかなり上回っているため、財政援助団体への補助金交付の廃止の検討や精算の徹底をさらに進める必要がある。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83566</xdr:rowOff>
    </xdr:from>
    <xdr:to>
      <xdr:col>24</xdr:col>
      <xdr:colOff>31750</xdr:colOff>
      <xdr:row>39</xdr:row>
      <xdr:rowOff>101854</xdr:rowOff>
    </xdr:to>
    <xdr:cxnSp macro="">
      <xdr:nvCxnSpPr>
        <xdr:cNvPr id="309" name="直線コネクタ 308"/>
        <xdr:cNvCxnSpPr/>
      </xdr:nvCxnSpPr>
      <xdr:spPr>
        <a:xfrm flipV="1">
          <a:off x="15671800" y="67701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101854</xdr:rowOff>
    </xdr:from>
    <xdr:to>
      <xdr:col>22</xdr:col>
      <xdr:colOff>565150</xdr:colOff>
      <xdr:row>40</xdr:row>
      <xdr:rowOff>53848</xdr:rowOff>
    </xdr:to>
    <xdr:cxnSp macro="">
      <xdr:nvCxnSpPr>
        <xdr:cNvPr id="312" name="直線コネクタ 311"/>
        <xdr:cNvCxnSpPr/>
      </xdr:nvCxnSpPr>
      <xdr:spPr>
        <a:xfrm flipV="1">
          <a:off x="14782800" y="67884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124714</xdr:rowOff>
    </xdr:from>
    <xdr:to>
      <xdr:col>21</xdr:col>
      <xdr:colOff>361950</xdr:colOff>
      <xdr:row>40</xdr:row>
      <xdr:rowOff>53848</xdr:rowOff>
    </xdr:to>
    <xdr:cxnSp macro="">
      <xdr:nvCxnSpPr>
        <xdr:cNvPr id="315" name="直線コネクタ 314"/>
        <xdr:cNvCxnSpPr/>
      </xdr:nvCxnSpPr>
      <xdr:spPr>
        <a:xfrm>
          <a:off x="13893800" y="68112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106426</xdr:rowOff>
    </xdr:from>
    <xdr:to>
      <xdr:col>20</xdr:col>
      <xdr:colOff>158750</xdr:colOff>
      <xdr:row>39</xdr:row>
      <xdr:rowOff>124714</xdr:rowOff>
    </xdr:to>
    <xdr:cxnSp macro="">
      <xdr:nvCxnSpPr>
        <xdr:cNvPr id="318" name="直線コネクタ 317"/>
        <xdr:cNvCxnSpPr/>
      </xdr:nvCxnSpPr>
      <xdr:spPr>
        <a:xfrm>
          <a:off x="13004800" y="67929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32766</xdr:rowOff>
    </xdr:from>
    <xdr:to>
      <xdr:col>24</xdr:col>
      <xdr:colOff>82550</xdr:colOff>
      <xdr:row>39</xdr:row>
      <xdr:rowOff>134366</xdr:rowOff>
    </xdr:to>
    <xdr:sp macro="" textlink="">
      <xdr:nvSpPr>
        <xdr:cNvPr id="328" name="円/楕円 327"/>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112793</xdr:rowOff>
    </xdr:from>
    <xdr:ext cx="762000" cy="259045"/>
    <xdr:sp macro="" textlink="">
      <xdr:nvSpPr>
        <xdr:cNvPr id="329" name="補助費等該当値テキスト"/>
        <xdr:cNvSpPr txBox="1"/>
      </xdr:nvSpPr>
      <xdr:spPr>
        <a:xfrm>
          <a:off x="16598900" y="66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51054</xdr:rowOff>
    </xdr:from>
    <xdr:to>
      <xdr:col>22</xdr:col>
      <xdr:colOff>615950</xdr:colOff>
      <xdr:row>39</xdr:row>
      <xdr:rowOff>152654</xdr:rowOff>
    </xdr:to>
    <xdr:sp macro="" textlink="">
      <xdr:nvSpPr>
        <xdr:cNvPr id="330" name="円/楕円 329"/>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137431</xdr:rowOff>
    </xdr:from>
    <xdr:ext cx="736600" cy="259045"/>
    <xdr:sp macro="" textlink="">
      <xdr:nvSpPr>
        <xdr:cNvPr id="331" name="テキスト ボックス 330"/>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3048</xdr:rowOff>
    </xdr:from>
    <xdr:to>
      <xdr:col>21</xdr:col>
      <xdr:colOff>412750</xdr:colOff>
      <xdr:row>40</xdr:row>
      <xdr:rowOff>104648</xdr:rowOff>
    </xdr:to>
    <xdr:sp macro="" textlink="">
      <xdr:nvSpPr>
        <xdr:cNvPr id="332" name="円/楕円 331"/>
        <xdr:cNvSpPr/>
      </xdr:nvSpPr>
      <xdr:spPr>
        <a:xfrm>
          <a:off x="14732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89425</xdr:rowOff>
    </xdr:from>
    <xdr:ext cx="762000" cy="259045"/>
    <xdr:sp macro="" textlink="">
      <xdr:nvSpPr>
        <xdr:cNvPr id="333" name="テキスト ボックス 332"/>
        <xdr:cNvSpPr txBox="1"/>
      </xdr:nvSpPr>
      <xdr:spPr>
        <a:xfrm>
          <a:off x="14401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73914</xdr:rowOff>
    </xdr:from>
    <xdr:to>
      <xdr:col>20</xdr:col>
      <xdr:colOff>209550</xdr:colOff>
      <xdr:row>40</xdr:row>
      <xdr:rowOff>4064</xdr:rowOff>
    </xdr:to>
    <xdr:sp macro="" textlink="">
      <xdr:nvSpPr>
        <xdr:cNvPr id="334" name="円/楕円 333"/>
        <xdr:cNvSpPr/>
      </xdr:nvSpPr>
      <xdr:spPr>
        <a:xfrm>
          <a:off x="13843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160291</xdr:rowOff>
    </xdr:from>
    <xdr:ext cx="762000" cy="259045"/>
    <xdr:sp macro="" textlink="">
      <xdr:nvSpPr>
        <xdr:cNvPr id="335" name="テキスト ボックス 334"/>
        <xdr:cNvSpPr txBox="1"/>
      </xdr:nvSpPr>
      <xdr:spPr>
        <a:xfrm>
          <a:off x="13512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55626</xdr:rowOff>
    </xdr:from>
    <xdr:to>
      <xdr:col>19</xdr:col>
      <xdr:colOff>6350</xdr:colOff>
      <xdr:row>39</xdr:row>
      <xdr:rowOff>157226</xdr:rowOff>
    </xdr:to>
    <xdr:sp macro="" textlink="">
      <xdr:nvSpPr>
        <xdr:cNvPr id="336" name="円/楕円 335"/>
        <xdr:cNvSpPr/>
      </xdr:nvSpPr>
      <xdr:spPr>
        <a:xfrm>
          <a:off x="12954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142003</xdr:rowOff>
    </xdr:from>
    <xdr:ext cx="762000" cy="259045"/>
    <xdr:sp macro="" textlink="">
      <xdr:nvSpPr>
        <xdr:cNvPr id="337" name="テキスト ボックス 336"/>
        <xdr:cNvSpPr txBox="1"/>
      </xdr:nvSpPr>
      <xdr:spPr>
        <a:xfrm>
          <a:off x="12623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で平成２５年度借入れによる三セク債の元利償還金が増加したことにより悪化しているが、平成２７年度では歳入経常一般財源の増及び元利償還金の微減により１．１ポイント改善する結果となった。</a:t>
          </a:r>
          <a:endParaRPr kumimoji="1" lang="en-US" altLang="ja-JP" sz="1300">
            <a:latin typeface="ＭＳ Ｐゴシック"/>
          </a:endParaRPr>
        </a:p>
        <a:p>
          <a:r>
            <a:rPr kumimoji="1" lang="ja-JP" altLang="en-US" sz="1300">
              <a:latin typeface="ＭＳ Ｐゴシック"/>
            </a:rPr>
            <a:t>　翌年度以降については、庁舎建替えに係る元金が発生してくることから、横ばいもしくは微増となる見込である。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51563</xdr:rowOff>
    </xdr:to>
    <xdr:cxnSp macro="">
      <xdr:nvCxnSpPr>
        <xdr:cNvPr id="367" name="直線コネクタ 366"/>
        <xdr:cNvCxnSpPr/>
      </xdr:nvCxnSpPr>
      <xdr:spPr>
        <a:xfrm flipV="1">
          <a:off x="3987800" y="132029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51563</xdr:rowOff>
    </xdr:to>
    <xdr:cxnSp macro="">
      <xdr:nvCxnSpPr>
        <xdr:cNvPr id="370" name="直線コネクタ 369"/>
        <xdr:cNvCxnSpPr/>
      </xdr:nvCxnSpPr>
      <xdr:spPr>
        <a:xfrm>
          <a:off x="3098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28702</xdr:rowOff>
    </xdr:to>
    <xdr:cxnSp macro="">
      <xdr:nvCxnSpPr>
        <xdr:cNvPr id="373" name="直線コネクタ 372"/>
        <xdr:cNvCxnSpPr/>
      </xdr:nvCxnSpPr>
      <xdr:spPr>
        <a:xfrm flipV="1">
          <a:off x="2209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5" name="テキスト ボックス 37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56135</xdr:rowOff>
    </xdr:to>
    <xdr:cxnSp macro="">
      <xdr:nvCxnSpPr>
        <xdr:cNvPr id="376" name="直線コネクタ 375"/>
        <xdr:cNvCxnSpPr/>
      </xdr:nvCxnSpPr>
      <xdr:spPr>
        <a:xfrm flipV="1">
          <a:off x="1320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0" name="テキスト ボックス 37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6" name="円/楕円 385"/>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7"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8" name="円/楕円 387"/>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9" name="テキスト ボックス 388"/>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90" name="円/楕円 389"/>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91" name="テキスト ボックス 390"/>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4" name="円/楕円 393"/>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5" name="テキスト ボックス 394"/>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平成２５年度に一部事務組合への補助費増加に伴い数値は悪化したが人件費の抑制により、平成２５年度以降は回復傾向にある。</a:t>
          </a:r>
          <a:endParaRPr kumimoji="1" lang="en-US" altLang="ja-JP" sz="1300">
            <a:latin typeface="ＭＳ Ｐゴシック"/>
          </a:endParaRPr>
        </a:p>
        <a:p>
          <a:r>
            <a:rPr kumimoji="1" lang="ja-JP" altLang="en-US" sz="1300">
              <a:latin typeface="ＭＳ Ｐゴシック"/>
            </a:rPr>
            <a:t>　今後は、各費目について抑制に努めていくが、増加傾向にある物件費、類似団体平均値より高い扶助費等の改善方法を検討していく。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79</xdr:row>
      <xdr:rowOff>50800</xdr:rowOff>
    </xdr:to>
    <xdr:cxnSp macro="">
      <xdr:nvCxnSpPr>
        <xdr:cNvPr id="428" name="直線コネクタ 427"/>
        <xdr:cNvCxnSpPr/>
      </xdr:nvCxnSpPr>
      <xdr:spPr>
        <a:xfrm flipV="1">
          <a:off x="15671800" y="134886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50800</xdr:rowOff>
    </xdr:from>
    <xdr:to>
      <xdr:col>22</xdr:col>
      <xdr:colOff>565150</xdr:colOff>
      <xdr:row>80</xdr:row>
      <xdr:rowOff>12700</xdr:rowOff>
    </xdr:to>
    <xdr:cxnSp macro="">
      <xdr:nvCxnSpPr>
        <xdr:cNvPr id="431" name="直線コネクタ 430"/>
        <xdr:cNvCxnSpPr/>
      </xdr:nvCxnSpPr>
      <xdr:spPr>
        <a:xfrm flipV="1">
          <a:off x="14782800" y="1359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80</xdr:row>
      <xdr:rowOff>12700</xdr:rowOff>
    </xdr:to>
    <xdr:cxnSp macro="">
      <xdr:nvCxnSpPr>
        <xdr:cNvPr id="434" name="直線コネクタ 433"/>
        <xdr:cNvCxnSpPr/>
      </xdr:nvCxnSpPr>
      <xdr:spPr>
        <a:xfrm>
          <a:off x="13893800" y="136182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161289</xdr:rowOff>
    </xdr:from>
    <xdr:to>
      <xdr:col>20</xdr:col>
      <xdr:colOff>158750</xdr:colOff>
      <xdr:row>79</xdr:row>
      <xdr:rowOff>73661</xdr:rowOff>
    </xdr:to>
    <xdr:cxnSp macro="">
      <xdr:nvCxnSpPr>
        <xdr:cNvPr id="437" name="直線コネクタ 436"/>
        <xdr:cNvCxnSpPr/>
      </xdr:nvCxnSpPr>
      <xdr:spPr>
        <a:xfrm>
          <a:off x="13004800" y="13534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41" name="テキスト ボックス 440"/>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7" name="円/楕円 446"/>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8"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0</xdr:rowOff>
    </xdr:from>
    <xdr:to>
      <xdr:col>22</xdr:col>
      <xdr:colOff>615950</xdr:colOff>
      <xdr:row>79</xdr:row>
      <xdr:rowOff>101600</xdr:rowOff>
    </xdr:to>
    <xdr:sp macro="" textlink="">
      <xdr:nvSpPr>
        <xdr:cNvPr id="449" name="円/楕円 448"/>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86377</xdr:rowOff>
    </xdr:from>
    <xdr:ext cx="736600" cy="259045"/>
    <xdr:sp macro="" textlink="">
      <xdr:nvSpPr>
        <xdr:cNvPr id="450" name="テキスト ボックス 449"/>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51" name="円/楕円 450"/>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52" name="テキスト ボックス 451"/>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53" name="円/楕円 452"/>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54" name="テキスト ボックス 453"/>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110489</xdr:rowOff>
    </xdr:from>
    <xdr:to>
      <xdr:col>19</xdr:col>
      <xdr:colOff>6350</xdr:colOff>
      <xdr:row>79</xdr:row>
      <xdr:rowOff>40639</xdr:rowOff>
    </xdr:to>
    <xdr:sp macro="" textlink="">
      <xdr:nvSpPr>
        <xdr:cNvPr id="455" name="円/楕円 454"/>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25416</xdr:rowOff>
    </xdr:from>
    <xdr:ext cx="762000" cy="259045"/>
    <xdr:sp macro="" textlink="">
      <xdr:nvSpPr>
        <xdr:cNvPr id="456" name="テキスト ボックス 455"/>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和歌山県湯浅町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54359</xdr:rowOff>
    </xdr:from>
    <xdr:to>
      <xdr:col>4</xdr:col>
      <xdr:colOff>1117600</xdr:colOff>
      <xdr:row>18</xdr:row>
      <xdr:rowOff>75108</xdr:rowOff>
    </xdr:to>
    <xdr:cxnSp macro="">
      <xdr:nvCxnSpPr>
        <xdr:cNvPr id="50" name="直線コネクタ 49"/>
        <xdr:cNvCxnSpPr/>
      </xdr:nvCxnSpPr>
      <xdr:spPr bwMode="auto">
        <a:xfrm>
          <a:off x="5003800" y="3188084"/>
          <a:ext cx="647700" cy="2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1529</xdr:rowOff>
    </xdr:from>
    <xdr:to>
      <xdr:col>4</xdr:col>
      <xdr:colOff>469900</xdr:colOff>
      <xdr:row>18</xdr:row>
      <xdr:rowOff>54359</xdr:rowOff>
    </xdr:to>
    <xdr:cxnSp macro="">
      <xdr:nvCxnSpPr>
        <xdr:cNvPr id="53" name="直線コネクタ 52"/>
        <xdr:cNvCxnSpPr/>
      </xdr:nvCxnSpPr>
      <xdr:spPr bwMode="auto">
        <a:xfrm>
          <a:off x="4305300" y="3135254"/>
          <a:ext cx="698500" cy="5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1529</xdr:rowOff>
    </xdr:from>
    <xdr:to>
      <xdr:col>3</xdr:col>
      <xdr:colOff>904875</xdr:colOff>
      <xdr:row>18</xdr:row>
      <xdr:rowOff>27010</xdr:rowOff>
    </xdr:to>
    <xdr:cxnSp macro="">
      <xdr:nvCxnSpPr>
        <xdr:cNvPr id="56" name="直線コネクタ 55"/>
        <xdr:cNvCxnSpPr/>
      </xdr:nvCxnSpPr>
      <xdr:spPr bwMode="auto">
        <a:xfrm flipV="1">
          <a:off x="3606800" y="3135254"/>
          <a:ext cx="698500" cy="2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17905</xdr:rowOff>
    </xdr:from>
    <xdr:to>
      <xdr:col>3</xdr:col>
      <xdr:colOff>206375</xdr:colOff>
      <xdr:row>18</xdr:row>
      <xdr:rowOff>27010</xdr:rowOff>
    </xdr:to>
    <xdr:cxnSp macro="">
      <xdr:nvCxnSpPr>
        <xdr:cNvPr id="59" name="直線コネクタ 58"/>
        <xdr:cNvCxnSpPr/>
      </xdr:nvCxnSpPr>
      <xdr:spPr bwMode="auto">
        <a:xfrm>
          <a:off x="2908300" y="3151630"/>
          <a:ext cx="698500" cy="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24308</xdr:rowOff>
    </xdr:from>
    <xdr:to>
      <xdr:col>5</xdr:col>
      <xdr:colOff>34925</xdr:colOff>
      <xdr:row>18</xdr:row>
      <xdr:rowOff>125908</xdr:rowOff>
    </xdr:to>
    <xdr:sp macro="" textlink="">
      <xdr:nvSpPr>
        <xdr:cNvPr id="69" name="円/楕円 68"/>
        <xdr:cNvSpPr/>
      </xdr:nvSpPr>
      <xdr:spPr bwMode="auto">
        <a:xfrm>
          <a:off x="5600700" y="315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167835</xdr:rowOff>
    </xdr:from>
    <xdr:ext cx="762000" cy="259045"/>
    <xdr:sp macro="" textlink="">
      <xdr:nvSpPr>
        <xdr:cNvPr id="70" name="人口1人当たり決算額の推移該当値テキスト130"/>
        <xdr:cNvSpPr txBox="1"/>
      </xdr:nvSpPr>
      <xdr:spPr>
        <a:xfrm>
          <a:off x="5740400" y="31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3559</xdr:rowOff>
    </xdr:from>
    <xdr:to>
      <xdr:col>4</xdr:col>
      <xdr:colOff>520700</xdr:colOff>
      <xdr:row>18</xdr:row>
      <xdr:rowOff>105159</xdr:rowOff>
    </xdr:to>
    <xdr:sp macro="" textlink="">
      <xdr:nvSpPr>
        <xdr:cNvPr id="71" name="円/楕円 70"/>
        <xdr:cNvSpPr/>
      </xdr:nvSpPr>
      <xdr:spPr bwMode="auto">
        <a:xfrm>
          <a:off x="4953000" y="313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89936</xdr:rowOff>
    </xdr:from>
    <xdr:ext cx="736600" cy="259045"/>
    <xdr:sp macro="" textlink="">
      <xdr:nvSpPr>
        <xdr:cNvPr id="72" name="テキスト ボックス 71"/>
        <xdr:cNvSpPr txBox="1"/>
      </xdr:nvSpPr>
      <xdr:spPr>
        <a:xfrm>
          <a:off x="4622800" y="3223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122179</xdr:rowOff>
    </xdr:from>
    <xdr:to>
      <xdr:col>3</xdr:col>
      <xdr:colOff>955675</xdr:colOff>
      <xdr:row>18</xdr:row>
      <xdr:rowOff>52329</xdr:rowOff>
    </xdr:to>
    <xdr:sp macro="" textlink="">
      <xdr:nvSpPr>
        <xdr:cNvPr id="73" name="円/楕円 72"/>
        <xdr:cNvSpPr/>
      </xdr:nvSpPr>
      <xdr:spPr bwMode="auto">
        <a:xfrm>
          <a:off x="4254500" y="308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37106</xdr:rowOff>
    </xdr:from>
    <xdr:ext cx="762000" cy="259045"/>
    <xdr:sp macro="" textlink="">
      <xdr:nvSpPr>
        <xdr:cNvPr id="74" name="テキスト ボックス 73"/>
        <xdr:cNvSpPr txBox="1"/>
      </xdr:nvSpPr>
      <xdr:spPr>
        <a:xfrm>
          <a:off x="3924300" y="31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147660</xdr:rowOff>
    </xdr:from>
    <xdr:to>
      <xdr:col>3</xdr:col>
      <xdr:colOff>257175</xdr:colOff>
      <xdr:row>18</xdr:row>
      <xdr:rowOff>77810</xdr:rowOff>
    </xdr:to>
    <xdr:sp macro="" textlink="">
      <xdr:nvSpPr>
        <xdr:cNvPr id="75" name="円/楕円 74"/>
        <xdr:cNvSpPr/>
      </xdr:nvSpPr>
      <xdr:spPr bwMode="auto">
        <a:xfrm>
          <a:off x="3556000" y="310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62587</xdr:rowOff>
    </xdr:from>
    <xdr:ext cx="762000" cy="259045"/>
    <xdr:sp macro="" textlink="">
      <xdr:nvSpPr>
        <xdr:cNvPr id="76" name="テキスト ボックス 75"/>
        <xdr:cNvSpPr txBox="1"/>
      </xdr:nvSpPr>
      <xdr:spPr>
        <a:xfrm>
          <a:off x="3225800" y="319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138555</xdr:rowOff>
    </xdr:from>
    <xdr:to>
      <xdr:col>2</xdr:col>
      <xdr:colOff>692150</xdr:colOff>
      <xdr:row>18</xdr:row>
      <xdr:rowOff>68705</xdr:rowOff>
    </xdr:to>
    <xdr:sp macro="" textlink="">
      <xdr:nvSpPr>
        <xdr:cNvPr id="77" name="円/楕円 76"/>
        <xdr:cNvSpPr/>
      </xdr:nvSpPr>
      <xdr:spPr bwMode="auto">
        <a:xfrm>
          <a:off x="2857500" y="310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53481</xdr:rowOff>
    </xdr:from>
    <xdr:ext cx="762000" cy="259045"/>
    <xdr:sp macro="" textlink="">
      <xdr:nvSpPr>
        <xdr:cNvPr id="78" name="テキスト ボックス 77"/>
        <xdr:cNvSpPr txBox="1"/>
      </xdr:nvSpPr>
      <xdr:spPr>
        <a:xfrm>
          <a:off x="2527300" y="318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280322</xdr:rowOff>
    </xdr:from>
    <xdr:to>
      <xdr:col>4</xdr:col>
      <xdr:colOff>1117600</xdr:colOff>
      <xdr:row>35</xdr:row>
      <xdr:rowOff>304782</xdr:rowOff>
    </xdr:to>
    <xdr:cxnSp macro="">
      <xdr:nvCxnSpPr>
        <xdr:cNvPr id="110" name="直線コネクタ 109"/>
        <xdr:cNvCxnSpPr/>
      </xdr:nvCxnSpPr>
      <xdr:spPr bwMode="auto">
        <a:xfrm flipV="1">
          <a:off x="5003800" y="6890672"/>
          <a:ext cx="6477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265098</xdr:rowOff>
    </xdr:from>
    <xdr:ext cx="762000" cy="259045"/>
    <xdr:sp macro="" textlink="">
      <xdr:nvSpPr>
        <xdr:cNvPr id="111" name="人口1人当たり決算額の推移平均値テキスト445"/>
        <xdr:cNvSpPr txBox="1"/>
      </xdr:nvSpPr>
      <xdr:spPr>
        <a:xfrm>
          <a:off x="5740400" y="6875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304782</xdr:rowOff>
    </xdr:from>
    <xdr:to>
      <xdr:col>4</xdr:col>
      <xdr:colOff>469900</xdr:colOff>
      <xdr:row>36</xdr:row>
      <xdr:rowOff>11785</xdr:rowOff>
    </xdr:to>
    <xdr:cxnSp macro="">
      <xdr:nvCxnSpPr>
        <xdr:cNvPr id="113" name="直線コネクタ 112"/>
        <xdr:cNvCxnSpPr/>
      </xdr:nvCxnSpPr>
      <xdr:spPr bwMode="auto">
        <a:xfrm flipV="1">
          <a:off x="4305300" y="6915132"/>
          <a:ext cx="698500" cy="4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6368</xdr:rowOff>
    </xdr:from>
    <xdr:to>
      <xdr:col>3</xdr:col>
      <xdr:colOff>904875</xdr:colOff>
      <xdr:row>36</xdr:row>
      <xdr:rowOff>11785</xdr:rowOff>
    </xdr:to>
    <xdr:cxnSp macro="">
      <xdr:nvCxnSpPr>
        <xdr:cNvPr id="116" name="直線コネクタ 115"/>
        <xdr:cNvCxnSpPr/>
      </xdr:nvCxnSpPr>
      <xdr:spPr bwMode="auto">
        <a:xfrm>
          <a:off x="3606800" y="6959618"/>
          <a:ext cx="698500" cy="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310886</xdr:rowOff>
    </xdr:from>
    <xdr:to>
      <xdr:col>3</xdr:col>
      <xdr:colOff>206375</xdr:colOff>
      <xdr:row>36</xdr:row>
      <xdr:rowOff>6368</xdr:rowOff>
    </xdr:to>
    <xdr:cxnSp macro="">
      <xdr:nvCxnSpPr>
        <xdr:cNvPr id="119" name="直線コネクタ 118"/>
        <xdr:cNvCxnSpPr/>
      </xdr:nvCxnSpPr>
      <xdr:spPr bwMode="auto">
        <a:xfrm>
          <a:off x="2908300" y="6921236"/>
          <a:ext cx="698500" cy="3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229522</xdr:rowOff>
    </xdr:from>
    <xdr:to>
      <xdr:col>5</xdr:col>
      <xdr:colOff>34925</xdr:colOff>
      <xdr:row>35</xdr:row>
      <xdr:rowOff>331122</xdr:rowOff>
    </xdr:to>
    <xdr:sp macro="" textlink="">
      <xdr:nvSpPr>
        <xdr:cNvPr id="129" name="円/楕円 128"/>
        <xdr:cNvSpPr/>
      </xdr:nvSpPr>
      <xdr:spPr bwMode="auto">
        <a:xfrm>
          <a:off x="5600700" y="683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74599</xdr:rowOff>
    </xdr:from>
    <xdr:ext cx="762000" cy="259045"/>
    <xdr:sp macro="" textlink="">
      <xdr:nvSpPr>
        <xdr:cNvPr id="130" name="人口1人当たり決算額の推移該当値テキスト445"/>
        <xdr:cNvSpPr txBox="1"/>
      </xdr:nvSpPr>
      <xdr:spPr>
        <a:xfrm>
          <a:off x="5740400" y="668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253982</xdr:rowOff>
    </xdr:from>
    <xdr:to>
      <xdr:col>4</xdr:col>
      <xdr:colOff>520700</xdr:colOff>
      <xdr:row>36</xdr:row>
      <xdr:rowOff>12682</xdr:rowOff>
    </xdr:to>
    <xdr:sp macro="" textlink="">
      <xdr:nvSpPr>
        <xdr:cNvPr id="131" name="円/楕円 130"/>
        <xdr:cNvSpPr/>
      </xdr:nvSpPr>
      <xdr:spPr bwMode="auto">
        <a:xfrm>
          <a:off x="4953000" y="686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22859</xdr:rowOff>
    </xdr:from>
    <xdr:ext cx="736600" cy="259045"/>
    <xdr:sp macro="" textlink="">
      <xdr:nvSpPr>
        <xdr:cNvPr id="132" name="テキスト ボックス 131"/>
        <xdr:cNvSpPr txBox="1"/>
      </xdr:nvSpPr>
      <xdr:spPr>
        <a:xfrm>
          <a:off x="4622800" y="66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303885</xdr:rowOff>
    </xdr:from>
    <xdr:to>
      <xdr:col>3</xdr:col>
      <xdr:colOff>955675</xdr:colOff>
      <xdr:row>36</xdr:row>
      <xdr:rowOff>62585</xdr:rowOff>
    </xdr:to>
    <xdr:sp macro="" textlink="">
      <xdr:nvSpPr>
        <xdr:cNvPr id="133" name="円/楕円 132"/>
        <xdr:cNvSpPr/>
      </xdr:nvSpPr>
      <xdr:spPr bwMode="auto">
        <a:xfrm>
          <a:off x="4254500" y="691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47362</xdr:rowOff>
    </xdr:from>
    <xdr:ext cx="762000" cy="259045"/>
    <xdr:sp macro="" textlink="">
      <xdr:nvSpPr>
        <xdr:cNvPr id="134" name="テキスト ボックス 133"/>
        <xdr:cNvSpPr txBox="1"/>
      </xdr:nvSpPr>
      <xdr:spPr>
        <a:xfrm>
          <a:off x="3924300" y="700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298468</xdr:rowOff>
    </xdr:from>
    <xdr:to>
      <xdr:col>3</xdr:col>
      <xdr:colOff>257175</xdr:colOff>
      <xdr:row>36</xdr:row>
      <xdr:rowOff>57168</xdr:rowOff>
    </xdr:to>
    <xdr:sp macro="" textlink="">
      <xdr:nvSpPr>
        <xdr:cNvPr id="135" name="円/楕円 134"/>
        <xdr:cNvSpPr/>
      </xdr:nvSpPr>
      <xdr:spPr bwMode="auto">
        <a:xfrm>
          <a:off x="3556000" y="690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41945</xdr:rowOff>
    </xdr:from>
    <xdr:ext cx="762000" cy="259045"/>
    <xdr:sp macro="" textlink="">
      <xdr:nvSpPr>
        <xdr:cNvPr id="136" name="テキスト ボックス 135"/>
        <xdr:cNvSpPr txBox="1"/>
      </xdr:nvSpPr>
      <xdr:spPr>
        <a:xfrm>
          <a:off x="3225800" y="69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260086</xdr:rowOff>
    </xdr:from>
    <xdr:to>
      <xdr:col>2</xdr:col>
      <xdr:colOff>692150</xdr:colOff>
      <xdr:row>36</xdr:row>
      <xdr:rowOff>18786</xdr:rowOff>
    </xdr:to>
    <xdr:sp macro="" textlink="">
      <xdr:nvSpPr>
        <xdr:cNvPr id="137" name="円/楕円 136"/>
        <xdr:cNvSpPr/>
      </xdr:nvSpPr>
      <xdr:spPr bwMode="auto">
        <a:xfrm>
          <a:off x="2857500" y="6870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3563</xdr:rowOff>
    </xdr:from>
    <xdr:ext cx="762000" cy="259045"/>
    <xdr:sp macro="" textlink="">
      <xdr:nvSpPr>
        <xdr:cNvPr id="138" name="テキスト ボックス 137"/>
        <xdr:cNvSpPr txBox="1"/>
      </xdr:nvSpPr>
      <xdr:spPr>
        <a:xfrm>
          <a:off x="2527300" y="695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12,786
12,741
2,079.00
5,908,812
5,769,838
115,456
3,600,445
8,462,965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140886</xdr:rowOff>
    </xdr:from>
    <xdr:to>
      <xdr:col>6</xdr:col>
      <xdr:colOff>511175</xdr:colOff>
      <xdr:row>36</xdr:row>
      <xdr:rowOff>164312</xdr:rowOff>
    </xdr:to>
    <xdr:cxnSp macro="">
      <xdr:nvCxnSpPr>
        <xdr:cNvPr id="63" name="直線コネクタ 62"/>
        <xdr:cNvCxnSpPr/>
      </xdr:nvCxnSpPr>
      <xdr:spPr>
        <a:xfrm>
          <a:off x="3797300" y="6313086"/>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137654</xdr:rowOff>
    </xdr:from>
    <xdr:to>
      <xdr:col>5</xdr:col>
      <xdr:colOff>358775</xdr:colOff>
      <xdr:row>36</xdr:row>
      <xdr:rowOff>140886</xdr:rowOff>
    </xdr:to>
    <xdr:cxnSp macro="">
      <xdr:nvCxnSpPr>
        <xdr:cNvPr id="66" name="直線コネクタ 65"/>
        <xdr:cNvCxnSpPr/>
      </xdr:nvCxnSpPr>
      <xdr:spPr>
        <a:xfrm>
          <a:off x="2908300" y="630985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31821</xdr:rowOff>
    </xdr:from>
    <xdr:ext cx="534377" cy="259045"/>
    <xdr:sp macro="" textlink="">
      <xdr:nvSpPr>
        <xdr:cNvPr id="68" name="テキスト ボックス 67"/>
        <xdr:cNvSpPr txBox="1"/>
      </xdr:nvSpPr>
      <xdr:spPr>
        <a:xfrm>
          <a:off x="3530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126811</xdr:rowOff>
    </xdr:from>
    <xdr:to>
      <xdr:col>4</xdr:col>
      <xdr:colOff>155575</xdr:colOff>
      <xdr:row>36</xdr:row>
      <xdr:rowOff>137654</xdr:rowOff>
    </xdr:to>
    <xdr:cxnSp macro="">
      <xdr:nvCxnSpPr>
        <xdr:cNvPr id="69" name="直線コネクタ 68"/>
        <xdr:cNvCxnSpPr/>
      </xdr:nvCxnSpPr>
      <xdr:spPr>
        <a:xfrm>
          <a:off x="2019300" y="6299011"/>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56358</xdr:rowOff>
    </xdr:from>
    <xdr:ext cx="534377" cy="259045"/>
    <xdr:sp macro="" textlink="">
      <xdr:nvSpPr>
        <xdr:cNvPr id="71" name="テキスト ボックス 70"/>
        <xdr:cNvSpPr txBox="1"/>
      </xdr:nvSpPr>
      <xdr:spPr>
        <a:xfrm>
          <a:off x="2641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98661</xdr:rowOff>
    </xdr:from>
    <xdr:to>
      <xdr:col>2</xdr:col>
      <xdr:colOff>638175</xdr:colOff>
      <xdr:row>36</xdr:row>
      <xdr:rowOff>126811</xdr:rowOff>
    </xdr:to>
    <xdr:cxnSp macro="">
      <xdr:nvCxnSpPr>
        <xdr:cNvPr id="72" name="直線コネクタ 71"/>
        <xdr:cNvCxnSpPr/>
      </xdr:nvCxnSpPr>
      <xdr:spPr>
        <a:xfrm>
          <a:off x="1130300" y="6270861"/>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36415</xdr:rowOff>
    </xdr:from>
    <xdr:ext cx="534377" cy="259045"/>
    <xdr:sp macro="" textlink="">
      <xdr:nvSpPr>
        <xdr:cNvPr id="74" name="テキスト ボックス 73"/>
        <xdr:cNvSpPr txBox="1"/>
      </xdr:nvSpPr>
      <xdr:spPr>
        <a:xfrm>
          <a:off x="1752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26357</xdr:rowOff>
    </xdr:from>
    <xdr:ext cx="534377" cy="25904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113512</xdr:rowOff>
    </xdr:from>
    <xdr:to>
      <xdr:col>6</xdr:col>
      <xdr:colOff>561975</xdr:colOff>
      <xdr:row>37</xdr:row>
      <xdr:rowOff>43662</xdr:rowOff>
    </xdr:to>
    <xdr:sp macro="" textlink="">
      <xdr:nvSpPr>
        <xdr:cNvPr id="82" name="円/楕円 81"/>
        <xdr:cNvSpPr/>
      </xdr:nvSpPr>
      <xdr:spPr>
        <a:xfrm>
          <a:off x="4584700" y="6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91939</xdr:rowOff>
    </xdr:from>
    <xdr:ext cx="534377" cy="259045"/>
    <xdr:sp macro="" textlink="">
      <xdr:nvSpPr>
        <xdr:cNvPr id="83" name="人件費該当値テキスト"/>
        <xdr:cNvSpPr txBox="1"/>
      </xdr:nvSpPr>
      <xdr:spPr>
        <a:xfrm>
          <a:off x="4686300" y="62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90086</xdr:rowOff>
    </xdr:from>
    <xdr:to>
      <xdr:col>5</xdr:col>
      <xdr:colOff>409575</xdr:colOff>
      <xdr:row>37</xdr:row>
      <xdr:rowOff>20236</xdr:rowOff>
    </xdr:to>
    <xdr:sp macro="" textlink="">
      <xdr:nvSpPr>
        <xdr:cNvPr id="84" name="円/楕円 83"/>
        <xdr:cNvSpPr/>
      </xdr:nvSpPr>
      <xdr:spPr>
        <a:xfrm>
          <a:off x="3746500" y="62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11363</xdr:rowOff>
    </xdr:from>
    <xdr:ext cx="534377" cy="259045"/>
    <xdr:sp macro="" textlink="">
      <xdr:nvSpPr>
        <xdr:cNvPr id="85" name="テキスト ボックス 84"/>
        <xdr:cNvSpPr txBox="1"/>
      </xdr:nvSpPr>
      <xdr:spPr>
        <a:xfrm>
          <a:off x="3530111" y="635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86854</xdr:rowOff>
    </xdr:from>
    <xdr:to>
      <xdr:col>4</xdr:col>
      <xdr:colOff>206375</xdr:colOff>
      <xdr:row>37</xdr:row>
      <xdr:rowOff>17004</xdr:rowOff>
    </xdr:to>
    <xdr:sp macro="" textlink="">
      <xdr:nvSpPr>
        <xdr:cNvPr id="86" name="円/楕円 85"/>
        <xdr:cNvSpPr/>
      </xdr:nvSpPr>
      <xdr:spPr>
        <a:xfrm>
          <a:off x="2857500" y="62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8131</xdr:rowOff>
    </xdr:from>
    <xdr:ext cx="534377" cy="259045"/>
    <xdr:sp macro="" textlink="">
      <xdr:nvSpPr>
        <xdr:cNvPr id="87" name="テキスト ボックス 86"/>
        <xdr:cNvSpPr txBox="1"/>
      </xdr:nvSpPr>
      <xdr:spPr>
        <a:xfrm>
          <a:off x="2641111" y="63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76011</xdr:rowOff>
    </xdr:from>
    <xdr:to>
      <xdr:col>3</xdr:col>
      <xdr:colOff>3175</xdr:colOff>
      <xdr:row>37</xdr:row>
      <xdr:rowOff>6161</xdr:rowOff>
    </xdr:to>
    <xdr:sp macro="" textlink="">
      <xdr:nvSpPr>
        <xdr:cNvPr id="88" name="円/楕円 87"/>
        <xdr:cNvSpPr/>
      </xdr:nvSpPr>
      <xdr:spPr>
        <a:xfrm>
          <a:off x="1968500" y="62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168738</xdr:rowOff>
    </xdr:from>
    <xdr:ext cx="534377" cy="259045"/>
    <xdr:sp macro="" textlink="">
      <xdr:nvSpPr>
        <xdr:cNvPr id="89" name="テキスト ボックス 88"/>
        <xdr:cNvSpPr txBox="1"/>
      </xdr:nvSpPr>
      <xdr:spPr>
        <a:xfrm>
          <a:off x="1752111" y="634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47861</xdr:rowOff>
    </xdr:from>
    <xdr:to>
      <xdr:col>1</xdr:col>
      <xdr:colOff>485775</xdr:colOff>
      <xdr:row>36</xdr:row>
      <xdr:rowOff>149461</xdr:rowOff>
    </xdr:to>
    <xdr:sp macro="" textlink="">
      <xdr:nvSpPr>
        <xdr:cNvPr id="90" name="円/楕円 89"/>
        <xdr:cNvSpPr/>
      </xdr:nvSpPr>
      <xdr:spPr>
        <a:xfrm>
          <a:off x="1079500" y="62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140588</xdr:rowOff>
    </xdr:from>
    <xdr:ext cx="534377" cy="259045"/>
    <xdr:sp macro="" textlink="">
      <xdr:nvSpPr>
        <xdr:cNvPr id="91" name="テキスト ボックス 90"/>
        <xdr:cNvSpPr txBox="1"/>
      </xdr:nvSpPr>
      <xdr:spPr>
        <a:xfrm>
          <a:off x="863111" y="63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72385</xdr:rowOff>
    </xdr:from>
    <xdr:to>
      <xdr:col>6</xdr:col>
      <xdr:colOff>511175</xdr:colOff>
      <xdr:row>58</xdr:row>
      <xdr:rowOff>98636</xdr:rowOff>
    </xdr:to>
    <xdr:cxnSp macro="">
      <xdr:nvCxnSpPr>
        <xdr:cNvPr id="120" name="直線コネクタ 119"/>
        <xdr:cNvCxnSpPr/>
      </xdr:nvCxnSpPr>
      <xdr:spPr>
        <a:xfrm flipV="1">
          <a:off x="3797300" y="10016485"/>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98636</xdr:rowOff>
    </xdr:from>
    <xdr:to>
      <xdr:col>5</xdr:col>
      <xdr:colOff>358775</xdr:colOff>
      <xdr:row>58</xdr:row>
      <xdr:rowOff>110186</xdr:rowOff>
    </xdr:to>
    <xdr:cxnSp macro="">
      <xdr:nvCxnSpPr>
        <xdr:cNvPr id="123" name="直線コネクタ 122"/>
        <xdr:cNvCxnSpPr/>
      </xdr:nvCxnSpPr>
      <xdr:spPr>
        <a:xfrm flipV="1">
          <a:off x="2908300" y="10042736"/>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108010</xdr:rowOff>
    </xdr:from>
    <xdr:to>
      <xdr:col>4</xdr:col>
      <xdr:colOff>155575</xdr:colOff>
      <xdr:row>58</xdr:row>
      <xdr:rowOff>110186</xdr:rowOff>
    </xdr:to>
    <xdr:cxnSp macro="">
      <xdr:nvCxnSpPr>
        <xdr:cNvPr id="126" name="直線コネクタ 125"/>
        <xdr:cNvCxnSpPr/>
      </xdr:nvCxnSpPr>
      <xdr:spPr>
        <a:xfrm>
          <a:off x="2019300" y="10052110"/>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102894</xdr:rowOff>
    </xdr:from>
    <xdr:to>
      <xdr:col>2</xdr:col>
      <xdr:colOff>638175</xdr:colOff>
      <xdr:row>58</xdr:row>
      <xdr:rowOff>108010</xdr:rowOff>
    </xdr:to>
    <xdr:cxnSp macro="">
      <xdr:nvCxnSpPr>
        <xdr:cNvPr id="129" name="直線コネクタ 128"/>
        <xdr:cNvCxnSpPr/>
      </xdr:nvCxnSpPr>
      <xdr:spPr>
        <a:xfrm>
          <a:off x="1130300" y="1004699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21585</xdr:rowOff>
    </xdr:from>
    <xdr:to>
      <xdr:col>6</xdr:col>
      <xdr:colOff>561975</xdr:colOff>
      <xdr:row>58</xdr:row>
      <xdr:rowOff>123185</xdr:rowOff>
    </xdr:to>
    <xdr:sp macro="" textlink="">
      <xdr:nvSpPr>
        <xdr:cNvPr id="139" name="円/楕円 138"/>
        <xdr:cNvSpPr/>
      </xdr:nvSpPr>
      <xdr:spPr>
        <a:xfrm>
          <a:off x="4584700" y="99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47836</xdr:rowOff>
    </xdr:from>
    <xdr:to>
      <xdr:col>5</xdr:col>
      <xdr:colOff>409575</xdr:colOff>
      <xdr:row>58</xdr:row>
      <xdr:rowOff>149436</xdr:rowOff>
    </xdr:to>
    <xdr:sp macro="" textlink="">
      <xdr:nvSpPr>
        <xdr:cNvPr id="141" name="円/楕円 140"/>
        <xdr:cNvSpPr/>
      </xdr:nvSpPr>
      <xdr:spPr>
        <a:xfrm>
          <a:off x="3746500" y="99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140563</xdr:rowOff>
    </xdr:from>
    <xdr:ext cx="534377" cy="259045"/>
    <xdr:sp macro="" textlink="">
      <xdr:nvSpPr>
        <xdr:cNvPr id="142" name="テキスト ボックス 141"/>
        <xdr:cNvSpPr txBox="1"/>
      </xdr:nvSpPr>
      <xdr:spPr>
        <a:xfrm>
          <a:off x="3530111" y="100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59386</xdr:rowOff>
    </xdr:from>
    <xdr:to>
      <xdr:col>4</xdr:col>
      <xdr:colOff>206375</xdr:colOff>
      <xdr:row>58</xdr:row>
      <xdr:rowOff>160986</xdr:rowOff>
    </xdr:to>
    <xdr:sp macro="" textlink="">
      <xdr:nvSpPr>
        <xdr:cNvPr id="143" name="円/楕円 142"/>
        <xdr:cNvSpPr/>
      </xdr:nvSpPr>
      <xdr:spPr>
        <a:xfrm>
          <a:off x="2857500" y="100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152113</xdr:rowOff>
    </xdr:from>
    <xdr:ext cx="534377" cy="259045"/>
    <xdr:sp macro="" textlink="">
      <xdr:nvSpPr>
        <xdr:cNvPr id="144" name="テキスト ボックス 143"/>
        <xdr:cNvSpPr txBox="1"/>
      </xdr:nvSpPr>
      <xdr:spPr>
        <a:xfrm>
          <a:off x="2641111" y="100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57210</xdr:rowOff>
    </xdr:from>
    <xdr:to>
      <xdr:col>3</xdr:col>
      <xdr:colOff>3175</xdr:colOff>
      <xdr:row>58</xdr:row>
      <xdr:rowOff>158810</xdr:rowOff>
    </xdr:to>
    <xdr:sp macro="" textlink="">
      <xdr:nvSpPr>
        <xdr:cNvPr id="145" name="円/楕円 144"/>
        <xdr:cNvSpPr/>
      </xdr:nvSpPr>
      <xdr:spPr>
        <a:xfrm>
          <a:off x="1968500" y="100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149937</xdr:rowOff>
    </xdr:from>
    <xdr:ext cx="534377" cy="259045"/>
    <xdr:sp macro="" textlink="">
      <xdr:nvSpPr>
        <xdr:cNvPr id="146" name="テキスト ボックス 145"/>
        <xdr:cNvSpPr txBox="1"/>
      </xdr:nvSpPr>
      <xdr:spPr>
        <a:xfrm>
          <a:off x="1752111" y="1009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52094</xdr:rowOff>
    </xdr:from>
    <xdr:to>
      <xdr:col>1</xdr:col>
      <xdr:colOff>485775</xdr:colOff>
      <xdr:row>58</xdr:row>
      <xdr:rowOff>153694</xdr:rowOff>
    </xdr:to>
    <xdr:sp macro="" textlink="">
      <xdr:nvSpPr>
        <xdr:cNvPr id="147" name="円/楕円 146"/>
        <xdr:cNvSpPr/>
      </xdr:nvSpPr>
      <xdr:spPr>
        <a:xfrm>
          <a:off x="1079500" y="99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144821</xdr:rowOff>
    </xdr:from>
    <xdr:ext cx="534377" cy="259045"/>
    <xdr:sp macro="" textlink="">
      <xdr:nvSpPr>
        <xdr:cNvPr id="148" name="テキスト ボックス 147"/>
        <xdr:cNvSpPr txBox="1"/>
      </xdr:nvSpPr>
      <xdr:spPr>
        <a:xfrm>
          <a:off x="863111" y="100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10215</xdr:rowOff>
    </xdr:from>
    <xdr:to>
      <xdr:col>6</xdr:col>
      <xdr:colOff>511175</xdr:colOff>
      <xdr:row>79</xdr:row>
      <xdr:rowOff>10900</xdr:rowOff>
    </xdr:to>
    <xdr:cxnSp macro="">
      <xdr:nvCxnSpPr>
        <xdr:cNvPr id="179" name="直線コネクタ 178"/>
        <xdr:cNvCxnSpPr/>
      </xdr:nvCxnSpPr>
      <xdr:spPr>
        <a:xfrm flipV="1">
          <a:off x="3797300" y="13554765"/>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10018</xdr:rowOff>
    </xdr:from>
    <xdr:to>
      <xdr:col>5</xdr:col>
      <xdr:colOff>358775</xdr:colOff>
      <xdr:row>79</xdr:row>
      <xdr:rowOff>10900</xdr:rowOff>
    </xdr:to>
    <xdr:cxnSp macro="">
      <xdr:nvCxnSpPr>
        <xdr:cNvPr id="182" name="直線コネクタ 181"/>
        <xdr:cNvCxnSpPr/>
      </xdr:nvCxnSpPr>
      <xdr:spPr>
        <a:xfrm>
          <a:off x="2908300" y="1355456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10018</xdr:rowOff>
    </xdr:from>
    <xdr:to>
      <xdr:col>4</xdr:col>
      <xdr:colOff>155575</xdr:colOff>
      <xdr:row>79</xdr:row>
      <xdr:rowOff>32356</xdr:rowOff>
    </xdr:to>
    <xdr:cxnSp macro="">
      <xdr:nvCxnSpPr>
        <xdr:cNvPr id="185" name="直線コネクタ 184"/>
        <xdr:cNvCxnSpPr/>
      </xdr:nvCxnSpPr>
      <xdr:spPr>
        <a:xfrm flipV="1">
          <a:off x="2019300" y="13554568"/>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32356</xdr:rowOff>
    </xdr:from>
    <xdr:to>
      <xdr:col>2</xdr:col>
      <xdr:colOff>638175</xdr:colOff>
      <xdr:row>79</xdr:row>
      <xdr:rowOff>41272</xdr:rowOff>
    </xdr:to>
    <xdr:cxnSp macro="">
      <xdr:nvCxnSpPr>
        <xdr:cNvPr id="188" name="直線コネクタ 187"/>
        <xdr:cNvCxnSpPr/>
      </xdr:nvCxnSpPr>
      <xdr:spPr>
        <a:xfrm flipV="1">
          <a:off x="1130300" y="1357690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130865</xdr:rowOff>
    </xdr:from>
    <xdr:to>
      <xdr:col>6</xdr:col>
      <xdr:colOff>561975</xdr:colOff>
      <xdr:row>79</xdr:row>
      <xdr:rowOff>61015</xdr:rowOff>
    </xdr:to>
    <xdr:sp macro="" textlink="">
      <xdr:nvSpPr>
        <xdr:cNvPr id="198" name="円/楕円 197"/>
        <xdr:cNvSpPr/>
      </xdr:nvSpPr>
      <xdr:spPr>
        <a:xfrm>
          <a:off x="4584700" y="13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45792</xdr:rowOff>
    </xdr:from>
    <xdr:ext cx="469744" cy="259045"/>
    <xdr:sp macro="" textlink="">
      <xdr:nvSpPr>
        <xdr:cNvPr id="199" name="維持補修費該当値テキスト"/>
        <xdr:cNvSpPr txBox="1"/>
      </xdr:nvSpPr>
      <xdr:spPr>
        <a:xfrm>
          <a:off x="4686300" y="134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131550</xdr:rowOff>
    </xdr:from>
    <xdr:to>
      <xdr:col>5</xdr:col>
      <xdr:colOff>409575</xdr:colOff>
      <xdr:row>79</xdr:row>
      <xdr:rowOff>61700</xdr:rowOff>
    </xdr:to>
    <xdr:sp macro="" textlink="">
      <xdr:nvSpPr>
        <xdr:cNvPr id="200" name="円/楕円 199"/>
        <xdr:cNvSpPr/>
      </xdr:nvSpPr>
      <xdr:spPr>
        <a:xfrm>
          <a:off x="3746500" y="13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52827</xdr:rowOff>
    </xdr:from>
    <xdr:ext cx="469744" cy="259045"/>
    <xdr:sp macro="" textlink="">
      <xdr:nvSpPr>
        <xdr:cNvPr id="201" name="テキスト ボックス 200"/>
        <xdr:cNvSpPr txBox="1"/>
      </xdr:nvSpPr>
      <xdr:spPr>
        <a:xfrm>
          <a:off x="3562427" y="1359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130668</xdr:rowOff>
    </xdr:from>
    <xdr:to>
      <xdr:col>4</xdr:col>
      <xdr:colOff>206375</xdr:colOff>
      <xdr:row>79</xdr:row>
      <xdr:rowOff>60818</xdr:rowOff>
    </xdr:to>
    <xdr:sp macro="" textlink="">
      <xdr:nvSpPr>
        <xdr:cNvPr id="202" name="円/楕円 201"/>
        <xdr:cNvSpPr/>
      </xdr:nvSpPr>
      <xdr:spPr>
        <a:xfrm>
          <a:off x="2857500" y="13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51945</xdr:rowOff>
    </xdr:from>
    <xdr:ext cx="469744" cy="259045"/>
    <xdr:sp macro="" textlink="">
      <xdr:nvSpPr>
        <xdr:cNvPr id="203" name="テキスト ボックス 202"/>
        <xdr:cNvSpPr txBox="1"/>
      </xdr:nvSpPr>
      <xdr:spPr>
        <a:xfrm>
          <a:off x="2673427" y="1359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153006</xdr:rowOff>
    </xdr:from>
    <xdr:to>
      <xdr:col>3</xdr:col>
      <xdr:colOff>3175</xdr:colOff>
      <xdr:row>79</xdr:row>
      <xdr:rowOff>83156</xdr:rowOff>
    </xdr:to>
    <xdr:sp macro="" textlink="">
      <xdr:nvSpPr>
        <xdr:cNvPr id="204" name="円/楕円 203"/>
        <xdr:cNvSpPr/>
      </xdr:nvSpPr>
      <xdr:spPr>
        <a:xfrm>
          <a:off x="1968500" y="135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74283</xdr:rowOff>
    </xdr:from>
    <xdr:ext cx="469744" cy="259045"/>
    <xdr:sp macro="" textlink="">
      <xdr:nvSpPr>
        <xdr:cNvPr id="205" name="テキスト ボックス 204"/>
        <xdr:cNvSpPr txBox="1"/>
      </xdr:nvSpPr>
      <xdr:spPr>
        <a:xfrm>
          <a:off x="1784427" y="136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161922</xdr:rowOff>
    </xdr:from>
    <xdr:to>
      <xdr:col>1</xdr:col>
      <xdr:colOff>485775</xdr:colOff>
      <xdr:row>79</xdr:row>
      <xdr:rowOff>92072</xdr:rowOff>
    </xdr:to>
    <xdr:sp macro="" textlink="">
      <xdr:nvSpPr>
        <xdr:cNvPr id="206" name="円/楕円 205"/>
        <xdr:cNvSpPr/>
      </xdr:nvSpPr>
      <xdr:spPr>
        <a:xfrm>
          <a:off x="1079500" y="135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83199</xdr:rowOff>
    </xdr:from>
    <xdr:ext cx="469744" cy="259045"/>
    <xdr:sp macro="" textlink="">
      <xdr:nvSpPr>
        <xdr:cNvPr id="207" name="テキスト ボックス 206"/>
        <xdr:cNvSpPr txBox="1"/>
      </xdr:nvSpPr>
      <xdr:spPr>
        <a:xfrm>
          <a:off x="895427" y="1362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48651</xdr:rowOff>
    </xdr:from>
    <xdr:to>
      <xdr:col>6</xdr:col>
      <xdr:colOff>511175</xdr:colOff>
      <xdr:row>94</xdr:row>
      <xdr:rowOff>64508</xdr:rowOff>
    </xdr:to>
    <xdr:cxnSp macro="">
      <xdr:nvCxnSpPr>
        <xdr:cNvPr id="239" name="直線コネクタ 238"/>
        <xdr:cNvCxnSpPr/>
      </xdr:nvCxnSpPr>
      <xdr:spPr>
        <a:xfrm flipV="1">
          <a:off x="3797300" y="16164951"/>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64508</xdr:rowOff>
    </xdr:from>
    <xdr:to>
      <xdr:col>5</xdr:col>
      <xdr:colOff>358775</xdr:colOff>
      <xdr:row>95</xdr:row>
      <xdr:rowOff>54840</xdr:rowOff>
    </xdr:to>
    <xdr:cxnSp macro="">
      <xdr:nvCxnSpPr>
        <xdr:cNvPr id="242" name="直線コネクタ 241"/>
        <xdr:cNvCxnSpPr/>
      </xdr:nvCxnSpPr>
      <xdr:spPr>
        <a:xfrm flipV="1">
          <a:off x="2908300" y="16180808"/>
          <a:ext cx="889000" cy="1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54840</xdr:rowOff>
    </xdr:from>
    <xdr:to>
      <xdr:col>4</xdr:col>
      <xdr:colOff>155575</xdr:colOff>
      <xdr:row>95</xdr:row>
      <xdr:rowOff>93931</xdr:rowOff>
    </xdr:to>
    <xdr:cxnSp macro="">
      <xdr:nvCxnSpPr>
        <xdr:cNvPr id="245" name="直線コネクタ 244"/>
        <xdr:cNvCxnSpPr/>
      </xdr:nvCxnSpPr>
      <xdr:spPr>
        <a:xfrm flipV="1">
          <a:off x="2019300" y="16342590"/>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93931</xdr:rowOff>
    </xdr:from>
    <xdr:to>
      <xdr:col>2</xdr:col>
      <xdr:colOff>638175</xdr:colOff>
      <xdr:row>95</xdr:row>
      <xdr:rowOff>124302</xdr:rowOff>
    </xdr:to>
    <xdr:cxnSp macro="">
      <xdr:nvCxnSpPr>
        <xdr:cNvPr id="248" name="直線コネクタ 247"/>
        <xdr:cNvCxnSpPr/>
      </xdr:nvCxnSpPr>
      <xdr:spPr>
        <a:xfrm flipV="1">
          <a:off x="1130300" y="1638168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169301</xdr:rowOff>
    </xdr:from>
    <xdr:to>
      <xdr:col>6</xdr:col>
      <xdr:colOff>561975</xdr:colOff>
      <xdr:row>94</xdr:row>
      <xdr:rowOff>99451</xdr:rowOff>
    </xdr:to>
    <xdr:sp macro="" textlink="">
      <xdr:nvSpPr>
        <xdr:cNvPr id="258" name="円/楕円 257"/>
        <xdr:cNvSpPr/>
      </xdr:nvSpPr>
      <xdr:spPr>
        <a:xfrm>
          <a:off x="4584700" y="161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20728</xdr:rowOff>
    </xdr:from>
    <xdr:ext cx="534377" cy="259045"/>
    <xdr:sp macro="" textlink="">
      <xdr:nvSpPr>
        <xdr:cNvPr id="259" name="扶助費該当値テキスト"/>
        <xdr:cNvSpPr txBox="1"/>
      </xdr:nvSpPr>
      <xdr:spPr>
        <a:xfrm>
          <a:off x="4686300" y="159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75,576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13708</xdr:rowOff>
    </xdr:from>
    <xdr:to>
      <xdr:col>5</xdr:col>
      <xdr:colOff>409575</xdr:colOff>
      <xdr:row>94</xdr:row>
      <xdr:rowOff>115308</xdr:rowOff>
    </xdr:to>
    <xdr:sp macro="" textlink="">
      <xdr:nvSpPr>
        <xdr:cNvPr id="260" name="円/楕円 259"/>
        <xdr:cNvSpPr/>
      </xdr:nvSpPr>
      <xdr:spPr>
        <a:xfrm>
          <a:off x="3746500" y="161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131835</xdr:rowOff>
    </xdr:from>
    <xdr:ext cx="534377" cy="259045"/>
    <xdr:sp macro="" textlink="">
      <xdr:nvSpPr>
        <xdr:cNvPr id="261" name="テキスト ボックス 260"/>
        <xdr:cNvSpPr txBox="1"/>
      </xdr:nvSpPr>
      <xdr:spPr>
        <a:xfrm>
          <a:off x="3530111" y="159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4040</xdr:rowOff>
    </xdr:from>
    <xdr:to>
      <xdr:col>4</xdr:col>
      <xdr:colOff>206375</xdr:colOff>
      <xdr:row>95</xdr:row>
      <xdr:rowOff>105640</xdr:rowOff>
    </xdr:to>
    <xdr:sp macro="" textlink="">
      <xdr:nvSpPr>
        <xdr:cNvPr id="262" name="円/楕円 261"/>
        <xdr:cNvSpPr/>
      </xdr:nvSpPr>
      <xdr:spPr>
        <a:xfrm>
          <a:off x="2857500" y="1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122167</xdr:rowOff>
    </xdr:from>
    <xdr:ext cx="534377" cy="259045"/>
    <xdr:sp macro="" textlink="">
      <xdr:nvSpPr>
        <xdr:cNvPr id="263" name="テキスト ボックス 262"/>
        <xdr:cNvSpPr txBox="1"/>
      </xdr:nvSpPr>
      <xdr:spPr>
        <a:xfrm>
          <a:off x="2641111" y="16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43131</xdr:rowOff>
    </xdr:from>
    <xdr:to>
      <xdr:col>3</xdr:col>
      <xdr:colOff>3175</xdr:colOff>
      <xdr:row>95</xdr:row>
      <xdr:rowOff>144731</xdr:rowOff>
    </xdr:to>
    <xdr:sp macro="" textlink="">
      <xdr:nvSpPr>
        <xdr:cNvPr id="264" name="円/楕円 263"/>
        <xdr:cNvSpPr/>
      </xdr:nvSpPr>
      <xdr:spPr>
        <a:xfrm>
          <a:off x="1968500" y="16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161258</xdr:rowOff>
    </xdr:from>
    <xdr:ext cx="534377" cy="259045"/>
    <xdr:sp macro="" textlink="">
      <xdr:nvSpPr>
        <xdr:cNvPr id="265" name="テキスト ボックス 264"/>
        <xdr:cNvSpPr txBox="1"/>
      </xdr:nvSpPr>
      <xdr:spPr>
        <a:xfrm>
          <a:off x="1752111" y="161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73502</xdr:rowOff>
    </xdr:from>
    <xdr:to>
      <xdr:col>1</xdr:col>
      <xdr:colOff>485775</xdr:colOff>
      <xdr:row>96</xdr:row>
      <xdr:rowOff>3652</xdr:rowOff>
    </xdr:to>
    <xdr:sp macro="" textlink="">
      <xdr:nvSpPr>
        <xdr:cNvPr id="266" name="円/楕円 265"/>
        <xdr:cNvSpPr/>
      </xdr:nvSpPr>
      <xdr:spPr>
        <a:xfrm>
          <a:off x="1079500" y="163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20179</xdr:rowOff>
    </xdr:from>
    <xdr:ext cx="534377" cy="259045"/>
    <xdr:sp macro="" textlink="">
      <xdr:nvSpPr>
        <xdr:cNvPr id="267" name="テキスト ボックス 266"/>
        <xdr:cNvSpPr txBox="1"/>
      </xdr:nvSpPr>
      <xdr:spPr>
        <a:xfrm>
          <a:off x="863111" y="161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106187</xdr:rowOff>
    </xdr:from>
    <xdr:to>
      <xdr:col>15</xdr:col>
      <xdr:colOff>180975</xdr:colOff>
      <xdr:row>36</xdr:row>
      <xdr:rowOff>124160</xdr:rowOff>
    </xdr:to>
    <xdr:cxnSp macro="">
      <xdr:nvCxnSpPr>
        <xdr:cNvPr id="294" name="直線コネクタ 293"/>
        <xdr:cNvCxnSpPr/>
      </xdr:nvCxnSpPr>
      <xdr:spPr>
        <a:xfrm flipV="1">
          <a:off x="9639300" y="6278387"/>
          <a:ext cx="8382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138854</xdr:rowOff>
    </xdr:from>
    <xdr:to>
      <xdr:col>14</xdr:col>
      <xdr:colOff>28575</xdr:colOff>
      <xdr:row>36</xdr:row>
      <xdr:rowOff>124160</xdr:rowOff>
    </xdr:to>
    <xdr:cxnSp macro="">
      <xdr:nvCxnSpPr>
        <xdr:cNvPr id="297" name="直線コネクタ 296"/>
        <xdr:cNvCxnSpPr/>
      </xdr:nvCxnSpPr>
      <xdr:spPr>
        <a:xfrm>
          <a:off x="8750300" y="5796704"/>
          <a:ext cx="889000" cy="49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138854</xdr:rowOff>
    </xdr:from>
    <xdr:to>
      <xdr:col>12</xdr:col>
      <xdr:colOff>511175</xdr:colOff>
      <xdr:row>36</xdr:row>
      <xdr:rowOff>152794</xdr:rowOff>
    </xdr:to>
    <xdr:cxnSp macro="">
      <xdr:nvCxnSpPr>
        <xdr:cNvPr id="300" name="直線コネクタ 299"/>
        <xdr:cNvCxnSpPr/>
      </xdr:nvCxnSpPr>
      <xdr:spPr>
        <a:xfrm flipV="1">
          <a:off x="7861300" y="5796704"/>
          <a:ext cx="889000" cy="5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147230</xdr:rowOff>
    </xdr:from>
    <xdr:to>
      <xdr:col>11</xdr:col>
      <xdr:colOff>307975</xdr:colOff>
      <xdr:row>36</xdr:row>
      <xdr:rowOff>152794</xdr:rowOff>
    </xdr:to>
    <xdr:cxnSp macro="">
      <xdr:nvCxnSpPr>
        <xdr:cNvPr id="303" name="直線コネクタ 302"/>
        <xdr:cNvCxnSpPr/>
      </xdr:nvCxnSpPr>
      <xdr:spPr>
        <a:xfrm>
          <a:off x="6972300" y="6319430"/>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7" name="テキスト ボックス 306"/>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55387</xdr:rowOff>
    </xdr:from>
    <xdr:to>
      <xdr:col>15</xdr:col>
      <xdr:colOff>231775</xdr:colOff>
      <xdr:row>36</xdr:row>
      <xdr:rowOff>156987</xdr:rowOff>
    </xdr:to>
    <xdr:sp macro="" textlink="">
      <xdr:nvSpPr>
        <xdr:cNvPr id="313" name="円/楕円 312"/>
        <xdr:cNvSpPr/>
      </xdr:nvSpPr>
      <xdr:spPr>
        <a:xfrm>
          <a:off x="104267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78264</xdr:rowOff>
    </xdr:from>
    <xdr:ext cx="534377" cy="259045"/>
    <xdr:sp macro="" textlink="">
      <xdr:nvSpPr>
        <xdr:cNvPr id="314" name="補助費等該当値テキスト"/>
        <xdr:cNvSpPr txBox="1"/>
      </xdr:nvSpPr>
      <xdr:spPr>
        <a:xfrm>
          <a:off x="10528300" y="60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73360</xdr:rowOff>
    </xdr:from>
    <xdr:to>
      <xdr:col>14</xdr:col>
      <xdr:colOff>79375</xdr:colOff>
      <xdr:row>37</xdr:row>
      <xdr:rowOff>3510</xdr:rowOff>
    </xdr:to>
    <xdr:sp macro="" textlink="">
      <xdr:nvSpPr>
        <xdr:cNvPr id="315" name="円/楕円 314"/>
        <xdr:cNvSpPr/>
      </xdr:nvSpPr>
      <xdr:spPr>
        <a:xfrm>
          <a:off x="9588500" y="62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20037</xdr:rowOff>
    </xdr:from>
    <xdr:ext cx="534377" cy="259045"/>
    <xdr:sp macro="" textlink="">
      <xdr:nvSpPr>
        <xdr:cNvPr id="316" name="テキスト ボックス 315"/>
        <xdr:cNvSpPr txBox="1"/>
      </xdr:nvSpPr>
      <xdr:spPr>
        <a:xfrm>
          <a:off x="9372111" y="60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88054</xdr:rowOff>
    </xdr:from>
    <xdr:to>
      <xdr:col>12</xdr:col>
      <xdr:colOff>561975</xdr:colOff>
      <xdr:row>34</xdr:row>
      <xdr:rowOff>18204</xdr:rowOff>
    </xdr:to>
    <xdr:sp macro="" textlink="">
      <xdr:nvSpPr>
        <xdr:cNvPr id="317" name="円/楕円 316"/>
        <xdr:cNvSpPr/>
      </xdr:nvSpPr>
      <xdr:spPr>
        <a:xfrm>
          <a:off x="8699500" y="57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34731</xdr:rowOff>
    </xdr:from>
    <xdr:ext cx="599010" cy="259045"/>
    <xdr:sp macro="" textlink="">
      <xdr:nvSpPr>
        <xdr:cNvPr id="318" name="テキスト ボックス 317"/>
        <xdr:cNvSpPr txBox="1"/>
      </xdr:nvSpPr>
      <xdr:spPr>
        <a:xfrm>
          <a:off x="8450794" y="552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101994</xdr:rowOff>
    </xdr:from>
    <xdr:to>
      <xdr:col>11</xdr:col>
      <xdr:colOff>358775</xdr:colOff>
      <xdr:row>37</xdr:row>
      <xdr:rowOff>32144</xdr:rowOff>
    </xdr:to>
    <xdr:sp macro="" textlink="">
      <xdr:nvSpPr>
        <xdr:cNvPr id="319" name="円/楕円 318"/>
        <xdr:cNvSpPr/>
      </xdr:nvSpPr>
      <xdr:spPr>
        <a:xfrm>
          <a:off x="7810500" y="62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48671</xdr:rowOff>
    </xdr:from>
    <xdr:ext cx="534377" cy="259045"/>
    <xdr:sp macro="" textlink="">
      <xdr:nvSpPr>
        <xdr:cNvPr id="320" name="テキスト ボックス 319"/>
        <xdr:cNvSpPr txBox="1"/>
      </xdr:nvSpPr>
      <xdr:spPr>
        <a:xfrm>
          <a:off x="7594111" y="604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96430</xdr:rowOff>
    </xdr:from>
    <xdr:to>
      <xdr:col>10</xdr:col>
      <xdr:colOff>155575</xdr:colOff>
      <xdr:row>37</xdr:row>
      <xdr:rowOff>26580</xdr:rowOff>
    </xdr:to>
    <xdr:sp macro="" textlink="">
      <xdr:nvSpPr>
        <xdr:cNvPr id="321" name="円/楕円 320"/>
        <xdr:cNvSpPr/>
      </xdr:nvSpPr>
      <xdr:spPr>
        <a:xfrm>
          <a:off x="6921500" y="62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43107</xdr:rowOff>
    </xdr:from>
    <xdr:ext cx="534377" cy="259045"/>
    <xdr:sp macro="" textlink="">
      <xdr:nvSpPr>
        <xdr:cNvPr id="322" name="テキスト ボックス 321"/>
        <xdr:cNvSpPr txBox="1"/>
      </xdr:nvSpPr>
      <xdr:spPr>
        <a:xfrm>
          <a:off x="6705111" y="60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159841</xdr:rowOff>
    </xdr:from>
    <xdr:to>
      <xdr:col>15</xdr:col>
      <xdr:colOff>180975</xdr:colOff>
      <xdr:row>58</xdr:row>
      <xdr:rowOff>118700</xdr:rowOff>
    </xdr:to>
    <xdr:cxnSp macro="">
      <xdr:nvCxnSpPr>
        <xdr:cNvPr id="349" name="直線コネクタ 348"/>
        <xdr:cNvCxnSpPr/>
      </xdr:nvCxnSpPr>
      <xdr:spPr>
        <a:xfrm>
          <a:off x="9639300" y="9932491"/>
          <a:ext cx="838200" cy="1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159841</xdr:rowOff>
    </xdr:from>
    <xdr:to>
      <xdr:col>14</xdr:col>
      <xdr:colOff>28575</xdr:colOff>
      <xdr:row>58</xdr:row>
      <xdr:rowOff>17520</xdr:rowOff>
    </xdr:to>
    <xdr:cxnSp macro="">
      <xdr:nvCxnSpPr>
        <xdr:cNvPr id="352" name="直線コネクタ 351"/>
        <xdr:cNvCxnSpPr/>
      </xdr:nvCxnSpPr>
      <xdr:spPr>
        <a:xfrm flipV="1">
          <a:off x="8750300" y="9932491"/>
          <a:ext cx="889000" cy="2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97652</xdr:rowOff>
    </xdr:from>
    <xdr:ext cx="534377" cy="259045"/>
    <xdr:sp macro="" textlink="">
      <xdr:nvSpPr>
        <xdr:cNvPr id="354" name="テキスト ボックス 353"/>
        <xdr:cNvSpPr txBox="1"/>
      </xdr:nvSpPr>
      <xdr:spPr>
        <a:xfrm>
          <a:off x="9372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17520</xdr:rowOff>
    </xdr:from>
    <xdr:to>
      <xdr:col>12</xdr:col>
      <xdr:colOff>511175</xdr:colOff>
      <xdr:row>58</xdr:row>
      <xdr:rowOff>92118</xdr:rowOff>
    </xdr:to>
    <xdr:cxnSp macro="">
      <xdr:nvCxnSpPr>
        <xdr:cNvPr id="355" name="直線コネクタ 354"/>
        <xdr:cNvCxnSpPr/>
      </xdr:nvCxnSpPr>
      <xdr:spPr>
        <a:xfrm flipV="1">
          <a:off x="7861300" y="9961620"/>
          <a:ext cx="889000" cy="7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105962</xdr:rowOff>
    </xdr:from>
    <xdr:ext cx="534377" cy="259045"/>
    <xdr:sp macro="" textlink="">
      <xdr:nvSpPr>
        <xdr:cNvPr id="357" name="テキスト ボックス 356"/>
        <xdr:cNvSpPr txBox="1"/>
      </xdr:nvSpPr>
      <xdr:spPr>
        <a:xfrm>
          <a:off x="8483111" y="100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39702</xdr:rowOff>
    </xdr:from>
    <xdr:to>
      <xdr:col>11</xdr:col>
      <xdr:colOff>307975</xdr:colOff>
      <xdr:row>58</xdr:row>
      <xdr:rowOff>92118</xdr:rowOff>
    </xdr:to>
    <xdr:cxnSp macro="">
      <xdr:nvCxnSpPr>
        <xdr:cNvPr id="358" name="直線コネクタ 357"/>
        <xdr:cNvCxnSpPr/>
      </xdr:nvCxnSpPr>
      <xdr:spPr>
        <a:xfrm>
          <a:off x="6972300" y="9983802"/>
          <a:ext cx="8890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116798</xdr:rowOff>
    </xdr:from>
    <xdr:ext cx="534377" cy="259045"/>
    <xdr:sp macro="" textlink="">
      <xdr:nvSpPr>
        <xdr:cNvPr id="362" name="テキスト ボックス 361"/>
        <xdr:cNvSpPr txBox="1"/>
      </xdr:nvSpPr>
      <xdr:spPr>
        <a:xfrm>
          <a:off x="6705111" y="100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67900</xdr:rowOff>
    </xdr:from>
    <xdr:to>
      <xdr:col>15</xdr:col>
      <xdr:colOff>231775</xdr:colOff>
      <xdr:row>58</xdr:row>
      <xdr:rowOff>169500</xdr:rowOff>
    </xdr:to>
    <xdr:sp macro="" textlink="">
      <xdr:nvSpPr>
        <xdr:cNvPr id="368" name="円/楕円 367"/>
        <xdr:cNvSpPr/>
      </xdr:nvSpPr>
      <xdr:spPr>
        <a:xfrm>
          <a:off x="10426700" y="100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154277</xdr:rowOff>
    </xdr:from>
    <xdr:ext cx="534377" cy="259045"/>
    <xdr:sp macro="" textlink="">
      <xdr:nvSpPr>
        <xdr:cNvPr id="369" name="普通建設事業費該当値テキスト"/>
        <xdr:cNvSpPr txBox="1"/>
      </xdr:nvSpPr>
      <xdr:spPr>
        <a:xfrm>
          <a:off x="10528300" y="99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109041</xdr:rowOff>
    </xdr:from>
    <xdr:to>
      <xdr:col>14</xdr:col>
      <xdr:colOff>79375</xdr:colOff>
      <xdr:row>58</xdr:row>
      <xdr:rowOff>39191</xdr:rowOff>
    </xdr:to>
    <xdr:sp macro="" textlink="">
      <xdr:nvSpPr>
        <xdr:cNvPr id="370" name="円/楕円 369"/>
        <xdr:cNvSpPr/>
      </xdr:nvSpPr>
      <xdr:spPr>
        <a:xfrm>
          <a:off x="9588500" y="98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55718</xdr:rowOff>
    </xdr:from>
    <xdr:ext cx="599010" cy="259045"/>
    <xdr:sp macro="" textlink="">
      <xdr:nvSpPr>
        <xdr:cNvPr id="371" name="テキスト ボックス 370"/>
        <xdr:cNvSpPr txBox="1"/>
      </xdr:nvSpPr>
      <xdr:spPr>
        <a:xfrm>
          <a:off x="9339794" y="965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138170</xdr:rowOff>
    </xdr:from>
    <xdr:to>
      <xdr:col>12</xdr:col>
      <xdr:colOff>561975</xdr:colOff>
      <xdr:row>58</xdr:row>
      <xdr:rowOff>68320</xdr:rowOff>
    </xdr:to>
    <xdr:sp macro="" textlink="">
      <xdr:nvSpPr>
        <xdr:cNvPr id="372" name="円/楕円 371"/>
        <xdr:cNvSpPr/>
      </xdr:nvSpPr>
      <xdr:spPr>
        <a:xfrm>
          <a:off x="8699500" y="99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84847</xdr:rowOff>
    </xdr:from>
    <xdr:ext cx="599010" cy="259045"/>
    <xdr:sp macro="" textlink="">
      <xdr:nvSpPr>
        <xdr:cNvPr id="373" name="テキスト ボックス 372"/>
        <xdr:cNvSpPr txBox="1"/>
      </xdr:nvSpPr>
      <xdr:spPr>
        <a:xfrm>
          <a:off x="8450794" y="968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41318</xdr:rowOff>
    </xdr:from>
    <xdr:to>
      <xdr:col>11</xdr:col>
      <xdr:colOff>358775</xdr:colOff>
      <xdr:row>58</xdr:row>
      <xdr:rowOff>142918</xdr:rowOff>
    </xdr:to>
    <xdr:sp macro="" textlink="">
      <xdr:nvSpPr>
        <xdr:cNvPr id="374" name="円/楕円 373"/>
        <xdr:cNvSpPr/>
      </xdr:nvSpPr>
      <xdr:spPr>
        <a:xfrm>
          <a:off x="7810500" y="99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134045</xdr:rowOff>
    </xdr:from>
    <xdr:ext cx="534377" cy="259045"/>
    <xdr:sp macro="" textlink="">
      <xdr:nvSpPr>
        <xdr:cNvPr id="375" name="テキスト ボックス 374"/>
        <xdr:cNvSpPr txBox="1"/>
      </xdr:nvSpPr>
      <xdr:spPr>
        <a:xfrm>
          <a:off x="7594111" y="100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160352</xdr:rowOff>
    </xdr:from>
    <xdr:to>
      <xdr:col>10</xdr:col>
      <xdr:colOff>155575</xdr:colOff>
      <xdr:row>58</xdr:row>
      <xdr:rowOff>90502</xdr:rowOff>
    </xdr:to>
    <xdr:sp macro="" textlink="">
      <xdr:nvSpPr>
        <xdr:cNvPr id="376" name="円/楕円 375"/>
        <xdr:cNvSpPr/>
      </xdr:nvSpPr>
      <xdr:spPr>
        <a:xfrm>
          <a:off x="6921500" y="99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107029</xdr:rowOff>
    </xdr:from>
    <xdr:ext cx="599010" cy="259045"/>
    <xdr:sp macro="" textlink="">
      <xdr:nvSpPr>
        <xdr:cNvPr id="377" name="テキスト ボックス 376"/>
        <xdr:cNvSpPr txBox="1"/>
      </xdr:nvSpPr>
      <xdr:spPr>
        <a:xfrm>
          <a:off x="6672794" y="970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91672</xdr:rowOff>
    </xdr:from>
    <xdr:to>
      <xdr:col>15</xdr:col>
      <xdr:colOff>180975</xdr:colOff>
      <xdr:row>79</xdr:row>
      <xdr:rowOff>94249</xdr:rowOff>
    </xdr:to>
    <xdr:cxnSp macro="">
      <xdr:nvCxnSpPr>
        <xdr:cNvPr id="408" name="直線コネクタ 407"/>
        <xdr:cNvCxnSpPr/>
      </xdr:nvCxnSpPr>
      <xdr:spPr>
        <a:xfrm>
          <a:off x="9639300" y="13636222"/>
          <a:ext cx="838200" cy="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43449</xdr:rowOff>
    </xdr:from>
    <xdr:to>
      <xdr:col>15</xdr:col>
      <xdr:colOff>231775</xdr:colOff>
      <xdr:row>79</xdr:row>
      <xdr:rowOff>145049</xdr:rowOff>
    </xdr:to>
    <xdr:sp macro="" textlink="">
      <xdr:nvSpPr>
        <xdr:cNvPr id="418" name="円/楕円 417"/>
        <xdr:cNvSpPr/>
      </xdr:nvSpPr>
      <xdr:spPr>
        <a:xfrm>
          <a:off x="10426700" y="135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469744" cy="259045"/>
    <xdr:sp macro="" textlink="">
      <xdr:nvSpPr>
        <xdr:cNvPr id="419" name="普通建設事業費 （ うち新規整備　）該当値テキスト"/>
        <xdr:cNvSpPr txBox="1"/>
      </xdr:nvSpPr>
      <xdr:spPr>
        <a:xfrm>
          <a:off x="10528300" y="135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40872</xdr:rowOff>
    </xdr:from>
    <xdr:to>
      <xdr:col>14</xdr:col>
      <xdr:colOff>79375</xdr:colOff>
      <xdr:row>79</xdr:row>
      <xdr:rowOff>142472</xdr:rowOff>
    </xdr:to>
    <xdr:sp macro="" textlink="">
      <xdr:nvSpPr>
        <xdr:cNvPr id="420" name="円/楕円 419"/>
        <xdr:cNvSpPr/>
      </xdr:nvSpPr>
      <xdr:spPr>
        <a:xfrm>
          <a:off x="9588500" y="135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133599</xdr:rowOff>
    </xdr:from>
    <xdr:ext cx="469744" cy="259045"/>
    <xdr:sp macro="" textlink="">
      <xdr:nvSpPr>
        <xdr:cNvPr id="421" name="テキスト ボックス 420"/>
        <xdr:cNvSpPr txBox="1"/>
      </xdr:nvSpPr>
      <xdr:spPr>
        <a:xfrm>
          <a:off x="9404427" y="1367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88791</xdr:rowOff>
    </xdr:from>
    <xdr:to>
      <xdr:col>15</xdr:col>
      <xdr:colOff>180975</xdr:colOff>
      <xdr:row>98</xdr:row>
      <xdr:rowOff>102826</xdr:rowOff>
    </xdr:to>
    <xdr:cxnSp macro="">
      <xdr:nvCxnSpPr>
        <xdr:cNvPr id="450" name="直線コネクタ 449"/>
        <xdr:cNvCxnSpPr/>
      </xdr:nvCxnSpPr>
      <xdr:spPr>
        <a:xfrm>
          <a:off x="9639300" y="15862191"/>
          <a:ext cx="838200" cy="10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120088</xdr:rowOff>
    </xdr:from>
    <xdr:ext cx="534377" cy="259045"/>
    <xdr:sp macro="" textlink="">
      <xdr:nvSpPr>
        <xdr:cNvPr id="454" name="テキスト ボックス 453"/>
        <xdr:cNvSpPr txBox="1"/>
      </xdr:nvSpPr>
      <xdr:spPr>
        <a:xfrm>
          <a:off x="9372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52026</xdr:rowOff>
    </xdr:from>
    <xdr:to>
      <xdr:col>15</xdr:col>
      <xdr:colOff>231775</xdr:colOff>
      <xdr:row>98</xdr:row>
      <xdr:rowOff>153626</xdr:rowOff>
    </xdr:to>
    <xdr:sp macro="" textlink="">
      <xdr:nvSpPr>
        <xdr:cNvPr id="460" name="円/楕円 459"/>
        <xdr:cNvSpPr/>
      </xdr:nvSpPr>
      <xdr:spPr>
        <a:xfrm>
          <a:off x="104267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138403</xdr:rowOff>
    </xdr:from>
    <xdr:ext cx="534377" cy="259045"/>
    <xdr:sp macro="" textlink="">
      <xdr:nvSpPr>
        <xdr:cNvPr id="461" name="普通建設事業費 （ うち更新整備　）該当値テキスト"/>
        <xdr:cNvSpPr txBox="1"/>
      </xdr:nvSpPr>
      <xdr:spPr>
        <a:xfrm>
          <a:off x="10528300" y="167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14,839</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37991</xdr:rowOff>
    </xdr:from>
    <xdr:to>
      <xdr:col>14</xdr:col>
      <xdr:colOff>79375</xdr:colOff>
      <xdr:row>92</xdr:row>
      <xdr:rowOff>139591</xdr:rowOff>
    </xdr:to>
    <xdr:sp macro="" textlink="">
      <xdr:nvSpPr>
        <xdr:cNvPr id="462" name="円/楕円 461"/>
        <xdr:cNvSpPr/>
      </xdr:nvSpPr>
      <xdr:spPr>
        <a:xfrm>
          <a:off x="9588500" y="158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156118</xdr:rowOff>
    </xdr:from>
    <xdr:ext cx="599010" cy="259045"/>
    <xdr:sp macro="" textlink="">
      <xdr:nvSpPr>
        <xdr:cNvPr id="463" name="テキスト ボックス 462"/>
        <xdr:cNvSpPr txBox="1"/>
      </xdr:nvSpPr>
      <xdr:spPr>
        <a:xfrm>
          <a:off x="9339794" y="1558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83679</xdr:rowOff>
    </xdr:from>
    <xdr:to>
      <xdr:col>23</xdr:col>
      <xdr:colOff>517525</xdr:colOff>
      <xdr:row>38</xdr:row>
      <xdr:rowOff>105817</xdr:rowOff>
    </xdr:to>
    <xdr:cxnSp macro="">
      <xdr:nvCxnSpPr>
        <xdr:cNvPr id="490" name="直線コネクタ 489"/>
        <xdr:cNvCxnSpPr/>
      </xdr:nvCxnSpPr>
      <xdr:spPr>
        <a:xfrm flipV="1">
          <a:off x="15481300" y="6598779"/>
          <a:ext cx="8382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105817</xdr:rowOff>
    </xdr:from>
    <xdr:to>
      <xdr:col>22</xdr:col>
      <xdr:colOff>365125</xdr:colOff>
      <xdr:row>38</xdr:row>
      <xdr:rowOff>137935</xdr:rowOff>
    </xdr:to>
    <xdr:cxnSp macro="">
      <xdr:nvCxnSpPr>
        <xdr:cNvPr id="493" name="直線コネクタ 492"/>
        <xdr:cNvCxnSpPr/>
      </xdr:nvCxnSpPr>
      <xdr:spPr>
        <a:xfrm flipV="1">
          <a:off x="14592300" y="662091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160175</xdr:rowOff>
    </xdr:from>
    <xdr:ext cx="469744" cy="259045"/>
    <xdr:sp macro="" textlink="">
      <xdr:nvSpPr>
        <xdr:cNvPr id="495" name="テキスト ボックス 494"/>
        <xdr:cNvSpPr txBox="1"/>
      </xdr:nvSpPr>
      <xdr:spPr>
        <a:xfrm>
          <a:off x="15246427" y="667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137935</xdr:rowOff>
    </xdr:from>
    <xdr:to>
      <xdr:col>21</xdr:col>
      <xdr:colOff>161925</xdr:colOff>
      <xdr:row>38</xdr:row>
      <xdr:rowOff>139700</xdr:rowOff>
    </xdr:to>
    <xdr:cxnSp macro="">
      <xdr:nvCxnSpPr>
        <xdr:cNvPr id="496" name="直線コネクタ 495"/>
        <xdr:cNvCxnSpPr/>
      </xdr:nvCxnSpPr>
      <xdr:spPr>
        <a:xfrm flipV="1">
          <a:off x="13703300" y="665303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123917</xdr:rowOff>
    </xdr:from>
    <xdr:to>
      <xdr:col>19</xdr:col>
      <xdr:colOff>644525</xdr:colOff>
      <xdr:row>38</xdr:row>
      <xdr:rowOff>139700</xdr:rowOff>
    </xdr:to>
    <xdr:cxnSp macro="">
      <xdr:nvCxnSpPr>
        <xdr:cNvPr id="499" name="直線コネクタ 498"/>
        <xdr:cNvCxnSpPr/>
      </xdr:nvCxnSpPr>
      <xdr:spPr>
        <a:xfrm>
          <a:off x="12814300" y="6639017"/>
          <a:ext cx="8890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32879</xdr:rowOff>
    </xdr:from>
    <xdr:to>
      <xdr:col>23</xdr:col>
      <xdr:colOff>568325</xdr:colOff>
      <xdr:row>38</xdr:row>
      <xdr:rowOff>134479</xdr:rowOff>
    </xdr:to>
    <xdr:sp macro="" textlink="">
      <xdr:nvSpPr>
        <xdr:cNvPr id="509" name="円/楕円 508"/>
        <xdr:cNvSpPr/>
      </xdr:nvSpPr>
      <xdr:spPr>
        <a:xfrm>
          <a:off x="16268700" y="65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163706</xdr:rowOff>
    </xdr:from>
    <xdr:ext cx="534377" cy="259045"/>
    <xdr:sp macro="" textlink="">
      <xdr:nvSpPr>
        <xdr:cNvPr id="510" name="災害復旧事業費該当値テキスト"/>
        <xdr:cNvSpPr txBox="1"/>
      </xdr:nvSpPr>
      <xdr:spPr>
        <a:xfrm>
          <a:off x="16370300" y="633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55017</xdr:rowOff>
    </xdr:from>
    <xdr:to>
      <xdr:col>22</xdr:col>
      <xdr:colOff>415925</xdr:colOff>
      <xdr:row>38</xdr:row>
      <xdr:rowOff>156617</xdr:rowOff>
    </xdr:to>
    <xdr:sp macro="" textlink="">
      <xdr:nvSpPr>
        <xdr:cNvPr id="511" name="円/楕円 510"/>
        <xdr:cNvSpPr/>
      </xdr:nvSpPr>
      <xdr:spPr>
        <a:xfrm>
          <a:off x="15430500" y="65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1694</xdr:rowOff>
    </xdr:from>
    <xdr:ext cx="469744" cy="259045"/>
    <xdr:sp macro="" textlink="">
      <xdr:nvSpPr>
        <xdr:cNvPr id="512" name="テキスト ボックス 511"/>
        <xdr:cNvSpPr txBox="1"/>
      </xdr:nvSpPr>
      <xdr:spPr>
        <a:xfrm>
          <a:off x="15246427" y="634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87135</xdr:rowOff>
    </xdr:from>
    <xdr:to>
      <xdr:col>21</xdr:col>
      <xdr:colOff>212725</xdr:colOff>
      <xdr:row>39</xdr:row>
      <xdr:rowOff>17285</xdr:rowOff>
    </xdr:to>
    <xdr:sp macro="" textlink="">
      <xdr:nvSpPr>
        <xdr:cNvPr id="513" name="円/楕円 512"/>
        <xdr:cNvSpPr/>
      </xdr:nvSpPr>
      <xdr:spPr>
        <a:xfrm>
          <a:off x="14541500" y="66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8412</xdr:rowOff>
    </xdr:from>
    <xdr:ext cx="378565" cy="259045"/>
    <xdr:sp macro="" textlink="">
      <xdr:nvSpPr>
        <xdr:cNvPr id="514" name="テキスト ボックス 513"/>
        <xdr:cNvSpPr txBox="1"/>
      </xdr:nvSpPr>
      <xdr:spPr>
        <a:xfrm>
          <a:off x="14403017" y="669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73117</xdr:rowOff>
    </xdr:from>
    <xdr:to>
      <xdr:col>18</xdr:col>
      <xdr:colOff>492125</xdr:colOff>
      <xdr:row>39</xdr:row>
      <xdr:rowOff>3267</xdr:rowOff>
    </xdr:to>
    <xdr:sp macro="" textlink="">
      <xdr:nvSpPr>
        <xdr:cNvPr id="517" name="円/楕円 516"/>
        <xdr:cNvSpPr/>
      </xdr:nvSpPr>
      <xdr:spPr>
        <a:xfrm>
          <a:off x="12763500" y="65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165844</xdr:rowOff>
    </xdr:from>
    <xdr:ext cx="469744" cy="259045"/>
    <xdr:sp macro="" textlink="">
      <xdr:nvSpPr>
        <xdr:cNvPr id="518" name="テキスト ボックス 517"/>
        <xdr:cNvSpPr txBox="1"/>
      </xdr:nvSpPr>
      <xdr:spPr>
        <a:xfrm>
          <a:off x="12579427" y="668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113951</xdr:rowOff>
    </xdr:from>
    <xdr:to>
      <xdr:col>23</xdr:col>
      <xdr:colOff>517525</xdr:colOff>
      <xdr:row>77</xdr:row>
      <xdr:rowOff>114390</xdr:rowOff>
    </xdr:to>
    <xdr:cxnSp macro="">
      <xdr:nvCxnSpPr>
        <xdr:cNvPr id="594" name="直線コネクタ 593"/>
        <xdr:cNvCxnSpPr/>
      </xdr:nvCxnSpPr>
      <xdr:spPr>
        <a:xfrm flipV="1">
          <a:off x="15481300" y="13315601"/>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114390</xdr:rowOff>
    </xdr:from>
    <xdr:to>
      <xdr:col>22</xdr:col>
      <xdr:colOff>365125</xdr:colOff>
      <xdr:row>77</xdr:row>
      <xdr:rowOff>135147</xdr:rowOff>
    </xdr:to>
    <xdr:cxnSp macro="">
      <xdr:nvCxnSpPr>
        <xdr:cNvPr id="597" name="直線コネクタ 596"/>
        <xdr:cNvCxnSpPr/>
      </xdr:nvCxnSpPr>
      <xdr:spPr>
        <a:xfrm flipV="1">
          <a:off x="14592300" y="13316040"/>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126057</xdr:rowOff>
    </xdr:from>
    <xdr:to>
      <xdr:col>21</xdr:col>
      <xdr:colOff>161925</xdr:colOff>
      <xdr:row>77</xdr:row>
      <xdr:rowOff>135147</xdr:rowOff>
    </xdr:to>
    <xdr:cxnSp macro="">
      <xdr:nvCxnSpPr>
        <xdr:cNvPr id="600" name="直線コネクタ 599"/>
        <xdr:cNvCxnSpPr/>
      </xdr:nvCxnSpPr>
      <xdr:spPr>
        <a:xfrm>
          <a:off x="13703300" y="1332770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113942</xdr:rowOff>
    </xdr:from>
    <xdr:to>
      <xdr:col>19</xdr:col>
      <xdr:colOff>644525</xdr:colOff>
      <xdr:row>77</xdr:row>
      <xdr:rowOff>126057</xdr:rowOff>
    </xdr:to>
    <xdr:cxnSp macro="">
      <xdr:nvCxnSpPr>
        <xdr:cNvPr id="603" name="直線コネクタ 602"/>
        <xdr:cNvCxnSpPr/>
      </xdr:nvCxnSpPr>
      <xdr:spPr>
        <a:xfrm>
          <a:off x="12814300" y="1331559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99013</xdr:rowOff>
    </xdr:from>
    <xdr:ext cx="534377" cy="259045"/>
    <xdr:sp macro="" textlink="">
      <xdr:nvSpPr>
        <xdr:cNvPr id="605" name="テキスト ボックス 604"/>
        <xdr:cNvSpPr txBox="1"/>
      </xdr:nvSpPr>
      <xdr:spPr>
        <a:xfrm>
          <a:off x="13436111" y="12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63151</xdr:rowOff>
    </xdr:from>
    <xdr:to>
      <xdr:col>23</xdr:col>
      <xdr:colOff>568325</xdr:colOff>
      <xdr:row>77</xdr:row>
      <xdr:rowOff>164751</xdr:rowOff>
    </xdr:to>
    <xdr:sp macro="" textlink="">
      <xdr:nvSpPr>
        <xdr:cNvPr id="613" name="円/楕円 612"/>
        <xdr:cNvSpPr/>
      </xdr:nvSpPr>
      <xdr:spPr>
        <a:xfrm>
          <a:off x="16268700" y="13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41578</xdr:rowOff>
    </xdr:from>
    <xdr:ext cx="534377" cy="259045"/>
    <xdr:sp macro="" textlink="">
      <xdr:nvSpPr>
        <xdr:cNvPr id="614" name="公債費該当値テキスト"/>
        <xdr:cNvSpPr txBox="1"/>
      </xdr:nvSpPr>
      <xdr:spPr>
        <a:xfrm>
          <a:off x="16370300" y="132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63590</xdr:rowOff>
    </xdr:from>
    <xdr:to>
      <xdr:col>22</xdr:col>
      <xdr:colOff>415925</xdr:colOff>
      <xdr:row>77</xdr:row>
      <xdr:rowOff>165190</xdr:rowOff>
    </xdr:to>
    <xdr:sp macro="" textlink="">
      <xdr:nvSpPr>
        <xdr:cNvPr id="615" name="円/楕円 614"/>
        <xdr:cNvSpPr/>
      </xdr:nvSpPr>
      <xdr:spPr>
        <a:xfrm>
          <a:off x="15430500" y="132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156317</xdr:rowOff>
    </xdr:from>
    <xdr:ext cx="534377" cy="259045"/>
    <xdr:sp macro="" textlink="">
      <xdr:nvSpPr>
        <xdr:cNvPr id="616" name="テキスト ボックス 615"/>
        <xdr:cNvSpPr txBox="1"/>
      </xdr:nvSpPr>
      <xdr:spPr>
        <a:xfrm>
          <a:off x="15214111" y="133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84347</xdr:rowOff>
    </xdr:from>
    <xdr:to>
      <xdr:col>21</xdr:col>
      <xdr:colOff>212725</xdr:colOff>
      <xdr:row>78</xdr:row>
      <xdr:rowOff>14497</xdr:rowOff>
    </xdr:to>
    <xdr:sp macro="" textlink="">
      <xdr:nvSpPr>
        <xdr:cNvPr id="617" name="円/楕円 616"/>
        <xdr:cNvSpPr/>
      </xdr:nvSpPr>
      <xdr:spPr>
        <a:xfrm>
          <a:off x="14541500" y="13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5624</xdr:rowOff>
    </xdr:from>
    <xdr:ext cx="534377" cy="259045"/>
    <xdr:sp macro="" textlink="">
      <xdr:nvSpPr>
        <xdr:cNvPr id="618" name="テキスト ボックス 617"/>
        <xdr:cNvSpPr txBox="1"/>
      </xdr:nvSpPr>
      <xdr:spPr>
        <a:xfrm>
          <a:off x="14325111" y="133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75257</xdr:rowOff>
    </xdr:from>
    <xdr:to>
      <xdr:col>20</xdr:col>
      <xdr:colOff>9525</xdr:colOff>
      <xdr:row>78</xdr:row>
      <xdr:rowOff>5407</xdr:rowOff>
    </xdr:to>
    <xdr:sp macro="" textlink="">
      <xdr:nvSpPr>
        <xdr:cNvPr id="619" name="円/楕円 618"/>
        <xdr:cNvSpPr/>
      </xdr:nvSpPr>
      <xdr:spPr>
        <a:xfrm>
          <a:off x="13652500" y="132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167984</xdr:rowOff>
    </xdr:from>
    <xdr:ext cx="534377" cy="259045"/>
    <xdr:sp macro="" textlink="">
      <xdr:nvSpPr>
        <xdr:cNvPr id="620" name="テキスト ボックス 619"/>
        <xdr:cNvSpPr txBox="1"/>
      </xdr:nvSpPr>
      <xdr:spPr>
        <a:xfrm>
          <a:off x="13436111" y="133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63142</xdr:rowOff>
    </xdr:from>
    <xdr:to>
      <xdr:col>18</xdr:col>
      <xdr:colOff>492125</xdr:colOff>
      <xdr:row>77</xdr:row>
      <xdr:rowOff>164742</xdr:rowOff>
    </xdr:to>
    <xdr:sp macro="" textlink="">
      <xdr:nvSpPr>
        <xdr:cNvPr id="621" name="円/楕円 620"/>
        <xdr:cNvSpPr/>
      </xdr:nvSpPr>
      <xdr:spPr>
        <a:xfrm>
          <a:off x="12763500" y="132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155869</xdr:rowOff>
    </xdr:from>
    <xdr:ext cx="534377" cy="259045"/>
    <xdr:sp macro="" textlink="">
      <xdr:nvSpPr>
        <xdr:cNvPr id="622" name="テキスト ボックス 621"/>
        <xdr:cNvSpPr txBox="1"/>
      </xdr:nvSpPr>
      <xdr:spPr>
        <a:xfrm>
          <a:off x="12547111" y="133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14545</xdr:rowOff>
    </xdr:from>
    <xdr:to>
      <xdr:col>23</xdr:col>
      <xdr:colOff>517525</xdr:colOff>
      <xdr:row>98</xdr:row>
      <xdr:rowOff>24251</xdr:rowOff>
    </xdr:to>
    <xdr:cxnSp macro="">
      <xdr:nvCxnSpPr>
        <xdr:cNvPr id="647" name="直線コネクタ 646"/>
        <xdr:cNvCxnSpPr/>
      </xdr:nvCxnSpPr>
      <xdr:spPr>
        <a:xfrm flipV="1">
          <a:off x="15481300" y="16816645"/>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20882</xdr:rowOff>
    </xdr:from>
    <xdr:to>
      <xdr:col>22</xdr:col>
      <xdr:colOff>365125</xdr:colOff>
      <xdr:row>98</xdr:row>
      <xdr:rowOff>24251</xdr:rowOff>
    </xdr:to>
    <xdr:cxnSp macro="">
      <xdr:nvCxnSpPr>
        <xdr:cNvPr id="650" name="直線コネクタ 649"/>
        <xdr:cNvCxnSpPr/>
      </xdr:nvCxnSpPr>
      <xdr:spPr>
        <a:xfrm>
          <a:off x="14592300" y="16822982"/>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20882</xdr:rowOff>
    </xdr:from>
    <xdr:to>
      <xdr:col>21</xdr:col>
      <xdr:colOff>161925</xdr:colOff>
      <xdr:row>98</xdr:row>
      <xdr:rowOff>22285</xdr:rowOff>
    </xdr:to>
    <xdr:cxnSp macro="">
      <xdr:nvCxnSpPr>
        <xdr:cNvPr id="653" name="直線コネクタ 652"/>
        <xdr:cNvCxnSpPr/>
      </xdr:nvCxnSpPr>
      <xdr:spPr>
        <a:xfrm flipV="1">
          <a:off x="13703300" y="16822982"/>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22285</xdr:rowOff>
    </xdr:from>
    <xdr:to>
      <xdr:col>19</xdr:col>
      <xdr:colOff>644525</xdr:colOff>
      <xdr:row>98</xdr:row>
      <xdr:rowOff>24067</xdr:rowOff>
    </xdr:to>
    <xdr:cxnSp macro="">
      <xdr:nvCxnSpPr>
        <xdr:cNvPr id="656" name="直線コネクタ 655"/>
        <xdr:cNvCxnSpPr/>
      </xdr:nvCxnSpPr>
      <xdr:spPr>
        <a:xfrm flipV="1">
          <a:off x="12814300" y="16824385"/>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135195</xdr:rowOff>
    </xdr:from>
    <xdr:to>
      <xdr:col>23</xdr:col>
      <xdr:colOff>568325</xdr:colOff>
      <xdr:row>98</xdr:row>
      <xdr:rowOff>65345</xdr:rowOff>
    </xdr:to>
    <xdr:sp macro="" textlink="">
      <xdr:nvSpPr>
        <xdr:cNvPr id="666" name="円/楕円 665"/>
        <xdr:cNvSpPr/>
      </xdr:nvSpPr>
      <xdr:spPr>
        <a:xfrm>
          <a:off x="16268700" y="1676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144901</xdr:rowOff>
    </xdr:from>
    <xdr:to>
      <xdr:col>22</xdr:col>
      <xdr:colOff>415925</xdr:colOff>
      <xdr:row>98</xdr:row>
      <xdr:rowOff>75051</xdr:rowOff>
    </xdr:to>
    <xdr:sp macro="" textlink="">
      <xdr:nvSpPr>
        <xdr:cNvPr id="668" name="円/楕円 667"/>
        <xdr:cNvSpPr/>
      </xdr:nvSpPr>
      <xdr:spPr>
        <a:xfrm>
          <a:off x="15430500" y="167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66178</xdr:rowOff>
    </xdr:from>
    <xdr:ext cx="469744" cy="259045"/>
    <xdr:sp macro="" textlink="">
      <xdr:nvSpPr>
        <xdr:cNvPr id="669" name="テキスト ボックス 668"/>
        <xdr:cNvSpPr txBox="1"/>
      </xdr:nvSpPr>
      <xdr:spPr>
        <a:xfrm>
          <a:off x="15246427" y="1686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141532</xdr:rowOff>
    </xdr:from>
    <xdr:to>
      <xdr:col>21</xdr:col>
      <xdr:colOff>212725</xdr:colOff>
      <xdr:row>98</xdr:row>
      <xdr:rowOff>71682</xdr:rowOff>
    </xdr:to>
    <xdr:sp macro="" textlink="">
      <xdr:nvSpPr>
        <xdr:cNvPr id="670" name="円/楕円 669"/>
        <xdr:cNvSpPr/>
      </xdr:nvSpPr>
      <xdr:spPr>
        <a:xfrm>
          <a:off x="14541500" y="167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62809</xdr:rowOff>
    </xdr:from>
    <xdr:ext cx="469744" cy="259045"/>
    <xdr:sp macro="" textlink="">
      <xdr:nvSpPr>
        <xdr:cNvPr id="671" name="テキスト ボックス 670"/>
        <xdr:cNvSpPr txBox="1"/>
      </xdr:nvSpPr>
      <xdr:spPr>
        <a:xfrm>
          <a:off x="14357427" y="168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142935</xdr:rowOff>
    </xdr:from>
    <xdr:to>
      <xdr:col>20</xdr:col>
      <xdr:colOff>9525</xdr:colOff>
      <xdr:row>98</xdr:row>
      <xdr:rowOff>73085</xdr:rowOff>
    </xdr:to>
    <xdr:sp macro="" textlink="">
      <xdr:nvSpPr>
        <xdr:cNvPr id="672" name="円/楕円 671"/>
        <xdr:cNvSpPr/>
      </xdr:nvSpPr>
      <xdr:spPr>
        <a:xfrm>
          <a:off x="13652500" y="167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64212</xdr:rowOff>
    </xdr:from>
    <xdr:ext cx="469744" cy="259045"/>
    <xdr:sp macro="" textlink="">
      <xdr:nvSpPr>
        <xdr:cNvPr id="673" name="テキスト ボックス 672"/>
        <xdr:cNvSpPr txBox="1"/>
      </xdr:nvSpPr>
      <xdr:spPr>
        <a:xfrm>
          <a:off x="13468427" y="1686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144717</xdr:rowOff>
    </xdr:from>
    <xdr:to>
      <xdr:col>18</xdr:col>
      <xdr:colOff>492125</xdr:colOff>
      <xdr:row>98</xdr:row>
      <xdr:rowOff>74867</xdr:rowOff>
    </xdr:to>
    <xdr:sp macro="" textlink="">
      <xdr:nvSpPr>
        <xdr:cNvPr id="674" name="円/楕円 673"/>
        <xdr:cNvSpPr/>
      </xdr:nvSpPr>
      <xdr:spPr>
        <a:xfrm>
          <a:off x="12763500" y="167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65994</xdr:rowOff>
    </xdr:from>
    <xdr:ext cx="469744" cy="259045"/>
    <xdr:sp macro="" textlink="">
      <xdr:nvSpPr>
        <xdr:cNvPr id="675" name="テキスト ボックス 674"/>
        <xdr:cNvSpPr txBox="1"/>
      </xdr:nvSpPr>
      <xdr:spPr>
        <a:xfrm>
          <a:off x="12579427" y="1686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8" name="直線コネクタ 76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1" name="直線コネクタ 77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4" name="直線コネクタ 77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8" name="円/楕円 78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9" name="テキスト ボックス 78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0" name="円/楕円 78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1" name="テキスト ボックス 79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2" name="円/楕円 79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3" name="テキスト ボックス 79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31344</xdr:rowOff>
    </xdr:from>
    <xdr:to>
      <xdr:col>32</xdr:col>
      <xdr:colOff>187325</xdr:colOff>
      <xdr:row>77</xdr:row>
      <xdr:rowOff>40922</xdr:rowOff>
    </xdr:to>
    <xdr:cxnSp macro="">
      <xdr:nvCxnSpPr>
        <xdr:cNvPr id="822" name="直線コネクタ 821"/>
        <xdr:cNvCxnSpPr/>
      </xdr:nvCxnSpPr>
      <xdr:spPr>
        <a:xfrm flipV="1">
          <a:off x="21323300" y="13232994"/>
          <a:ext cx="8382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18253</xdr:rowOff>
    </xdr:from>
    <xdr:to>
      <xdr:col>31</xdr:col>
      <xdr:colOff>34925</xdr:colOff>
      <xdr:row>77</xdr:row>
      <xdr:rowOff>40922</xdr:rowOff>
    </xdr:to>
    <xdr:cxnSp macro="">
      <xdr:nvCxnSpPr>
        <xdr:cNvPr id="825" name="直線コネクタ 824"/>
        <xdr:cNvCxnSpPr/>
      </xdr:nvCxnSpPr>
      <xdr:spPr>
        <a:xfrm>
          <a:off x="20434300" y="1321990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18253</xdr:rowOff>
    </xdr:from>
    <xdr:to>
      <xdr:col>29</xdr:col>
      <xdr:colOff>517525</xdr:colOff>
      <xdr:row>77</xdr:row>
      <xdr:rowOff>58730</xdr:rowOff>
    </xdr:to>
    <xdr:cxnSp macro="">
      <xdr:nvCxnSpPr>
        <xdr:cNvPr id="828" name="直線コネクタ 827"/>
        <xdr:cNvCxnSpPr/>
      </xdr:nvCxnSpPr>
      <xdr:spPr>
        <a:xfrm flipV="1">
          <a:off x="19545300" y="13219903"/>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58730</xdr:rowOff>
    </xdr:from>
    <xdr:to>
      <xdr:col>28</xdr:col>
      <xdr:colOff>314325</xdr:colOff>
      <xdr:row>77</xdr:row>
      <xdr:rowOff>72408</xdr:rowOff>
    </xdr:to>
    <xdr:cxnSp macro="">
      <xdr:nvCxnSpPr>
        <xdr:cNvPr id="831" name="直線コネクタ 830"/>
        <xdr:cNvCxnSpPr/>
      </xdr:nvCxnSpPr>
      <xdr:spPr>
        <a:xfrm flipV="1">
          <a:off x="18656300" y="13260380"/>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151994</xdr:rowOff>
    </xdr:from>
    <xdr:to>
      <xdr:col>32</xdr:col>
      <xdr:colOff>238125</xdr:colOff>
      <xdr:row>77</xdr:row>
      <xdr:rowOff>82144</xdr:rowOff>
    </xdr:to>
    <xdr:sp macro="" textlink="">
      <xdr:nvSpPr>
        <xdr:cNvPr id="841" name="円/楕円 840"/>
        <xdr:cNvSpPr/>
      </xdr:nvSpPr>
      <xdr:spPr>
        <a:xfrm>
          <a:off x="221107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66921</xdr:rowOff>
    </xdr:from>
    <xdr:ext cx="534377" cy="259045"/>
    <xdr:sp macro="" textlink="">
      <xdr:nvSpPr>
        <xdr:cNvPr id="842" name="繰出金該当値テキスト"/>
        <xdr:cNvSpPr txBox="1"/>
      </xdr:nvSpPr>
      <xdr:spPr>
        <a:xfrm>
          <a:off x="22212300" y="130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161572</xdr:rowOff>
    </xdr:from>
    <xdr:to>
      <xdr:col>31</xdr:col>
      <xdr:colOff>85725</xdr:colOff>
      <xdr:row>77</xdr:row>
      <xdr:rowOff>91722</xdr:rowOff>
    </xdr:to>
    <xdr:sp macro="" textlink="">
      <xdr:nvSpPr>
        <xdr:cNvPr id="843" name="円/楕円 842"/>
        <xdr:cNvSpPr/>
      </xdr:nvSpPr>
      <xdr:spPr>
        <a:xfrm>
          <a:off x="21272500" y="131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82849</xdr:rowOff>
    </xdr:from>
    <xdr:ext cx="534377" cy="259045"/>
    <xdr:sp macro="" textlink="">
      <xdr:nvSpPr>
        <xdr:cNvPr id="844" name="テキスト ボックス 843"/>
        <xdr:cNvSpPr txBox="1"/>
      </xdr:nvSpPr>
      <xdr:spPr>
        <a:xfrm>
          <a:off x="21056111" y="132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138903</xdr:rowOff>
    </xdr:from>
    <xdr:to>
      <xdr:col>29</xdr:col>
      <xdr:colOff>568325</xdr:colOff>
      <xdr:row>77</xdr:row>
      <xdr:rowOff>69053</xdr:rowOff>
    </xdr:to>
    <xdr:sp macro="" textlink="">
      <xdr:nvSpPr>
        <xdr:cNvPr id="845" name="円/楕円 844"/>
        <xdr:cNvSpPr/>
      </xdr:nvSpPr>
      <xdr:spPr>
        <a:xfrm>
          <a:off x="20383500" y="1316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60180</xdr:rowOff>
    </xdr:from>
    <xdr:ext cx="534377" cy="259045"/>
    <xdr:sp macro="" textlink="">
      <xdr:nvSpPr>
        <xdr:cNvPr id="846" name="テキスト ボックス 845"/>
        <xdr:cNvSpPr txBox="1"/>
      </xdr:nvSpPr>
      <xdr:spPr>
        <a:xfrm>
          <a:off x="20167111" y="1326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7930</xdr:rowOff>
    </xdr:from>
    <xdr:to>
      <xdr:col>28</xdr:col>
      <xdr:colOff>365125</xdr:colOff>
      <xdr:row>77</xdr:row>
      <xdr:rowOff>109530</xdr:rowOff>
    </xdr:to>
    <xdr:sp macro="" textlink="">
      <xdr:nvSpPr>
        <xdr:cNvPr id="847" name="円/楕円 846"/>
        <xdr:cNvSpPr/>
      </xdr:nvSpPr>
      <xdr:spPr>
        <a:xfrm>
          <a:off x="19494500" y="132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100657</xdr:rowOff>
    </xdr:from>
    <xdr:ext cx="534377" cy="259045"/>
    <xdr:sp macro="" textlink="">
      <xdr:nvSpPr>
        <xdr:cNvPr id="848" name="テキスト ボックス 847"/>
        <xdr:cNvSpPr txBox="1"/>
      </xdr:nvSpPr>
      <xdr:spPr>
        <a:xfrm>
          <a:off x="19278111" y="133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21608</xdr:rowOff>
    </xdr:from>
    <xdr:to>
      <xdr:col>27</xdr:col>
      <xdr:colOff>161925</xdr:colOff>
      <xdr:row>77</xdr:row>
      <xdr:rowOff>123208</xdr:rowOff>
    </xdr:to>
    <xdr:sp macro="" textlink="">
      <xdr:nvSpPr>
        <xdr:cNvPr id="849" name="円/楕円 848"/>
        <xdr:cNvSpPr/>
      </xdr:nvSpPr>
      <xdr:spPr>
        <a:xfrm>
          <a:off x="18605500" y="132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114335</xdr:rowOff>
    </xdr:from>
    <xdr:ext cx="534377" cy="259045"/>
    <xdr:sp macro="" textlink="">
      <xdr:nvSpPr>
        <xdr:cNvPr id="850" name="テキスト ボックス 849"/>
        <xdr:cNvSpPr txBox="1"/>
      </xdr:nvSpPr>
      <xdr:spPr>
        <a:xfrm>
          <a:off x="18389111" y="133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1" name="直線コネクタ 86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2" name="テキスト ボックス 86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3" name="直線コネクタ 86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64" name="テキスト ボックス 863"/>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5" name="直線コネクタ 86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6" name="テキスト ボックス 865"/>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7" name="直線コネクタ 86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8" name="テキスト ボックス 867"/>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0" name="テキスト ボックス 869"/>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2" name="直線コネクタ 87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6" name="直線コネクタ 87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91</xdr:row>
      <xdr:rowOff>95352</xdr:rowOff>
    </xdr:from>
    <xdr:to>
      <xdr:col>32</xdr:col>
      <xdr:colOff>187325</xdr:colOff>
      <xdr:row>98</xdr:row>
      <xdr:rowOff>139700</xdr:rowOff>
    </xdr:to>
    <xdr:cxnSp macro="">
      <xdr:nvCxnSpPr>
        <xdr:cNvPr id="877" name="直線コネクタ 876"/>
        <xdr:cNvCxnSpPr/>
      </xdr:nvCxnSpPr>
      <xdr:spPr>
        <a:xfrm>
          <a:off x="21323300" y="15697302"/>
          <a:ext cx="8382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9" name="フローチャート : 判断 87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91</xdr:row>
      <xdr:rowOff>95352</xdr:rowOff>
    </xdr:from>
    <xdr:to>
      <xdr:col>31</xdr:col>
      <xdr:colOff>34925</xdr:colOff>
      <xdr:row>98</xdr:row>
      <xdr:rowOff>139700</xdr:rowOff>
    </xdr:to>
    <xdr:cxnSp macro="">
      <xdr:nvCxnSpPr>
        <xdr:cNvPr id="880" name="直線コネクタ 879"/>
        <xdr:cNvCxnSpPr/>
      </xdr:nvCxnSpPr>
      <xdr:spPr>
        <a:xfrm flipV="1">
          <a:off x="20434300" y="15697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71069</xdr:rowOff>
    </xdr:from>
    <xdr:to>
      <xdr:col>31</xdr:col>
      <xdr:colOff>85725</xdr:colOff>
      <xdr:row>99</xdr:row>
      <xdr:rowOff>1219</xdr:rowOff>
    </xdr:to>
    <xdr:sp macro="" textlink="">
      <xdr:nvSpPr>
        <xdr:cNvPr id="881" name="フローチャート : 判断 880"/>
        <xdr:cNvSpPr/>
      </xdr:nvSpPr>
      <xdr:spPr>
        <a:xfrm>
          <a:off x="21272500" y="1687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98</xdr:row>
      <xdr:rowOff>163796</xdr:rowOff>
    </xdr:from>
    <xdr:ext cx="313932" cy="259045"/>
    <xdr:sp macro="" textlink="">
      <xdr:nvSpPr>
        <xdr:cNvPr id="882" name="テキスト ボックス 881"/>
        <xdr:cNvSpPr txBox="1"/>
      </xdr:nvSpPr>
      <xdr:spPr>
        <a:xfrm>
          <a:off x="21166333" y="16965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3" name="直線コネクタ 88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4" name="フローチャート : 判断 883"/>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5" name="テキスト ボックス 884"/>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6" name="直線コネクタ 88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7" name="フローチャート : 判断 88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8" name="テキスト ボックス 88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89" name="フローチャート : 判断 88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0" name="テキスト ボックス 88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6" name="円/楕円 89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91</xdr:row>
      <xdr:rowOff>44552</xdr:rowOff>
    </xdr:from>
    <xdr:to>
      <xdr:col>31</xdr:col>
      <xdr:colOff>85725</xdr:colOff>
      <xdr:row>91</xdr:row>
      <xdr:rowOff>146152</xdr:rowOff>
    </xdr:to>
    <xdr:sp macro="" textlink="">
      <xdr:nvSpPr>
        <xdr:cNvPr id="898" name="円/楕円 897"/>
        <xdr:cNvSpPr/>
      </xdr:nvSpPr>
      <xdr:spPr>
        <a:xfrm>
          <a:off x="21272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89</xdr:row>
      <xdr:rowOff>162679</xdr:rowOff>
    </xdr:from>
    <xdr:ext cx="469744" cy="259045"/>
    <xdr:sp macro="" textlink="">
      <xdr:nvSpPr>
        <xdr:cNvPr id="899" name="テキスト ボックス 898"/>
        <xdr:cNvSpPr txBox="1"/>
      </xdr:nvSpPr>
      <xdr:spPr>
        <a:xfrm>
          <a:off x="21088427" y="1542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0" name="円/楕円 89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1" name="テキスト ボックス 900"/>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2" name="円/楕円 90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3" name="テキスト ボックス 902"/>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4" name="円/楕円 90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05" name="テキスト ボックス 904"/>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各項目全体的に類似団体</a:t>
          </a:r>
          <a:r>
            <a:rPr kumimoji="1" lang="ja-JP" altLang="en-US" sz="1300">
              <a:solidFill>
                <a:schemeClr val="tx1"/>
              </a:solidFill>
              <a:latin typeface="ＭＳ Ｐゴシック"/>
            </a:rPr>
            <a:t>と比較し住民一人当たりのコストが低い状況</a:t>
          </a:r>
          <a:r>
            <a:rPr kumimoji="1" lang="ja-JP" altLang="en-US" sz="1300">
              <a:latin typeface="ＭＳ Ｐゴシック"/>
            </a:rPr>
            <a:t>となっている。人件費について、平成２５年７月より実施している給料カット及び職員数の抑制により、毎年減少しており平成２３年度と比較すると住民一人当たり６，０３１円削減できている。</a:t>
          </a:r>
          <a:endParaRPr kumimoji="1" lang="en-US" altLang="ja-JP" sz="1300">
            <a:latin typeface="ＭＳ Ｐゴシック"/>
          </a:endParaRPr>
        </a:p>
        <a:p>
          <a:r>
            <a:rPr kumimoji="1" lang="ja-JP" altLang="en-US" sz="1300">
              <a:latin typeface="ＭＳ Ｐゴシック"/>
            </a:rPr>
            <a:t>補助費、普通建設事業費（うち更新整備）においてそれぞれ平成２５年度、２７年度で極端に高い数値となっているのは、補助費について当該年度に町が出資していた財団法人湯浅町開発公社の解散に伴うものであり、普通建設事業費については、老朽化した役場庁舎及び田保育所の建替え工事が主な要因である。補助費は財政援助団体への補助交付の廃止、精算の徹底を検討し平均値並みとなるよう努めていく。普通建設事業費については、浸水被害が慢性化している地区のポンプ場改修を予定しているため、今後は増加する見込である。</a:t>
          </a:r>
          <a:endParaRPr kumimoji="1" lang="en-US" altLang="ja-JP" sz="1300">
            <a:latin typeface="ＭＳ Ｐゴシック"/>
          </a:endParaRPr>
        </a:p>
        <a:p>
          <a:r>
            <a:rPr kumimoji="1" lang="ja-JP" altLang="en-US" sz="1300">
              <a:latin typeface="ＭＳ Ｐゴシック"/>
            </a:rPr>
            <a:t>　扶助費については、平均値を１８，１２６円上回っており増加傾向にある。これは、老人入所施設措置費等の増加であり高齢化が進んでいることが要因のひとつと考えられる。</a:t>
          </a:r>
          <a:endParaRPr kumimoji="1" lang="en-US" altLang="ja-JP" sz="1300">
            <a:latin typeface="ＭＳ Ｐゴシック"/>
          </a:endParaRPr>
        </a:p>
        <a:p>
          <a:r>
            <a:rPr kumimoji="1" lang="ja-JP" altLang="en-US" sz="1300">
              <a:latin typeface="ＭＳ Ｐゴシック"/>
            </a:rPr>
            <a:t>　また、町単独の扶助費について、平均値を上回っていることはきめ細かな行政サービスを提供していると捉えることもできるが、厳しい財政状況を勘案し類似団体平均値を目標とし今後見直しも含め検討し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12,786
12,741
2,079.00
5,908,812
5,769,838
115,456
3,600,445
8,462,965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2050</xdr:rowOff>
    </xdr:from>
    <xdr:to>
      <xdr:col>6</xdr:col>
      <xdr:colOff>511175</xdr:colOff>
      <xdr:row>38</xdr:row>
      <xdr:rowOff>52342</xdr:rowOff>
    </xdr:to>
    <xdr:cxnSp macro="">
      <xdr:nvCxnSpPr>
        <xdr:cNvPr id="63" name="直線コネクタ 62"/>
        <xdr:cNvCxnSpPr/>
      </xdr:nvCxnSpPr>
      <xdr:spPr>
        <a:xfrm flipV="1">
          <a:off x="3797300" y="65171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52342</xdr:rowOff>
    </xdr:from>
    <xdr:to>
      <xdr:col>5</xdr:col>
      <xdr:colOff>358775</xdr:colOff>
      <xdr:row>38</xdr:row>
      <xdr:rowOff>75039</xdr:rowOff>
    </xdr:to>
    <xdr:cxnSp macro="">
      <xdr:nvCxnSpPr>
        <xdr:cNvPr id="66" name="直線コネクタ 65"/>
        <xdr:cNvCxnSpPr/>
      </xdr:nvCxnSpPr>
      <xdr:spPr>
        <a:xfrm flipV="1">
          <a:off x="2908300" y="6567442"/>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57731</xdr:rowOff>
    </xdr:from>
    <xdr:to>
      <xdr:col>4</xdr:col>
      <xdr:colOff>155575</xdr:colOff>
      <xdr:row>38</xdr:row>
      <xdr:rowOff>75039</xdr:rowOff>
    </xdr:to>
    <xdr:cxnSp macro="">
      <xdr:nvCxnSpPr>
        <xdr:cNvPr id="69" name="直線コネクタ 68"/>
        <xdr:cNvCxnSpPr/>
      </xdr:nvCxnSpPr>
      <xdr:spPr>
        <a:xfrm>
          <a:off x="2019300" y="6572831"/>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37320</xdr:rowOff>
    </xdr:from>
    <xdr:to>
      <xdr:col>2</xdr:col>
      <xdr:colOff>638175</xdr:colOff>
      <xdr:row>38</xdr:row>
      <xdr:rowOff>57731</xdr:rowOff>
    </xdr:to>
    <xdr:cxnSp macro="">
      <xdr:nvCxnSpPr>
        <xdr:cNvPr id="72" name="直線コネクタ 71"/>
        <xdr:cNvCxnSpPr/>
      </xdr:nvCxnSpPr>
      <xdr:spPr>
        <a:xfrm>
          <a:off x="1130300" y="6380970"/>
          <a:ext cx="889000" cy="1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122700</xdr:rowOff>
    </xdr:from>
    <xdr:to>
      <xdr:col>6</xdr:col>
      <xdr:colOff>561975</xdr:colOff>
      <xdr:row>38</xdr:row>
      <xdr:rowOff>52850</xdr:rowOff>
    </xdr:to>
    <xdr:sp macro="" textlink="">
      <xdr:nvSpPr>
        <xdr:cNvPr id="82" name="円/楕円 81"/>
        <xdr:cNvSpPr/>
      </xdr:nvSpPr>
      <xdr:spPr>
        <a:xfrm>
          <a:off x="4584700" y="64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101127</xdr:rowOff>
    </xdr:from>
    <xdr:ext cx="469744" cy="259045"/>
    <xdr:sp macro="" textlink="">
      <xdr:nvSpPr>
        <xdr:cNvPr id="83" name="議会費該当値テキスト"/>
        <xdr:cNvSpPr txBox="1"/>
      </xdr:nvSpPr>
      <xdr:spPr>
        <a:xfrm>
          <a:off x="4686300" y="64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1542</xdr:rowOff>
    </xdr:from>
    <xdr:to>
      <xdr:col>5</xdr:col>
      <xdr:colOff>409575</xdr:colOff>
      <xdr:row>38</xdr:row>
      <xdr:rowOff>103142</xdr:rowOff>
    </xdr:to>
    <xdr:sp macro="" textlink="">
      <xdr:nvSpPr>
        <xdr:cNvPr id="84" name="円/楕円 83"/>
        <xdr:cNvSpPr/>
      </xdr:nvSpPr>
      <xdr:spPr>
        <a:xfrm>
          <a:off x="3746500" y="65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94269</xdr:rowOff>
    </xdr:from>
    <xdr:ext cx="469744" cy="259045"/>
    <xdr:sp macro="" textlink="">
      <xdr:nvSpPr>
        <xdr:cNvPr id="85" name="テキスト ボックス 84"/>
        <xdr:cNvSpPr txBox="1"/>
      </xdr:nvSpPr>
      <xdr:spPr>
        <a:xfrm>
          <a:off x="3562427" y="66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24239</xdr:rowOff>
    </xdr:from>
    <xdr:to>
      <xdr:col>4</xdr:col>
      <xdr:colOff>206375</xdr:colOff>
      <xdr:row>38</xdr:row>
      <xdr:rowOff>125839</xdr:rowOff>
    </xdr:to>
    <xdr:sp macro="" textlink="">
      <xdr:nvSpPr>
        <xdr:cNvPr id="86" name="円/楕円 85"/>
        <xdr:cNvSpPr/>
      </xdr:nvSpPr>
      <xdr:spPr>
        <a:xfrm>
          <a:off x="28575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116966</xdr:rowOff>
    </xdr:from>
    <xdr:ext cx="469744" cy="259045"/>
    <xdr:sp macro="" textlink="">
      <xdr:nvSpPr>
        <xdr:cNvPr id="87" name="テキスト ボックス 86"/>
        <xdr:cNvSpPr txBox="1"/>
      </xdr:nvSpPr>
      <xdr:spPr>
        <a:xfrm>
          <a:off x="2673427" y="663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6931</xdr:rowOff>
    </xdr:from>
    <xdr:to>
      <xdr:col>3</xdr:col>
      <xdr:colOff>3175</xdr:colOff>
      <xdr:row>38</xdr:row>
      <xdr:rowOff>108531</xdr:rowOff>
    </xdr:to>
    <xdr:sp macro="" textlink="">
      <xdr:nvSpPr>
        <xdr:cNvPr id="88" name="円/楕円 87"/>
        <xdr:cNvSpPr/>
      </xdr:nvSpPr>
      <xdr:spPr>
        <a:xfrm>
          <a:off x="1968500" y="65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99658</xdr:rowOff>
    </xdr:from>
    <xdr:ext cx="469744" cy="259045"/>
    <xdr:sp macro="" textlink="">
      <xdr:nvSpPr>
        <xdr:cNvPr id="89" name="テキスト ボックス 88"/>
        <xdr:cNvSpPr txBox="1"/>
      </xdr:nvSpPr>
      <xdr:spPr>
        <a:xfrm>
          <a:off x="1784427" y="661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157970</xdr:rowOff>
    </xdr:from>
    <xdr:to>
      <xdr:col>1</xdr:col>
      <xdr:colOff>485775</xdr:colOff>
      <xdr:row>37</xdr:row>
      <xdr:rowOff>88120</xdr:rowOff>
    </xdr:to>
    <xdr:sp macro="" textlink="">
      <xdr:nvSpPr>
        <xdr:cNvPr id="90" name="円/楕円 89"/>
        <xdr:cNvSpPr/>
      </xdr:nvSpPr>
      <xdr:spPr>
        <a:xfrm>
          <a:off x="1079500" y="63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79247</xdr:rowOff>
    </xdr:from>
    <xdr:ext cx="469744" cy="259045"/>
    <xdr:sp macro="" textlink="">
      <xdr:nvSpPr>
        <xdr:cNvPr id="91" name="テキスト ボックス 90"/>
        <xdr:cNvSpPr txBox="1"/>
      </xdr:nvSpPr>
      <xdr:spPr>
        <a:xfrm>
          <a:off x="895427" y="642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98235</xdr:rowOff>
    </xdr:from>
    <xdr:to>
      <xdr:col>6</xdr:col>
      <xdr:colOff>511175</xdr:colOff>
      <xdr:row>57</xdr:row>
      <xdr:rowOff>154522</xdr:rowOff>
    </xdr:to>
    <xdr:cxnSp macro="">
      <xdr:nvCxnSpPr>
        <xdr:cNvPr id="116" name="直線コネクタ 115"/>
        <xdr:cNvCxnSpPr/>
      </xdr:nvCxnSpPr>
      <xdr:spPr>
        <a:xfrm>
          <a:off x="3797300" y="9870885"/>
          <a:ext cx="838200" cy="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97286</xdr:rowOff>
    </xdr:from>
    <xdr:to>
      <xdr:col>5</xdr:col>
      <xdr:colOff>358775</xdr:colOff>
      <xdr:row>57</xdr:row>
      <xdr:rowOff>98235</xdr:rowOff>
    </xdr:to>
    <xdr:cxnSp macro="">
      <xdr:nvCxnSpPr>
        <xdr:cNvPr id="119" name="直線コネクタ 118"/>
        <xdr:cNvCxnSpPr/>
      </xdr:nvCxnSpPr>
      <xdr:spPr>
        <a:xfrm>
          <a:off x="2908300" y="9869936"/>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148259</xdr:rowOff>
    </xdr:from>
    <xdr:ext cx="599010" cy="259045"/>
    <xdr:sp macro="" textlink="">
      <xdr:nvSpPr>
        <xdr:cNvPr id="121" name="テキスト ボックス 120"/>
        <xdr:cNvSpPr txBox="1"/>
      </xdr:nvSpPr>
      <xdr:spPr>
        <a:xfrm>
          <a:off x="3497794" y="992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97286</xdr:rowOff>
    </xdr:from>
    <xdr:to>
      <xdr:col>4</xdr:col>
      <xdr:colOff>155575</xdr:colOff>
      <xdr:row>58</xdr:row>
      <xdr:rowOff>771</xdr:rowOff>
    </xdr:to>
    <xdr:cxnSp macro="">
      <xdr:nvCxnSpPr>
        <xdr:cNvPr id="122" name="直線コネクタ 121"/>
        <xdr:cNvCxnSpPr/>
      </xdr:nvCxnSpPr>
      <xdr:spPr>
        <a:xfrm flipV="1">
          <a:off x="2019300" y="9869936"/>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8633</xdr:rowOff>
    </xdr:from>
    <xdr:ext cx="599010" cy="259045"/>
    <xdr:sp macro="" textlink="">
      <xdr:nvSpPr>
        <xdr:cNvPr id="124" name="テキスト ボックス 123"/>
        <xdr:cNvSpPr txBox="1"/>
      </xdr:nvSpPr>
      <xdr:spPr>
        <a:xfrm>
          <a:off x="2608794" y="99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771</xdr:rowOff>
    </xdr:from>
    <xdr:to>
      <xdr:col>2</xdr:col>
      <xdr:colOff>638175</xdr:colOff>
      <xdr:row>58</xdr:row>
      <xdr:rowOff>1949</xdr:rowOff>
    </xdr:to>
    <xdr:cxnSp macro="">
      <xdr:nvCxnSpPr>
        <xdr:cNvPr id="125" name="直線コネクタ 124"/>
        <xdr:cNvCxnSpPr/>
      </xdr:nvCxnSpPr>
      <xdr:spPr>
        <a:xfrm flipV="1">
          <a:off x="1130300" y="9944871"/>
          <a:ext cx="8890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103722</xdr:rowOff>
    </xdr:from>
    <xdr:to>
      <xdr:col>6</xdr:col>
      <xdr:colOff>561975</xdr:colOff>
      <xdr:row>58</xdr:row>
      <xdr:rowOff>33872</xdr:rowOff>
    </xdr:to>
    <xdr:sp macro="" textlink="">
      <xdr:nvSpPr>
        <xdr:cNvPr id="135" name="円/楕円 134"/>
        <xdr:cNvSpPr/>
      </xdr:nvSpPr>
      <xdr:spPr>
        <a:xfrm>
          <a:off x="4584700" y="98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47435</xdr:rowOff>
    </xdr:from>
    <xdr:to>
      <xdr:col>5</xdr:col>
      <xdr:colOff>409575</xdr:colOff>
      <xdr:row>57</xdr:row>
      <xdr:rowOff>149035</xdr:rowOff>
    </xdr:to>
    <xdr:sp macro="" textlink="">
      <xdr:nvSpPr>
        <xdr:cNvPr id="137" name="円/楕円 136"/>
        <xdr:cNvSpPr/>
      </xdr:nvSpPr>
      <xdr:spPr>
        <a:xfrm>
          <a:off x="3746500" y="98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165562</xdr:rowOff>
    </xdr:from>
    <xdr:ext cx="599010" cy="259045"/>
    <xdr:sp macro="" textlink="">
      <xdr:nvSpPr>
        <xdr:cNvPr id="138" name="テキスト ボックス 137"/>
        <xdr:cNvSpPr txBox="1"/>
      </xdr:nvSpPr>
      <xdr:spPr>
        <a:xfrm>
          <a:off x="3497794" y="959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46486</xdr:rowOff>
    </xdr:from>
    <xdr:to>
      <xdr:col>4</xdr:col>
      <xdr:colOff>206375</xdr:colOff>
      <xdr:row>57</xdr:row>
      <xdr:rowOff>148086</xdr:rowOff>
    </xdr:to>
    <xdr:sp macro="" textlink="">
      <xdr:nvSpPr>
        <xdr:cNvPr id="139" name="円/楕円 138"/>
        <xdr:cNvSpPr/>
      </xdr:nvSpPr>
      <xdr:spPr>
        <a:xfrm>
          <a:off x="2857500" y="98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164613</xdr:rowOff>
    </xdr:from>
    <xdr:ext cx="599010" cy="259045"/>
    <xdr:sp macro="" textlink="">
      <xdr:nvSpPr>
        <xdr:cNvPr id="140" name="テキスト ボックス 139"/>
        <xdr:cNvSpPr txBox="1"/>
      </xdr:nvSpPr>
      <xdr:spPr>
        <a:xfrm>
          <a:off x="2608794" y="959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121421</xdr:rowOff>
    </xdr:from>
    <xdr:to>
      <xdr:col>3</xdr:col>
      <xdr:colOff>3175</xdr:colOff>
      <xdr:row>58</xdr:row>
      <xdr:rowOff>51571</xdr:rowOff>
    </xdr:to>
    <xdr:sp macro="" textlink="">
      <xdr:nvSpPr>
        <xdr:cNvPr id="141" name="円/楕円 140"/>
        <xdr:cNvSpPr/>
      </xdr:nvSpPr>
      <xdr:spPr>
        <a:xfrm>
          <a:off x="1968500" y="98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42698</xdr:rowOff>
    </xdr:from>
    <xdr:ext cx="534377" cy="259045"/>
    <xdr:sp macro="" textlink="">
      <xdr:nvSpPr>
        <xdr:cNvPr id="142" name="テキスト ボックス 141"/>
        <xdr:cNvSpPr txBox="1"/>
      </xdr:nvSpPr>
      <xdr:spPr>
        <a:xfrm>
          <a:off x="1752111" y="99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122599</xdr:rowOff>
    </xdr:from>
    <xdr:to>
      <xdr:col>1</xdr:col>
      <xdr:colOff>485775</xdr:colOff>
      <xdr:row>58</xdr:row>
      <xdr:rowOff>52749</xdr:rowOff>
    </xdr:to>
    <xdr:sp macro="" textlink="">
      <xdr:nvSpPr>
        <xdr:cNvPr id="143" name="円/楕円 142"/>
        <xdr:cNvSpPr/>
      </xdr:nvSpPr>
      <xdr:spPr>
        <a:xfrm>
          <a:off x="1079500" y="98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43876</xdr:rowOff>
    </xdr:from>
    <xdr:ext cx="534377" cy="259045"/>
    <xdr:sp macro="" textlink="">
      <xdr:nvSpPr>
        <xdr:cNvPr id="144" name="テキスト ボックス 143"/>
        <xdr:cNvSpPr txBox="1"/>
      </xdr:nvSpPr>
      <xdr:spPr>
        <a:xfrm>
          <a:off x="863111" y="99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164176</xdr:rowOff>
    </xdr:from>
    <xdr:to>
      <xdr:col>6</xdr:col>
      <xdr:colOff>511175</xdr:colOff>
      <xdr:row>78</xdr:row>
      <xdr:rowOff>12289</xdr:rowOff>
    </xdr:to>
    <xdr:cxnSp macro="">
      <xdr:nvCxnSpPr>
        <xdr:cNvPr id="175" name="直線コネクタ 174"/>
        <xdr:cNvCxnSpPr/>
      </xdr:nvCxnSpPr>
      <xdr:spPr>
        <a:xfrm>
          <a:off x="3797300" y="13365826"/>
          <a:ext cx="8382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164176</xdr:rowOff>
    </xdr:from>
    <xdr:to>
      <xdr:col>5</xdr:col>
      <xdr:colOff>358775</xdr:colOff>
      <xdr:row>78</xdr:row>
      <xdr:rowOff>32249</xdr:rowOff>
    </xdr:to>
    <xdr:cxnSp macro="">
      <xdr:nvCxnSpPr>
        <xdr:cNvPr id="178" name="直線コネクタ 177"/>
        <xdr:cNvCxnSpPr/>
      </xdr:nvCxnSpPr>
      <xdr:spPr>
        <a:xfrm flipV="1">
          <a:off x="2908300" y="13365826"/>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83937</xdr:rowOff>
    </xdr:from>
    <xdr:ext cx="599010" cy="259045"/>
    <xdr:sp macro="" textlink="">
      <xdr:nvSpPr>
        <xdr:cNvPr id="180" name="テキスト ボックス 179"/>
        <xdr:cNvSpPr txBox="1"/>
      </xdr:nvSpPr>
      <xdr:spPr>
        <a:xfrm>
          <a:off x="3497794" y="13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27845</xdr:rowOff>
    </xdr:from>
    <xdr:to>
      <xdr:col>4</xdr:col>
      <xdr:colOff>155575</xdr:colOff>
      <xdr:row>78</xdr:row>
      <xdr:rowOff>32249</xdr:rowOff>
    </xdr:to>
    <xdr:cxnSp macro="">
      <xdr:nvCxnSpPr>
        <xdr:cNvPr id="181" name="直線コネクタ 180"/>
        <xdr:cNvCxnSpPr/>
      </xdr:nvCxnSpPr>
      <xdr:spPr>
        <a:xfrm>
          <a:off x="2019300" y="13400945"/>
          <a:ext cx="8890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102712</xdr:rowOff>
    </xdr:from>
    <xdr:ext cx="599010" cy="259045"/>
    <xdr:sp macro="" textlink="">
      <xdr:nvSpPr>
        <xdr:cNvPr id="183" name="テキスト ボックス 182"/>
        <xdr:cNvSpPr txBox="1"/>
      </xdr:nvSpPr>
      <xdr:spPr>
        <a:xfrm>
          <a:off x="2608794" y="134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10666</xdr:rowOff>
    </xdr:from>
    <xdr:to>
      <xdr:col>2</xdr:col>
      <xdr:colOff>638175</xdr:colOff>
      <xdr:row>78</xdr:row>
      <xdr:rowOff>27845</xdr:rowOff>
    </xdr:to>
    <xdr:cxnSp macro="">
      <xdr:nvCxnSpPr>
        <xdr:cNvPr id="184" name="直線コネクタ 183"/>
        <xdr:cNvCxnSpPr/>
      </xdr:nvCxnSpPr>
      <xdr:spPr>
        <a:xfrm>
          <a:off x="1130300" y="13383766"/>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104433</xdr:rowOff>
    </xdr:from>
    <xdr:ext cx="599010" cy="259045"/>
    <xdr:sp macro="" textlink="">
      <xdr:nvSpPr>
        <xdr:cNvPr id="186" name="テキスト ボックス 185"/>
        <xdr:cNvSpPr txBox="1"/>
      </xdr:nvSpPr>
      <xdr:spPr>
        <a:xfrm>
          <a:off x="1719794" y="134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105173</xdr:rowOff>
    </xdr:from>
    <xdr:ext cx="599010" cy="259045"/>
    <xdr:sp macro="" textlink="">
      <xdr:nvSpPr>
        <xdr:cNvPr id="188" name="テキスト ボックス 187"/>
        <xdr:cNvSpPr txBox="1"/>
      </xdr:nvSpPr>
      <xdr:spPr>
        <a:xfrm>
          <a:off x="830794" y="13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132939</xdr:rowOff>
    </xdr:from>
    <xdr:to>
      <xdr:col>6</xdr:col>
      <xdr:colOff>561975</xdr:colOff>
      <xdr:row>78</xdr:row>
      <xdr:rowOff>63089</xdr:rowOff>
    </xdr:to>
    <xdr:sp macro="" textlink="">
      <xdr:nvSpPr>
        <xdr:cNvPr id="194" name="円/楕円 193"/>
        <xdr:cNvSpPr/>
      </xdr:nvSpPr>
      <xdr:spPr>
        <a:xfrm>
          <a:off x="4584700" y="133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92316</xdr:rowOff>
    </xdr:from>
    <xdr:ext cx="599010" cy="259045"/>
    <xdr:sp macro="" textlink="">
      <xdr:nvSpPr>
        <xdr:cNvPr id="195" name="民生費該当値テキスト"/>
        <xdr:cNvSpPr txBox="1"/>
      </xdr:nvSpPr>
      <xdr:spPr>
        <a:xfrm>
          <a:off x="4686300" y="1312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113376</xdr:rowOff>
    </xdr:from>
    <xdr:to>
      <xdr:col>5</xdr:col>
      <xdr:colOff>409575</xdr:colOff>
      <xdr:row>78</xdr:row>
      <xdr:rowOff>43526</xdr:rowOff>
    </xdr:to>
    <xdr:sp macro="" textlink="">
      <xdr:nvSpPr>
        <xdr:cNvPr id="196" name="円/楕円 195"/>
        <xdr:cNvSpPr/>
      </xdr:nvSpPr>
      <xdr:spPr>
        <a:xfrm>
          <a:off x="3746500" y="133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60053</xdr:rowOff>
    </xdr:from>
    <xdr:ext cx="599010" cy="259045"/>
    <xdr:sp macro="" textlink="">
      <xdr:nvSpPr>
        <xdr:cNvPr id="197" name="テキスト ボックス 196"/>
        <xdr:cNvSpPr txBox="1"/>
      </xdr:nvSpPr>
      <xdr:spPr>
        <a:xfrm>
          <a:off x="3497794" y="1309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152899</xdr:rowOff>
    </xdr:from>
    <xdr:to>
      <xdr:col>4</xdr:col>
      <xdr:colOff>206375</xdr:colOff>
      <xdr:row>78</xdr:row>
      <xdr:rowOff>83049</xdr:rowOff>
    </xdr:to>
    <xdr:sp macro="" textlink="">
      <xdr:nvSpPr>
        <xdr:cNvPr id="198" name="円/楕円 197"/>
        <xdr:cNvSpPr/>
      </xdr:nvSpPr>
      <xdr:spPr>
        <a:xfrm>
          <a:off x="2857500" y="133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99576</xdr:rowOff>
    </xdr:from>
    <xdr:ext cx="599010" cy="259045"/>
    <xdr:sp macro="" textlink="">
      <xdr:nvSpPr>
        <xdr:cNvPr id="199" name="テキスト ボックス 198"/>
        <xdr:cNvSpPr txBox="1"/>
      </xdr:nvSpPr>
      <xdr:spPr>
        <a:xfrm>
          <a:off x="2608794" y="1312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148495</xdr:rowOff>
    </xdr:from>
    <xdr:to>
      <xdr:col>3</xdr:col>
      <xdr:colOff>3175</xdr:colOff>
      <xdr:row>78</xdr:row>
      <xdr:rowOff>78645</xdr:rowOff>
    </xdr:to>
    <xdr:sp macro="" textlink="">
      <xdr:nvSpPr>
        <xdr:cNvPr id="200" name="円/楕円 199"/>
        <xdr:cNvSpPr/>
      </xdr:nvSpPr>
      <xdr:spPr>
        <a:xfrm>
          <a:off x="1968500" y="133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95172</xdr:rowOff>
    </xdr:from>
    <xdr:ext cx="599010" cy="259045"/>
    <xdr:sp macro="" textlink="">
      <xdr:nvSpPr>
        <xdr:cNvPr id="201" name="テキスト ボックス 200"/>
        <xdr:cNvSpPr txBox="1"/>
      </xdr:nvSpPr>
      <xdr:spPr>
        <a:xfrm>
          <a:off x="1719794" y="1312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131316</xdr:rowOff>
    </xdr:from>
    <xdr:to>
      <xdr:col>1</xdr:col>
      <xdr:colOff>485775</xdr:colOff>
      <xdr:row>78</xdr:row>
      <xdr:rowOff>61466</xdr:rowOff>
    </xdr:to>
    <xdr:sp macro="" textlink="">
      <xdr:nvSpPr>
        <xdr:cNvPr id="202" name="円/楕円 201"/>
        <xdr:cNvSpPr/>
      </xdr:nvSpPr>
      <xdr:spPr>
        <a:xfrm>
          <a:off x="1079500" y="133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77993</xdr:rowOff>
    </xdr:from>
    <xdr:ext cx="599010" cy="259045"/>
    <xdr:sp macro="" textlink="">
      <xdr:nvSpPr>
        <xdr:cNvPr id="203" name="テキスト ボックス 202"/>
        <xdr:cNvSpPr txBox="1"/>
      </xdr:nvSpPr>
      <xdr:spPr>
        <a:xfrm>
          <a:off x="830794" y="1310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25623</xdr:rowOff>
    </xdr:from>
    <xdr:to>
      <xdr:col>6</xdr:col>
      <xdr:colOff>511175</xdr:colOff>
      <xdr:row>96</xdr:row>
      <xdr:rowOff>28880</xdr:rowOff>
    </xdr:to>
    <xdr:cxnSp macro="">
      <xdr:nvCxnSpPr>
        <xdr:cNvPr id="228" name="直線コネクタ 227"/>
        <xdr:cNvCxnSpPr/>
      </xdr:nvCxnSpPr>
      <xdr:spPr>
        <a:xfrm flipV="1">
          <a:off x="3797300" y="1648482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28880</xdr:rowOff>
    </xdr:from>
    <xdr:to>
      <xdr:col>5</xdr:col>
      <xdr:colOff>358775</xdr:colOff>
      <xdr:row>96</xdr:row>
      <xdr:rowOff>44985</xdr:rowOff>
    </xdr:to>
    <xdr:cxnSp macro="">
      <xdr:nvCxnSpPr>
        <xdr:cNvPr id="231" name="直線コネクタ 230"/>
        <xdr:cNvCxnSpPr/>
      </xdr:nvCxnSpPr>
      <xdr:spPr>
        <a:xfrm flipV="1">
          <a:off x="2908300" y="16488080"/>
          <a:ext cx="889000" cy="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44985</xdr:rowOff>
    </xdr:from>
    <xdr:to>
      <xdr:col>4</xdr:col>
      <xdr:colOff>155575</xdr:colOff>
      <xdr:row>96</xdr:row>
      <xdr:rowOff>46751</xdr:rowOff>
    </xdr:to>
    <xdr:cxnSp macro="">
      <xdr:nvCxnSpPr>
        <xdr:cNvPr id="234" name="直線コネクタ 233"/>
        <xdr:cNvCxnSpPr/>
      </xdr:nvCxnSpPr>
      <xdr:spPr>
        <a:xfrm flipV="1">
          <a:off x="2019300" y="16504185"/>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11889</xdr:rowOff>
    </xdr:from>
    <xdr:to>
      <xdr:col>2</xdr:col>
      <xdr:colOff>638175</xdr:colOff>
      <xdr:row>96</xdr:row>
      <xdr:rowOff>46751</xdr:rowOff>
    </xdr:to>
    <xdr:cxnSp macro="">
      <xdr:nvCxnSpPr>
        <xdr:cNvPr id="237" name="直線コネクタ 236"/>
        <xdr:cNvCxnSpPr/>
      </xdr:nvCxnSpPr>
      <xdr:spPr>
        <a:xfrm>
          <a:off x="1130300" y="16471089"/>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130255</xdr:rowOff>
    </xdr:from>
    <xdr:ext cx="534377" cy="25904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146273</xdr:rowOff>
    </xdr:from>
    <xdr:to>
      <xdr:col>6</xdr:col>
      <xdr:colOff>561975</xdr:colOff>
      <xdr:row>96</xdr:row>
      <xdr:rowOff>76423</xdr:rowOff>
    </xdr:to>
    <xdr:sp macro="" textlink="">
      <xdr:nvSpPr>
        <xdr:cNvPr id="247" name="円/楕円 246"/>
        <xdr:cNvSpPr/>
      </xdr:nvSpPr>
      <xdr:spPr>
        <a:xfrm>
          <a:off x="4584700" y="164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169150</xdr:rowOff>
    </xdr:from>
    <xdr:ext cx="534377" cy="259045"/>
    <xdr:sp macro="" textlink="">
      <xdr:nvSpPr>
        <xdr:cNvPr id="248" name="衛生費該当値テキスト"/>
        <xdr:cNvSpPr txBox="1"/>
      </xdr:nvSpPr>
      <xdr:spPr>
        <a:xfrm>
          <a:off x="4686300" y="162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149530</xdr:rowOff>
    </xdr:from>
    <xdr:to>
      <xdr:col>5</xdr:col>
      <xdr:colOff>409575</xdr:colOff>
      <xdr:row>96</xdr:row>
      <xdr:rowOff>79680</xdr:rowOff>
    </xdr:to>
    <xdr:sp macro="" textlink="">
      <xdr:nvSpPr>
        <xdr:cNvPr id="249" name="円/楕円 248"/>
        <xdr:cNvSpPr/>
      </xdr:nvSpPr>
      <xdr:spPr>
        <a:xfrm>
          <a:off x="3746500" y="164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96207</xdr:rowOff>
    </xdr:from>
    <xdr:ext cx="534377" cy="259045"/>
    <xdr:sp macro="" textlink="">
      <xdr:nvSpPr>
        <xdr:cNvPr id="250" name="テキスト ボックス 249"/>
        <xdr:cNvSpPr txBox="1"/>
      </xdr:nvSpPr>
      <xdr:spPr>
        <a:xfrm>
          <a:off x="3530111" y="162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165635</xdr:rowOff>
    </xdr:from>
    <xdr:to>
      <xdr:col>4</xdr:col>
      <xdr:colOff>206375</xdr:colOff>
      <xdr:row>96</xdr:row>
      <xdr:rowOff>95785</xdr:rowOff>
    </xdr:to>
    <xdr:sp macro="" textlink="">
      <xdr:nvSpPr>
        <xdr:cNvPr id="251" name="円/楕円 250"/>
        <xdr:cNvSpPr/>
      </xdr:nvSpPr>
      <xdr:spPr>
        <a:xfrm>
          <a:off x="2857500" y="164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112312</xdr:rowOff>
    </xdr:from>
    <xdr:ext cx="534377" cy="259045"/>
    <xdr:sp macro="" textlink="">
      <xdr:nvSpPr>
        <xdr:cNvPr id="252" name="テキスト ボックス 251"/>
        <xdr:cNvSpPr txBox="1"/>
      </xdr:nvSpPr>
      <xdr:spPr>
        <a:xfrm>
          <a:off x="2641111" y="16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167401</xdr:rowOff>
    </xdr:from>
    <xdr:to>
      <xdr:col>3</xdr:col>
      <xdr:colOff>3175</xdr:colOff>
      <xdr:row>96</xdr:row>
      <xdr:rowOff>97551</xdr:rowOff>
    </xdr:to>
    <xdr:sp macro="" textlink="">
      <xdr:nvSpPr>
        <xdr:cNvPr id="253" name="円/楕円 252"/>
        <xdr:cNvSpPr/>
      </xdr:nvSpPr>
      <xdr:spPr>
        <a:xfrm>
          <a:off x="1968500" y="164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114078</xdr:rowOff>
    </xdr:from>
    <xdr:ext cx="534377" cy="259045"/>
    <xdr:sp macro="" textlink="">
      <xdr:nvSpPr>
        <xdr:cNvPr id="254" name="テキスト ボックス 253"/>
        <xdr:cNvSpPr txBox="1"/>
      </xdr:nvSpPr>
      <xdr:spPr>
        <a:xfrm>
          <a:off x="1752111" y="162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132539</xdr:rowOff>
    </xdr:from>
    <xdr:to>
      <xdr:col>1</xdr:col>
      <xdr:colOff>485775</xdr:colOff>
      <xdr:row>96</xdr:row>
      <xdr:rowOff>62689</xdr:rowOff>
    </xdr:to>
    <xdr:sp macro="" textlink="">
      <xdr:nvSpPr>
        <xdr:cNvPr id="255" name="円/楕円 254"/>
        <xdr:cNvSpPr/>
      </xdr:nvSpPr>
      <xdr:spPr>
        <a:xfrm>
          <a:off x="1079500" y="164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79216</xdr:rowOff>
    </xdr:from>
    <xdr:ext cx="534377" cy="259045"/>
    <xdr:sp macro="" textlink="">
      <xdr:nvSpPr>
        <xdr:cNvPr id="256" name="テキスト ボックス 255"/>
        <xdr:cNvSpPr txBox="1"/>
      </xdr:nvSpPr>
      <xdr:spPr>
        <a:xfrm>
          <a:off x="863111" y="1619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36830</xdr:rowOff>
    </xdr:from>
    <xdr:to>
      <xdr:col>14</xdr:col>
      <xdr:colOff>28575</xdr:colOff>
      <xdr:row>39</xdr:row>
      <xdr:rowOff>44450</xdr:rowOff>
    </xdr:to>
    <xdr:cxnSp macro="">
      <xdr:nvCxnSpPr>
        <xdr:cNvPr id="288" name="直線コネクタ 287"/>
        <xdr:cNvCxnSpPr/>
      </xdr:nvCxnSpPr>
      <xdr:spPr>
        <a:xfrm>
          <a:off x="8750300" y="6209030"/>
          <a:ext cx="8890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107061</xdr:rowOff>
    </xdr:from>
    <xdr:to>
      <xdr:col>12</xdr:col>
      <xdr:colOff>511175</xdr:colOff>
      <xdr:row>36</xdr:row>
      <xdr:rowOff>36830</xdr:rowOff>
    </xdr:to>
    <xdr:cxnSp macro="">
      <xdr:nvCxnSpPr>
        <xdr:cNvPr id="291" name="直線コネクタ 290"/>
        <xdr:cNvCxnSpPr/>
      </xdr:nvCxnSpPr>
      <xdr:spPr>
        <a:xfrm>
          <a:off x="7861300" y="5764911"/>
          <a:ext cx="889000" cy="4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62628</xdr:rowOff>
    </xdr:from>
    <xdr:ext cx="469744" cy="259045"/>
    <xdr:sp macro="" textlink="">
      <xdr:nvSpPr>
        <xdr:cNvPr id="293" name="テキスト ボックス 292"/>
        <xdr:cNvSpPr txBox="1"/>
      </xdr:nvSpPr>
      <xdr:spPr>
        <a:xfrm>
          <a:off x="8515427" y="65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107061</xdr:rowOff>
    </xdr:from>
    <xdr:to>
      <xdr:col>11</xdr:col>
      <xdr:colOff>307975</xdr:colOff>
      <xdr:row>35</xdr:row>
      <xdr:rowOff>133477</xdr:rowOff>
    </xdr:to>
    <xdr:cxnSp macro="">
      <xdr:nvCxnSpPr>
        <xdr:cNvPr id="294" name="直線コネクタ 293"/>
        <xdr:cNvCxnSpPr/>
      </xdr:nvCxnSpPr>
      <xdr:spPr>
        <a:xfrm flipV="1">
          <a:off x="6972300" y="5764911"/>
          <a:ext cx="889000" cy="3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166133</xdr:rowOff>
    </xdr:from>
    <xdr:ext cx="469744" cy="259045"/>
    <xdr:sp macro="" textlink="">
      <xdr:nvSpPr>
        <xdr:cNvPr id="296" name="テキスト ボックス 295"/>
        <xdr:cNvSpPr txBox="1"/>
      </xdr:nvSpPr>
      <xdr:spPr>
        <a:xfrm>
          <a:off x="7626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25290</xdr:rowOff>
    </xdr:from>
    <xdr:ext cx="469744" cy="259045"/>
    <xdr:sp macro="" textlink="">
      <xdr:nvSpPr>
        <xdr:cNvPr id="298" name="テキスト ボックス 297"/>
        <xdr:cNvSpPr txBox="1"/>
      </xdr:nvSpPr>
      <xdr:spPr>
        <a:xfrm>
          <a:off x="6737427" y="63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157480</xdr:rowOff>
    </xdr:from>
    <xdr:to>
      <xdr:col>12</xdr:col>
      <xdr:colOff>561975</xdr:colOff>
      <xdr:row>36</xdr:row>
      <xdr:rowOff>87630</xdr:rowOff>
    </xdr:to>
    <xdr:sp macro="" textlink="">
      <xdr:nvSpPr>
        <xdr:cNvPr id="308" name="円/楕円 307"/>
        <xdr:cNvSpPr/>
      </xdr:nvSpPr>
      <xdr:spPr>
        <a:xfrm>
          <a:off x="869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104157</xdr:rowOff>
    </xdr:from>
    <xdr:ext cx="469744" cy="259045"/>
    <xdr:sp macro="" textlink="">
      <xdr:nvSpPr>
        <xdr:cNvPr id="309" name="テキスト ボックス 308"/>
        <xdr:cNvSpPr txBox="1"/>
      </xdr:nvSpPr>
      <xdr:spPr>
        <a:xfrm>
          <a:off x="8515427"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56261</xdr:rowOff>
    </xdr:from>
    <xdr:to>
      <xdr:col>11</xdr:col>
      <xdr:colOff>358775</xdr:colOff>
      <xdr:row>33</xdr:row>
      <xdr:rowOff>157861</xdr:rowOff>
    </xdr:to>
    <xdr:sp macro="" textlink="">
      <xdr:nvSpPr>
        <xdr:cNvPr id="310" name="円/楕円 309"/>
        <xdr:cNvSpPr/>
      </xdr:nvSpPr>
      <xdr:spPr>
        <a:xfrm>
          <a:off x="7810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2938</xdr:rowOff>
    </xdr:from>
    <xdr:ext cx="469744" cy="259045"/>
    <xdr:sp macro="" textlink="">
      <xdr:nvSpPr>
        <xdr:cNvPr id="311" name="テキスト ボックス 310"/>
        <xdr:cNvSpPr txBox="1"/>
      </xdr:nvSpPr>
      <xdr:spPr>
        <a:xfrm>
          <a:off x="7626427" y="548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82677</xdr:rowOff>
    </xdr:from>
    <xdr:to>
      <xdr:col>10</xdr:col>
      <xdr:colOff>155575</xdr:colOff>
      <xdr:row>36</xdr:row>
      <xdr:rowOff>12827</xdr:rowOff>
    </xdr:to>
    <xdr:sp macro="" textlink="">
      <xdr:nvSpPr>
        <xdr:cNvPr id="312" name="円/楕円 311"/>
        <xdr:cNvSpPr/>
      </xdr:nvSpPr>
      <xdr:spPr>
        <a:xfrm>
          <a:off x="6921500" y="60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29354</xdr:rowOff>
    </xdr:from>
    <xdr:ext cx="469744" cy="259045"/>
    <xdr:sp macro="" textlink="">
      <xdr:nvSpPr>
        <xdr:cNvPr id="313" name="テキスト ボックス 312"/>
        <xdr:cNvSpPr txBox="1"/>
      </xdr:nvSpPr>
      <xdr:spPr>
        <a:xfrm>
          <a:off x="6737427" y="585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59621</xdr:rowOff>
    </xdr:from>
    <xdr:to>
      <xdr:col>15</xdr:col>
      <xdr:colOff>180975</xdr:colOff>
      <xdr:row>58</xdr:row>
      <xdr:rowOff>80712</xdr:rowOff>
    </xdr:to>
    <xdr:cxnSp macro="">
      <xdr:nvCxnSpPr>
        <xdr:cNvPr id="340" name="直線コネクタ 339"/>
        <xdr:cNvCxnSpPr/>
      </xdr:nvCxnSpPr>
      <xdr:spPr>
        <a:xfrm>
          <a:off x="9639300" y="10003721"/>
          <a:ext cx="8382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59621</xdr:rowOff>
    </xdr:from>
    <xdr:to>
      <xdr:col>14</xdr:col>
      <xdr:colOff>28575</xdr:colOff>
      <xdr:row>58</xdr:row>
      <xdr:rowOff>68052</xdr:rowOff>
    </xdr:to>
    <xdr:cxnSp macro="">
      <xdr:nvCxnSpPr>
        <xdr:cNvPr id="343" name="直線コネクタ 342"/>
        <xdr:cNvCxnSpPr/>
      </xdr:nvCxnSpPr>
      <xdr:spPr>
        <a:xfrm flipV="1">
          <a:off x="8750300" y="10003721"/>
          <a:ext cx="8890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68052</xdr:rowOff>
    </xdr:from>
    <xdr:to>
      <xdr:col>12</xdr:col>
      <xdr:colOff>511175</xdr:colOff>
      <xdr:row>58</xdr:row>
      <xdr:rowOff>88023</xdr:rowOff>
    </xdr:to>
    <xdr:cxnSp macro="">
      <xdr:nvCxnSpPr>
        <xdr:cNvPr id="346" name="直線コネクタ 345"/>
        <xdr:cNvCxnSpPr/>
      </xdr:nvCxnSpPr>
      <xdr:spPr>
        <a:xfrm flipV="1">
          <a:off x="7861300" y="10012152"/>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88023</xdr:rowOff>
    </xdr:from>
    <xdr:to>
      <xdr:col>11</xdr:col>
      <xdr:colOff>307975</xdr:colOff>
      <xdr:row>58</xdr:row>
      <xdr:rowOff>90222</xdr:rowOff>
    </xdr:to>
    <xdr:cxnSp macro="">
      <xdr:nvCxnSpPr>
        <xdr:cNvPr id="349" name="直線コネクタ 348"/>
        <xdr:cNvCxnSpPr/>
      </xdr:nvCxnSpPr>
      <xdr:spPr>
        <a:xfrm flipV="1">
          <a:off x="6972300" y="10032123"/>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53" name="テキスト ボックス 35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29912</xdr:rowOff>
    </xdr:from>
    <xdr:to>
      <xdr:col>15</xdr:col>
      <xdr:colOff>231775</xdr:colOff>
      <xdr:row>58</xdr:row>
      <xdr:rowOff>131512</xdr:rowOff>
    </xdr:to>
    <xdr:sp macro="" textlink="">
      <xdr:nvSpPr>
        <xdr:cNvPr id="359" name="円/楕円 358"/>
        <xdr:cNvSpPr/>
      </xdr:nvSpPr>
      <xdr:spPr>
        <a:xfrm>
          <a:off x="10426700" y="99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116289</xdr:rowOff>
    </xdr:from>
    <xdr:ext cx="534377" cy="259045"/>
    <xdr:sp macro="" textlink="">
      <xdr:nvSpPr>
        <xdr:cNvPr id="360" name="農林水産業費該当値テキスト"/>
        <xdr:cNvSpPr txBox="1"/>
      </xdr:nvSpPr>
      <xdr:spPr>
        <a:xfrm>
          <a:off x="10528300" y="988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8821</xdr:rowOff>
    </xdr:from>
    <xdr:to>
      <xdr:col>14</xdr:col>
      <xdr:colOff>79375</xdr:colOff>
      <xdr:row>58</xdr:row>
      <xdr:rowOff>110421</xdr:rowOff>
    </xdr:to>
    <xdr:sp macro="" textlink="">
      <xdr:nvSpPr>
        <xdr:cNvPr id="361" name="円/楕円 360"/>
        <xdr:cNvSpPr/>
      </xdr:nvSpPr>
      <xdr:spPr>
        <a:xfrm>
          <a:off x="9588500" y="99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101548</xdr:rowOff>
    </xdr:from>
    <xdr:ext cx="534377" cy="259045"/>
    <xdr:sp macro="" textlink="">
      <xdr:nvSpPr>
        <xdr:cNvPr id="362" name="テキスト ボックス 361"/>
        <xdr:cNvSpPr txBox="1"/>
      </xdr:nvSpPr>
      <xdr:spPr>
        <a:xfrm>
          <a:off x="9372111" y="100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17252</xdr:rowOff>
    </xdr:from>
    <xdr:to>
      <xdr:col>12</xdr:col>
      <xdr:colOff>561975</xdr:colOff>
      <xdr:row>58</xdr:row>
      <xdr:rowOff>118852</xdr:rowOff>
    </xdr:to>
    <xdr:sp macro="" textlink="">
      <xdr:nvSpPr>
        <xdr:cNvPr id="363" name="円/楕円 362"/>
        <xdr:cNvSpPr/>
      </xdr:nvSpPr>
      <xdr:spPr>
        <a:xfrm>
          <a:off x="8699500" y="99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109979</xdr:rowOff>
    </xdr:from>
    <xdr:ext cx="534377" cy="259045"/>
    <xdr:sp macro="" textlink="">
      <xdr:nvSpPr>
        <xdr:cNvPr id="364" name="テキスト ボックス 363"/>
        <xdr:cNvSpPr txBox="1"/>
      </xdr:nvSpPr>
      <xdr:spPr>
        <a:xfrm>
          <a:off x="8483111" y="1005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37223</xdr:rowOff>
    </xdr:from>
    <xdr:to>
      <xdr:col>11</xdr:col>
      <xdr:colOff>358775</xdr:colOff>
      <xdr:row>58</xdr:row>
      <xdr:rowOff>138823</xdr:rowOff>
    </xdr:to>
    <xdr:sp macro="" textlink="">
      <xdr:nvSpPr>
        <xdr:cNvPr id="365" name="円/楕円 364"/>
        <xdr:cNvSpPr/>
      </xdr:nvSpPr>
      <xdr:spPr>
        <a:xfrm>
          <a:off x="7810500" y="99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129950</xdr:rowOff>
    </xdr:from>
    <xdr:ext cx="534377" cy="259045"/>
    <xdr:sp macro="" textlink="">
      <xdr:nvSpPr>
        <xdr:cNvPr id="366" name="テキスト ボックス 365"/>
        <xdr:cNvSpPr txBox="1"/>
      </xdr:nvSpPr>
      <xdr:spPr>
        <a:xfrm>
          <a:off x="7594111" y="100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39422</xdr:rowOff>
    </xdr:from>
    <xdr:to>
      <xdr:col>10</xdr:col>
      <xdr:colOff>155575</xdr:colOff>
      <xdr:row>58</xdr:row>
      <xdr:rowOff>141022</xdr:rowOff>
    </xdr:to>
    <xdr:sp macro="" textlink="">
      <xdr:nvSpPr>
        <xdr:cNvPr id="367" name="円/楕円 366"/>
        <xdr:cNvSpPr/>
      </xdr:nvSpPr>
      <xdr:spPr>
        <a:xfrm>
          <a:off x="6921500" y="99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132149</xdr:rowOff>
    </xdr:from>
    <xdr:ext cx="534377" cy="259045"/>
    <xdr:sp macro="" textlink="">
      <xdr:nvSpPr>
        <xdr:cNvPr id="368" name="テキスト ボックス 367"/>
        <xdr:cNvSpPr txBox="1"/>
      </xdr:nvSpPr>
      <xdr:spPr>
        <a:xfrm>
          <a:off x="6705111" y="100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65349</xdr:rowOff>
    </xdr:from>
    <xdr:to>
      <xdr:col>15</xdr:col>
      <xdr:colOff>180975</xdr:colOff>
      <xdr:row>78</xdr:row>
      <xdr:rowOff>102850</xdr:rowOff>
    </xdr:to>
    <xdr:cxnSp macro="">
      <xdr:nvCxnSpPr>
        <xdr:cNvPr id="395" name="直線コネクタ 394"/>
        <xdr:cNvCxnSpPr/>
      </xdr:nvCxnSpPr>
      <xdr:spPr>
        <a:xfrm flipV="1">
          <a:off x="9639300" y="13438449"/>
          <a:ext cx="8382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58502</xdr:rowOff>
    </xdr:from>
    <xdr:to>
      <xdr:col>14</xdr:col>
      <xdr:colOff>28575</xdr:colOff>
      <xdr:row>78</xdr:row>
      <xdr:rowOff>102850</xdr:rowOff>
    </xdr:to>
    <xdr:cxnSp macro="">
      <xdr:nvCxnSpPr>
        <xdr:cNvPr id="398" name="直線コネクタ 397"/>
        <xdr:cNvCxnSpPr/>
      </xdr:nvCxnSpPr>
      <xdr:spPr>
        <a:xfrm>
          <a:off x="8750300" y="1343160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58502</xdr:rowOff>
    </xdr:from>
    <xdr:to>
      <xdr:col>12</xdr:col>
      <xdr:colOff>511175</xdr:colOff>
      <xdr:row>78</xdr:row>
      <xdr:rowOff>78783</xdr:rowOff>
    </xdr:to>
    <xdr:cxnSp macro="">
      <xdr:nvCxnSpPr>
        <xdr:cNvPr id="401" name="直線コネクタ 400"/>
        <xdr:cNvCxnSpPr/>
      </xdr:nvCxnSpPr>
      <xdr:spPr>
        <a:xfrm flipV="1">
          <a:off x="7861300" y="13431602"/>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78783</xdr:rowOff>
    </xdr:from>
    <xdr:to>
      <xdr:col>11</xdr:col>
      <xdr:colOff>307975</xdr:colOff>
      <xdr:row>78</xdr:row>
      <xdr:rowOff>83620</xdr:rowOff>
    </xdr:to>
    <xdr:cxnSp macro="">
      <xdr:nvCxnSpPr>
        <xdr:cNvPr id="404" name="直線コネクタ 403"/>
        <xdr:cNvCxnSpPr/>
      </xdr:nvCxnSpPr>
      <xdr:spPr>
        <a:xfrm flipV="1">
          <a:off x="6972300" y="13451883"/>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14549</xdr:rowOff>
    </xdr:from>
    <xdr:to>
      <xdr:col>15</xdr:col>
      <xdr:colOff>231775</xdr:colOff>
      <xdr:row>78</xdr:row>
      <xdr:rowOff>116149</xdr:rowOff>
    </xdr:to>
    <xdr:sp macro="" textlink="">
      <xdr:nvSpPr>
        <xdr:cNvPr id="414" name="円/楕円 413"/>
        <xdr:cNvSpPr/>
      </xdr:nvSpPr>
      <xdr:spPr>
        <a:xfrm>
          <a:off x="10426700" y="133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100926</xdr:rowOff>
    </xdr:from>
    <xdr:ext cx="469744" cy="259045"/>
    <xdr:sp macro="" textlink="">
      <xdr:nvSpPr>
        <xdr:cNvPr id="415" name="商工費該当値テキスト"/>
        <xdr:cNvSpPr txBox="1"/>
      </xdr:nvSpPr>
      <xdr:spPr>
        <a:xfrm>
          <a:off x="10528300" y="1330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52050</xdr:rowOff>
    </xdr:from>
    <xdr:to>
      <xdr:col>14</xdr:col>
      <xdr:colOff>79375</xdr:colOff>
      <xdr:row>78</xdr:row>
      <xdr:rowOff>153650</xdr:rowOff>
    </xdr:to>
    <xdr:sp macro="" textlink="">
      <xdr:nvSpPr>
        <xdr:cNvPr id="416" name="円/楕円 415"/>
        <xdr:cNvSpPr/>
      </xdr:nvSpPr>
      <xdr:spPr>
        <a:xfrm>
          <a:off x="9588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144777</xdr:rowOff>
    </xdr:from>
    <xdr:ext cx="469744" cy="259045"/>
    <xdr:sp macro="" textlink="">
      <xdr:nvSpPr>
        <xdr:cNvPr id="417" name="テキスト ボックス 416"/>
        <xdr:cNvSpPr txBox="1"/>
      </xdr:nvSpPr>
      <xdr:spPr>
        <a:xfrm>
          <a:off x="9404427" y="135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7702</xdr:rowOff>
    </xdr:from>
    <xdr:to>
      <xdr:col>12</xdr:col>
      <xdr:colOff>561975</xdr:colOff>
      <xdr:row>78</xdr:row>
      <xdr:rowOff>109302</xdr:rowOff>
    </xdr:to>
    <xdr:sp macro="" textlink="">
      <xdr:nvSpPr>
        <xdr:cNvPr id="418" name="円/楕円 417"/>
        <xdr:cNvSpPr/>
      </xdr:nvSpPr>
      <xdr:spPr>
        <a:xfrm>
          <a:off x="8699500" y="133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100429</xdr:rowOff>
    </xdr:from>
    <xdr:ext cx="469744" cy="259045"/>
    <xdr:sp macro="" textlink="">
      <xdr:nvSpPr>
        <xdr:cNvPr id="419" name="テキスト ボックス 418"/>
        <xdr:cNvSpPr txBox="1"/>
      </xdr:nvSpPr>
      <xdr:spPr>
        <a:xfrm>
          <a:off x="8515427" y="134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27983</xdr:rowOff>
    </xdr:from>
    <xdr:to>
      <xdr:col>11</xdr:col>
      <xdr:colOff>358775</xdr:colOff>
      <xdr:row>78</xdr:row>
      <xdr:rowOff>129583</xdr:rowOff>
    </xdr:to>
    <xdr:sp macro="" textlink="">
      <xdr:nvSpPr>
        <xdr:cNvPr id="420" name="円/楕円 419"/>
        <xdr:cNvSpPr/>
      </xdr:nvSpPr>
      <xdr:spPr>
        <a:xfrm>
          <a:off x="7810500" y="134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120710</xdr:rowOff>
    </xdr:from>
    <xdr:ext cx="469744" cy="259045"/>
    <xdr:sp macro="" textlink="">
      <xdr:nvSpPr>
        <xdr:cNvPr id="421" name="テキスト ボックス 420"/>
        <xdr:cNvSpPr txBox="1"/>
      </xdr:nvSpPr>
      <xdr:spPr>
        <a:xfrm>
          <a:off x="7626427" y="134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32820</xdr:rowOff>
    </xdr:from>
    <xdr:to>
      <xdr:col>10</xdr:col>
      <xdr:colOff>155575</xdr:colOff>
      <xdr:row>78</xdr:row>
      <xdr:rowOff>134420</xdr:rowOff>
    </xdr:to>
    <xdr:sp macro="" textlink="">
      <xdr:nvSpPr>
        <xdr:cNvPr id="422" name="円/楕円 421"/>
        <xdr:cNvSpPr/>
      </xdr:nvSpPr>
      <xdr:spPr>
        <a:xfrm>
          <a:off x="6921500" y="134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125547</xdr:rowOff>
    </xdr:from>
    <xdr:ext cx="469744" cy="259045"/>
    <xdr:sp macro="" textlink="">
      <xdr:nvSpPr>
        <xdr:cNvPr id="423" name="テキスト ボックス 422"/>
        <xdr:cNvSpPr txBox="1"/>
      </xdr:nvSpPr>
      <xdr:spPr>
        <a:xfrm>
          <a:off x="6737427" y="1349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19738</xdr:rowOff>
    </xdr:from>
    <xdr:to>
      <xdr:col>15</xdr:col>
      <xdr:colOff>180975</xdr:colOff>
      <xdr:row>99</xdr:row>
      <xdr:rowOff>21335</xdr:rowOff>
    </xdr:to>
    <xdr:cxnSp macro="">
      <xdr:nvCxnSpPr>
        <xdr:cNvPr id="452" name="直線コネクタ 451"/>
        <xdr:cNvCxnSpPr/>
      </xdr:nvCxnSpPr>
      <xdr:spPr>
        <a:xfrm>
          <a:off x="9639300" y="16993288"/>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169706</xdr:rowOff>
    </xdr:from>
    <xdr:to>
      <xdr:col>14</xdr:col>
      <xdr:colOff>28575</xdr:colOff>
      <xdr:row>99</xdr:row>
      <xdr:rowOff>19738</xdr:rowOff>
    </xdr:to>
    <xdr:cxnSp macro="">
      <xdr:nvCxnSpPr>
        <xdr:cNvPr id="455" name="直線コネクタ 454"/>
        <xdr:cNvCxnSpPr/>
      </xdr:nvCxnSpPr>
      <xdr:spPr>
        <a:xfrm>
          <a:off x="8750300" y="16971806"/>
          <a:ext cx="889000" cy="2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43569</xdr:rowOff>
    </xdr:from>
    <xdr:ext cx="534377" cy="25904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169706</xdr:rowOff>
    </xdr:from>
    <xdr:to>
      <xdr:col>12</xdr:col>
      <xdr:colOff>511175</xdr:colOff>
      <xdr:row>99</xdr:row>
      <xdr:rowOff>23174</xdr:rowOff>
    </xdr:to>
    <xdr:cxnSp macro="">
      <xdr:nvCxnSpPr>
        <xdr:cNvPr id="458" name="直線コネクタ 457"/>
        <xdr:cNvCxnSpPr/>
      </xdr:nvCxnSpPr>
      <xdr:spPr>
        <a:xfrm flipV="1">
          <a:off x="7861300" y="1697180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16732</xdr:rowOff>
    </xdr:from>
    <xdr:to>
      <xdr:col>11</xdr:col>
      <xdr:colOff>307975</xdr:colOff>
      <xdr:row>99</xdr:row>
      <xdr:rowOff>23174</xdr:rowOff>
    </xdr:to>
    <xdr:cxnSp macro="">
      <xdr:nvCxnSpPr>
        <xdr:cNvPr id="461" name="直線コネクタ 460"/>
        <xdr:cNvCxnSpPr/>
      </xdr:nvCxnSpPr>
      <xdr:spPr>
        <a:xfrm>
          <a:off x="6972300" y="16990282"/>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141985</xdr:rowOff>
    </xdr:from>
    <xdr:to>
      <xdr:col>15</xdr:col>
      <xdr:colOff>231775</xdr:colOff>
      <xdr:row>99</xdr:row>
      <xdr:rowOff>72135</xdr:rowOff>
    </xdr:to>
    <xdr:sp macro="" textlink="">
      <xdr:nvSpPr>
        <xdr:cNvPr id="471" name="円/楕円 470"/>
        <xdr:cNvSpPr/>
      </xdr:nvSpPr>
      <xdr:spPr>
        <a:xfrm>
          <a:off x="10426700" y="169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56912</xdr:rowOff>
    </xdr:from>
    <xdr:ext cx="534377" cy="259045"/>
    <xdr:sp macro="" textlink="">
      <xdr:nvSpPr>
        <xdr:cNvPr id="472" name="土木費該当値テキスト"/>
        <xdr:cNvSpPr txBox="1"/>
      </xdr:nvSpPr>
      <xdr:spPr>
        <a:xfrm>
          <a:off x="10528300" y="1685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140388</xdr:rowOff>
    </xdr:from>
    <xdr:to>
      <xdr:col>14</xdr:col>
      <xdr:colOff>79375</xdr:colOff>
      <xdr:row>99</xdr:row>
      <xdr:rowOff>70538</xdr:rowOff>
    </xdr:to>
    <xdr:sp macro="" textlink="">
      <xdr:nvSpPr>
        <xdr:cNvPr id="473" name="円/楕円 472"/>
        <xdr:cNvSpPr/>
      </xdr:nvSpPr>
      <xdr:spPr>
        <a:xfrm>
          <a:off x="9588500" y="169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61665</xdr:rowOff>
    </xdr:from>
    <xdr:ext cx="534377" cy="259045"/>
    <xdr:sp macro="" textlink="">
      <xdr:nvSpPr>
        <xdr:cNvPr id="474" name="テキスト ボックス 473"/>
        <xdr:cNvSpPr txBox="1"/>
      </xdr:nvSpPr>
      <xdr:spPr>
        <a:xfrm>
          <a:off x="9372111" y="170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118906</xdr:rowOff>
    </xdr:from>
    <xdr:to>
      <xdr:col>12</xdr:col>
      <xdr:colOff>561975</xdr:colOff>
      <xdr:row>99</xdr:row>
      <xdr:rowOff>49056</xdr:rowOff>
    </xdr:to>
    <xdr:sp macro="" textlink="">
      <xdr:nvSpPr>
        <xdr:cNvPr id="475" name="円/楕円 474"/>
        <xdr:cNvSpPr/>
      </xdr:nvSpPr>
      <xdr:spPr>
        <a:xfrm>
          <a:off x="8699500" y="169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40183</xdr:rowOff>
    </xdr:from>
    <xdr:ext cx="534377" cy="259045"/>
    <xdr:sp macro="" textlink="">
      <xdr:nvSpPr>
        <xdr:cNvPr id="476" name="テキスト ボックス 475"/>
        <xdr:cNvSpPr txBox="1"/>
      </xdr:nvSpPr>
      <xdr:spPr>
        <a:xfrm>
          <a:off x="8483111" y="170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143824</xdr:rowOff>
    </xdr:from>
    <xdr:to>
      <xdr:col>11</xdr:col>
      <xdr:colOff>358775</xdr:colOff>
      <xdr:row>99</xdr:row>
      <xdr:rowOff>73974</xdr:rowOff>
    </xdr:to>
    <xdr:sp macro="" textlink="">
      <xdr:nvSpPr>
        <xdr:cNvPr id="477" name="円/楕円 476"/>
        <xdr:cNvSpPr/>
      </xdr:nvSpPr>
      <xdr:spPr>
        <a:xfrm>
          <a:off x="7810500" y="169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65101</xdr:rowOff>
    </xdr:from>
    <xdr:ext cx="534377" cy="259045"/>
    <xdr:sp macro="" textlink="">
      <xdr:nvSpPr>
        <xdr:cNvPr id="478" name="テキスト ボックス 477"/>
        <xdr:cNvSpPr txBox="1"/>
      </xdr:nvSpPr>
      <xdr:spPr>
        <a:xfrm>
          <a:off x="7594111" y="1703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137382</xdr:rowOff>
    </xdr:from>
    <xdr:to>
      <xdr:col>10</xdr:col>
      <xdr:colOff>155575</xdr:colOff>
      <xdr:row>99</xdr:row>
      <xdr:rowOff>67532</xdr:rowOff>
    </xdr:to>
    <xdr:sp macro="" textlink="">
      <xdr:nvSpPr>
        <xdr:cNvPr id="479" name="円/楕円 478"/>
        <xdr:cNvSpPr/>
      </xdr:nvSpPr>
      <xdr:spPr>
        <a:xfrm>
          <a:off x="6921500" y="169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58659</xdr:rowOff>
    </xdr:from>
    <xdr:ext cx="534377" cy="259045"/>
    <xdr:sp macro="" textlink="">
      <xdr:nvSpPr>
        <xdr:cNvPr id="480" name="テキスト ボックス 479"/>
        <xdr:cNvSpPr txBox="1"/>
      </xdr:nvSpPr>
      <xdr:spPr>
        <a:xfrm>
          <a:off x="6705111" y="17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129883</xdr:rowOff>
    </xdr:from>
    <xdr:to>
      <xdr:col>23</xdr:col>
      <xdr:colOff>517525</xdr:colOff>
      <xdr:row>37</xdr:row>
      <xdr:rowOff>139548</xdr:rowOff>
    </xdr:to>
    <xdr:cxnSp macro="">
      <xdr:nvCxnSpPr>
        <xdr:cNvPr id="509" name="直線コネクタ 508"/>
        <xdr:cNvCxnSpPr/>
      </xdr:nvCxnSpPr>
      <xdr:spPr>
        <a:xfrm flipV="1">
          <a:off x="15481300" y="6473533"/>
          <a:ext cx="838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144209</xdr:rowOff>
    </xdr:from>
    <xdr:to>
      <xdr:col>22</xdr:col>
      <xdr:colOff>365125</xdr:colOff>
      <xdr:row>37</xdr:row>
      <xdr:rowOff>139548</xdr:rowOff>
    </xdr:to>
    <xdr:cxnSp macro="">
      <xdr:nvCxnSpPr>
        <xdr:cNvPr id="512" name="直線コネクタ 511"/>
        <xdr:cNvCxnSpPr/>
      </xdr:nvCxnSpPr>
      <xdr:spPr>
        <a:xfrm>
          <a:off x="14592300" y="6316409"/>
          <a:ext cx="889000" cy="1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144209</xdr:rowOff>
    </xdr:from>
    <xdr:to>
      <xdr:col>21</xdr:col>
      <xdr:colOff>161925</xdr:colOff>
      <xdr:row>36</xdr:row>
      <xdr:rowOff>154838</xdr:rowOff>
    </xdr:to>
    <xdr:cxnSp macro="">
      <xdr:nvCxnSpPr>
        <xdr:cNvPr id="515" name="直線コネクタ 514"/>
        <xdr:cNvCxnSpPr/>
      </xdr:nvCxnSpPr>
      <xdr:spPr>
        <a:xfrm flipV="1">
          <a:off x="13703300" y="6316409"/>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17" name="テキスト ボックス 516"/>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154838</xdr:rowOff>
    </xdr:from>
    <xdr:to>
      <xdr:col>19</xdr:col>
      <xdr:colOff>644525</xdr:colOff>
      <xdr:row>37</xdr:row>
      <xdr:rowOff>154864</xdr:rowOff>
    </xdr:to>
    <xdr:cxnSp macro="">
      <xdr:nvCxnSpPr>
        <xdr:cNvPr id="518" name="直線コネクタ 517"/>
        <xdr:cNvCxnSpPr/>
      </xdr:nvCxnSpPr>
      <xdr:spPr>
        <a:xfrm flipV="1">
          <a:off x="12814300" y="6327038"/>
          <a:ext cx="889000" cy="1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0" name="テキスト ボックス 519"/>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79083</xdr:rowOff>
    </xdr:from>
    <xdr:to>
      <xdr:col>23</xdr:col>
      <xdr:colOff>568325</xdr:colOff>
      <xdr:row>38</xdr:row>
      <xdr:rowOff>9233</xdr:rowOff>
    </xdr:to>
    <xdr:sp macro="" textlink="">
      <xdr:nvSpPr>
        <xdr:cNvPr id="528" name="円/楕円 527"/>
        <xdr:cNvSpPr/>
      </xdr:nvSpPr>
      <xdr:spPr>
        <a:xfrm>
          <a:off x="16268700" y="64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2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88748</xdr:rowOff>
    </xdr:from>
    <xdr:to>
      <xdr:col>22</xdr:col>
      <xdr:colOff>415925</xdr:colOff>
      <xdr:row>38</xdr:row>
      <xdr:rowOff>18898</xdr:rowOff>
    </xdr:to>
    <xdr:sp macro="" textlink="">
      <xdr:nvSpPr>
        <xdr:cNvPr id="530" name="円/楕円 529"/>
        <xdr:cNvSpPr/>
      </xdr:nvSpPr>
      <xdr:spPr>
        <a:xfrm>
          <a:off x="15430500" y="64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10024</xdr:rowOff>
    </xdr:from>
    <xdr:ext cx="534377" cy="259045"/>
    <xdr:sp macro="" textlink="">
      <xdr:nvSpPr>
        <xdr:cNvPr id="531" name="テキスト ボックス 530"/>
        <xdr:cNvSpPr txBox="1"/>
      </xdr:nvSpPr>
      <xdr:spPr>
        <a:xfrm>
          <a:off x="15214111" y="65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93409</xdr:rowOff>
    </xdr:from>
    <xdr:to>
      <xdr:col>21</xdr:col>
      <xdr:colOff>212725</xdr:colOff>
      <xdr:row>37</xdr:row>
      <xdr:rowOff>23559</xdr:rowOff>
    </xdr:to>
    <xdr:sp macro="" textlink="">
      <xdr:nvSpPr>
        <xdr:cNvPr id="532" name="円/楕円 531"/>
        <xdr:cNvSpPr/>
      </xdr:nvSpPr>
      <xdr:spPr>
        <a:xfrm>
          <a:off x="14541500" y="62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40086</xdr:rowOff>
    </xdr:from>
    <xdr:ext cx="534377" cy="259045"/>
    <xdr:sp macro="" textlink="">
      <xdr:nvSpPr>
        <xdr:cNvPr id="533" name="テキスト ボックス 532"/>
        <xdr:cNvSpPr txBox="1"/>
      </xdr:nvSpPr>
      <xdr:spPr>
        <a:xfrm>
          <a:off x="14325111" y="604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104038</xdr:rowOff>
    </xdr:from>
    <xdr:to>
      <xdr:col>20</xdr:col>
      <xdr:colOff>9525</xdr:colOff>
      <xdr:row>37</xdr:row>
      <xdr:rowOff>34188</xdr:rowOff>
    </xdr:to>
    <xdr:sp macro="" textlink="">
      <xdr:nvSpPr>
        <xdr:cNvPr id="534" name="円/楕円 533"/>
        <xdr:cNvSpPr/>
      </xdr:nvSpPr>
      <xdr:spPr>
        <a:xfrm>
          <a:off x="13652500" y="62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50715</xdr:rowOff>
    </xdr:from>
    <xdr:ext cx="534377" cy="259045"/>
    <xdr:sp macro="" textlink="">
      <xdr:nvSpPr>
        <xdr:cNvPr id="535" name="テキスト ボックス 534"/>
        <xdr:cNvSpPr txBox="1"/>
      </xdr:nvSpPr>
      <xdr:spPr>
        <a:xfrm>
          <a:off x="13436111" y="60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104064</xdr:rowOff>
    </xdr:from>
    <xdr:to>
      <xdr:col>18</xdr:col>
      <xdr:colOff>492125</xdr:colOff>
      <xdr:row>38</xdr:row>
      <xdr:rowOff>34213</xdr:rowOff>
    </xdr:to>
    <xdr:sp macro="" textlink="">
      <xdr:nvSpPr>
        <xdr:cNvPr id="536" name="円/楕円 535"/>
        <xdr:cNvSpPr/>
      </xdr:nvSpPr>
      <xdr:spPr>
        <a:xfrm>
          <a:off x="12763500" y="64477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25340</xdr:rowOff>
    </xdr:from>
    <xdr:ext cx="534377" cy="259045"/>
    <xdr:sp macro="" textlink="">
      <xdr:nvSpPr>
        <xdr:cNvPr id="537" name="テキスト ボックス 536"/>
        <xdr:cNvSpPr txBox="1"/>
      </xdr:nvSpPr>
      <xdr:spPr>
        <a:xfrm>
          <a:off x="12547111" y="65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134351</xdr:rowOff>
    </xdr:from>
    <xdr:to>
      <xdr:col>23</xdr:col>
      <xdr:colOff>517525</xdr:colOff>
      <xdr:row>57</xdr:row>
      <xdr:rowOff>147541</xdr:rowOff>
    </xdr:to>
    <xdr:cxnSp macro="">
      <xdr:nvCxnSpPr>
        <xdr:cNvPr id="564" name="直線コネクタ 563"/>
        <xdr:cNvCxnSpPr/>
      </xdr:nvCxnSpPr>
      <xdr:spPr>
        <a:xfrm flipV="1">
          <a:off x="15481300" y="9907001"/>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49280</xdr:rowOff>
    </xdr:from>
    <xdr:to>
      <xdr:col>22</xdr:col>
      <xdr:colOff>365125</xdr:colOff>
      <xdr:row>57</xdr:row>
      <xdr:rowOff>147541</xdr:rowOff>
    </xdr:to>
    <xdr:cxnSp macro="">
      <xdr:nvCxnSpPr>
        <xdr:cNvPr id="567" name="直線コネクタ 566"/>
        <xdr:cNvCxnSpPr/>
      </xdr:nvCxnSpPr>
      <xdr:spPr>
        <a:xfrm>
          <a:off x="14592300" y="9650480"/>
          <a:ext cx="889000" cy="2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49280</xdr:rowOff>
    </xdr:from>
    <xdr:to>
      <xdr:col>21</xdr:col>
      <xdr:colOff>161925</xdr:colOff>
      <xdr:row>57</xdr:row>
      <xdr:rowOff>123182</xdr:rowOff>
    </xdr:to>
    <xdr:cxnSp macro="">
      <xdr:nvCxnSpPr>
        <xdr:cNvPr id="570" name="直線コネクタ 569"/>
        <xdr:cNvCxnSpPr/>
      </xdr:nvCxnSpPr>
      <xdr:spPr>
        <a:xfrm flipV="1">
          <a:off x="13703300" y="9650480"/>
          <a:ext cx="889000" cy="2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88916</xdr:rowOff>
    </xdr:from>
    <xdr:ext cx="534377" cy="259045"/>
    <xdr:sp macro="" textlink="">
      <xdr:nvSpPr>
        <xdr:cNvPr id="572" name="テキスト ボックス 571"/>
        <xdr:cNvSpPr txBox="1"/>
      </xdr:nvSpPr>
      <xdr:spPr>
        <a:xfrm>
          <a:off x="14325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50578</xdr:rowOff>
    </xdr:from>
    <xdr:to>
      <xdr:col>19</xdr:col>
      <xdr:colOff>644525</xdr:colOff>
      <xdr:row>57</xdr:row>
      <xdr:rowOff>123182</xdr:rowOff>
    </xdr:to>
    <xdr:cxnSp macro="">
      <xdr:nvCxnSpPr>
        <xdr:cNvPr id="573" name="直線コネクタ 572"/>
        <xdr:cNvCxnSpPr/>
      </xdr:nvCxnSpPr>
      <xdr:spPr>
        <a:xfrm>
          <a:off x="12814300" y="9651778"/>
          <a:ext cx="889000" cy="2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82181</xdr:rowOff>
    </xdr:from>
    <xdr:ext cx="534377" cy="259045"/>
    <xdr:sp macro="" textlink="">
      <xdr:nvSpPr>
        <xdr:cNvPr id="577" name="テキスト ボックス 576"/>
        <xdr:cNvSpPr txBox="1"/>
      </xdr:nvSpPr>
      <xdr:spPr>
        <a:xfrm>
          <a:off x="12547111" y="98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83551</xdr:rowOff>
    </xdr:from>
    <xdr:to>
      <xdr:col>23</xdr:col>
      <xdr:colOff>568325</xdr:colOff>
      <xdr:row>58</xdr:row>
      <xdr:rowOff>13701</xdr:rowOff>
    </xdr:to>
    <xdr:sp macro="" textlink="">
      <xdr:nvSpPr>
        <xdr:cNvPr id="583" name="円/楕円 582"/>
        <xdr:cNvSpPr/>
      </xdr:nvSpPr>
      <xdr:spPr>
        <a:xfrm>
          <a:off x="16268700" y="9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169928</xdr:rowOff>
    </xdr:from>
    <xdr:ext cx="534377" cy="259045"/>
    <xdr:sp macro="" textlink="">
      <xdr:nvSpPr>
        <xdr:cNvPr id="584" name="教育費該当値テキスト"/>
        <xdr:cNvSpPr txBox="1"/>
      </xdr:nvSpPr>
      <xdr:spPr>
        <a:xfrm>
          <a:off x="16370300" y="977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96741</xdr:rowOff>
    </xdr:from>
    <xdr:to>
      <xdr:col>22</xdr:col>
      <xdr:colOff>415925</xdr:colOff>
      <xdr:row>58</xdr:row>
      <xdr:rowOff>26891</xdr:rowOff>
    </xdr:to>
    <xdr:sp macro="" textlink="">
      <xdr:nvSpPr>
        <xdr:cNvPr id="585" name="円/楕円 584"/>
        <xdr:cNvSpPr/>
      </xdr:nvSpPr>
      <xdr:spPr>
        <a:xfrm>
          <a:off x="15430500" y="98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18018</xdr:rowOff>
    </xdr:from>
    <xdr:ext cx="534377" cy="259045"/>
    <xdr:sp macro="" textlink="">
      <xdr:nvSpPr>
        <xdr:cNvPr id="586" name="テキスト ボックス 585"/>
        <xdr:cNvSpPr txBox="1"/>
      </xdr:nvSpPr>
      <xdr:spPr>
        <a:xfrm>
          <a:off x="15214111" y="99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169930</xdr:rowOff>
    </xdr:from>
    <xdr:to>
      <xdr:col>21</xdr:col>
      <xdr:colOff>212725</xdr:colOff>
      <xdr:row>56</xdr:row>
      <xdr:rowOff>100080</xdr:rowOff>
    </xdr:to>
    <xdr:sp macro="" textlink="">
      <xdr:nvSpPr>
        <xdr:cNvPr id="587" name="円/楕円 586"/>
        <xdr:cNvSpPr/>
      </xdr:nvSpPr>
      <xdr:spPr>
        <a:xfrm>
          <a:off x="14541500" y="95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116607</xdr:rowOff>
    </xdr:from>
    <xdr:ext cx="534377" cy="259045"/>
    <xdr:sp macro="" textlink="">
      <xdr:nvSpPr>
        <xdr:cNvPr id="588" name="テキスト ボックス 587"/>
        <xdr:cNvSpPr txBox="1"/>
      </xdr:nvSpPr>
      <xdr:spPr>
        <a:xfrm>
          <a:off x="14325111" y="93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72382</xdr:rowOff>
    </xdr:from>
    <xdr:to>
      <xdr:col>20</xdr:col>
      <xdr:colOff>9525</xdr:colOff>
      <xdr:row>58</xdr:row>
      <xdr:rowOff>2532</xdr:rowOff>
    </xdr:to>
    <xdr:sp macro="" textlink="">
      <xdr:nvSpPr>
        <xdr:cNvPr id="589" name="円/楕円 588"/>
        <xdr:cNvSpPr/>
      </xdr:nvSpPr>
      <xdr:spPr>
        <a:xfrm>
          <a:off x="13652500" y="9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165109</xdr:rowOff>
    </xdr:from>
    <xdr:ext cx="534377" cy="259045"/>
    <xdr:sp macro="" textlink="">
      <xdr:nvSpPr>
        <xdr:cNvPr id="590" name="テキスト ボックス 589"/>
        <xdr:cNvSpPr txBox="1"/>
      </xdr:nvSpPr>
      <xdr:spPr>
        <a:xfrm>
          <a:off x="13436111" y="99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171228</xdr:rowOff>
    </xdr:from>
    <xdr:to>
      <xdr:col>18</xdr:col>
      <xdr:colOff>492125</xdr:colOff>
      <xdr:row>56</xdr:row>
      <xdr:rowOff>101378</xdr:rowOff>
    </xdr:to>
    <xdr:sp macro="" textlink="">
      <xdr:nvSpPr>
        <xdr:cNvPr id="591" name="円/楕円 590"/>
        <xdr:cNvSpPr/>
      </xdr:nvSpPr>
      <xdr:spPr>
        <a:xfrm>
          <a:off x="12763500" y="9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117905</xdr:rowOff>
    </xdr:from>
    <xdr:ext cx="534377" cy="259045"/>
    <xdr:sp macro="" textlink="">
      <xdr:nvSpPr>
        <xdr:cNvPr id="592" name="テキスト ボックス 591"/>
        <xdr:cNvSpPr txBox="1"/>
      </xdr:nvSpPr>
      <xdr:spPr>
        <a:xfrm>
          <a:off x="12547111" y="9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83679</xdr:rowOff>
    </xdr:from>
    <xdr:to>
      <xdr:col>23</xdr:col>
      <xdr:colOff>517525</xdr:colOff>
      <xdr:row>78</xdr:row>
      <xdr:rowOff>105817</xdr:rowOff>
    </xdr:to>
    <xdr:cxnSp macro="">
      <xdr:nvCxnSpPr>
        <xdr:cNvPr id="619" name="直線コネクタ 618"/>
        <xdr:cNvCxnSpPr/>
      </xdr:nvCxnSpPr>
      <xdr:spPr>
        <a:xfrm flipV="1">
          <a:off x="15481300" y="13456779"/>
          <a:ext cx="8382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105817</xdr:rowOff>
    </xdr:from>
    <xdr:to>
      <xdr:col>22</xdr:col>
      <xdr:colOff>365125</xdr:colOff>
      <xdr:row>78</xdr:row>
      <xdr:rowOff>137936</xdr:rowOff>
    </xdr:to>
    <xdr:cxnSp macro="">
      <xdr:nvCxnSpPr>
        <xdr:cNvPr id="622" name="直線コネクタ 621"/>
        <xdr:cNvCxnSpPr/>
      </xdr:nvCxnSpPr>
      <xdr:spPr>
        <a:xfrm flipV="1">
          <a:off x="14592300" y="13478917"/>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160176</xdr:rowOff>
    </xdr:from>
    <xdr:ext cx="469744" cy="259045"/>
    <xdr:sp macro="" textlink="">
      <xdr:nvSpPr>
        <xdr:cNvPr id="624" name="テキスト ボックス 623"/>
        <xdr:cNvSpPr txBox="1"/>
      </xdr:nvSpPr>
      <xdr:spPr>
        <a:xfrm>
          <a:off x="15246427" y="135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137936</xdr:rowOff>
    </xdr:from>
    <xdr:to>
      <xdr:col>21</xdr:col>
      <xdr:colOff>161925</xdr:colOff>
      <xdr:row>78</xdr:row>
      <xdr:rowOff>139700</xdr:rowOff>
    </xdr:to>
    <xdr:cxnSp macro="">
      <xdr:nvCxnSpPr>
        <xdr:cNvPr id="625" name="直線コネクタ 624"/>
        <xdr:cNvCxnSpPr/>
      </xdr:nvCxnSpPr>
      <xdr:spPr>
        <a:xfrm flipV="1">
          <a:off x="13703300" y="13511036"/>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123918</xdr:rowOff>
    </xdr:from>
    <xdr:to>
      <xdr:col>19</xdr:col>
      <xdr:colOff>644525</xdr:colOff>
      <xdr:row>78</xdr:row>
      <xdr:rowOff>139700</xdr:rowOff>
    </xdr:to>
    <xdr:cxnSp macro="">
      <xdr:nvCxnSpPr>
        <xdr:cNvPr id="628" name="直線コネクタ 627"/>
        <xdr:cNvCxnSpPr/>
      </xdr:nvCxnSpPr>
      <xdr:spPr>
        <a:xfrm>
          <a:off x="12814300" y="13497018"/>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32879</xdr:rowOff>
    </xdr:from>
    <xdr:to>
      <xdr:col>23</xdr:col>
      <xdr:colOff>568325</xdr:colOff>
      <xdr:row>78</xdr:row>
      <xdr:rowOff>134479</xdr:rowOff>
    </xdr:to>
    <xdr:sp macro="" textlink="">
      <xdr:nvSpPr>
        <xdr:cNvPr id="638" name="円/楕円 637"/>
        <xdr:cNvSpPr/>
      </xdr:nvSpPr>
      <xdr:spPr>
        <a:xfrm>
          <a:off x="16268700" y="134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163706</xdr:rowOff>
    </xdr:from>
    <xdr:ext cx="534377" cy="259045"/>
    <xdr:sp macro="" textlink="">
      <xdr:nvSpPr>
        <xdr:cNvPr id="639" name="災害復旧費該当値テキスト"/>
        <xdr:cNvSpPr txBox="1"/>
      </xdr:nvSpPr>
      <xdr:spPr>
        <a:xfrm>
          <a:off x="16370300" y="131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55017</xdr:rowOff>
    </xdr:from>
    <xdr:to>
      <xdr:col>22</xdr:col>
      <xdr:colOff>415925</xdr:colOff>
      <xdr:row>78</xdr:row>
      <xdr:rowOff>156617</xdr:rowOff>
    </xdr:to>
    <xdr:sp macro="" textlink="">
      <xdr:nvSpPr>
        <xdr:cNvPr id="640" name="円/楕円 639"/>
        <xdr:cNvSpPr/>
      </xdr:nvSpPr>
      <xdr:spPr>
        <a:xfrm>
          <a:off x="15430500" y="134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1694</xdr:rowOff>
    </xdr:from>
    <xdr:ext cx="469744" cy="259045"/>
    <xdr:sp macro="" textlink="">
      <xdr:nvSpPr>
        <xdr:cNvPr id="641" name="テキスト ボックス 640"/>
        <xdr:cNvSpPr txBox="1"/>
      </xdr:nvSpPr>
      <xdr:spPr>
        <a:xfrm>
          <a:off x="15246427" y="13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87136</xdr:rowOff>
    </xdr:from>
    <xdr:to>
      <xdr:col>21</xdr:col>
      <xdr:colOff>212725</xdr:colOff>
      <xdr:row>79</xdr:row>
      <xdr:rowOff>17286</xdr:rowOff>
    </xdr:to>
    <xdr:sp macro="" textlink="">
      <xdr:nvSpPr>
        <xdr:cNvPr id="642" name="円/楕円 641"/>
        <xdr:cNvSpPr/>
      </xdr:nvSpPr>
      <xdr:spPr>
        <a:xfrm>
          <a:off x="14541500" y="134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8413</xdr:rowOff>
    </xdr:from>
    <xdr:ext cx="378565" cy="259045"/>
    <xdr:sp macro="" textlink="">
      <xdr:nvSpPr>
        <xdr:cNvPr id="643" name="テキスト ボックス 642"/>
        <xdr:cNvSpPr txBox="1"/>
      </xdr:nvSpPr>
      <xdr:spPr>
        <a:xfrm>
          <a:off x="14403017" y="1355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73118</xdr:rowOff>
    </xdr:from>
    <xdr:to>
      <xdr:col>18</xdr:col>
      <xdr:colOff>492125</xdr:colOff>
      <xdr:row>79</xdr:row>
      <xdr:rowOff>3268</xdr:rowOff>
    </xdr:to>
    <xdr:sp macro="" textlink="">
      <xdr:nvSpPr>
        <xdr:cNvPr id="646" name="円/楕円 645"/>
        <xdr:cNvSpPr/>
      </xdr:nvSpPr>
      <xdr:spPr>
        <a:xfrm>
          <a:off x="12763500" y="134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165845</xdr:rowOff>
    </xdr:from>
    <xdr:ext cx="469744" cy="259045"/>
    <xdr:sp macro="" textlink="">
      <xdr:nvSpPr>
        <xdr:cNvPr id="647" name="テキスト ボックス 646"/>
        <xdr:cNvSpPr txBox="1"/>
      </xdr:nvSpPr>
      <xdr:spPr>
        <a:xfrm>
          <a:off x="12579427" y="1353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113951</xdr:rowOff>
    </xdr:from>
    <xdr:to>
      <xdr:col>23</xdr:col>
      <xdr:colOff>517525</xdr:colOff>
      <xdr:row>97</xdr:row>
      <xdr:rowOff>114390</xdr:rowOff>
    </xdr:to>
    <xdr:cxnSp macro="">
      <xdr:nvCxnSpPr>
        <xdr:cNvPr id="674" name="直線コネクタ 673"/>
        <xdr:cNvCxnSpPr/>
      </xdr:nvCxnSpPr>
      <xdr:spPr>
        <a:xfrm flipV="1">
          <a:off x="15481300" y="16744601"/>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114390</xdr:rowOff>
    </xdr:from>
    <xdr:to>
      <xdr:col>22</xdr:col>
      <xdr:colOff>365125</xdr:colOff>
      <xdr:row>97</xdr:row>
      <xdr:rowOff>135147</xdr:rowOff>
    </xdr:to>
    <xdr:cxnSp macro="">
      <xdr:nvCxnSpPr>
        <xdr:cNvPr id="677" name="直線コネクタ 676"/>
        <xdr:cNvCxnSpPr/>
      </xdr:nvCxnSpPr>
      <xdr:spPr>
        <a:xfrm flipV="1">
          <a:off x="14592300" y="16745040"/>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126057</xdr:rowOff>
    </xdr:from>
    <xdr:to>
      <xdr:col>21</xdr:col>
      <xdr:colOff>161925</xdr:colOff>
      <xdr:row>97</xdr:row>
      <xdr:rowOff>135147</xdr:rowOff>
    </xdr:to>
    <xdr:cxnSp macro="">
      <xdr:nvCxnSpPr>
        <xdr:cNvPr id="680" name="直線コネクタ 679"/>
        <xdr:cNvCxnSpPr/>
      </xdr:nvCxnSpPr>
      <xdr:spPr>
        <a:xfrm>
          <a:off x="13703300" y="1675670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113942</xdr:rowOff>
    </xdr:from>
    <xdr:to>
      <xdr:col>19</xdr:col>
      <xdr:colOff>644525</xdr:colOff>
      <xdr:row>97</xdr:row>
      <xdr:rowOff>126057</xdr:rowOff>
    </xdr:to>
    <xdr:cxnSp macro="">
      <xdr:nvCxnSpPr>
        <xdr:cNvPr id="683" name="直線コネクタ 682"/>
        <xdr:cNvCxnSpPr/>
      </xdr:nvCxnSpPr>
      <xdr:spPr>
        <a:xfrm>
          <a:off x="12814300" y="1674459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99013</xdr:rowOff>
    </xdr:from>
    <xdr:ext cx="534377" cy="259045"/>
    <xdr:sp macro="" textlink="">
      <xdr:nvSpPr>
        <xdr:cNvPr id="685" name="テキスト ボックス 684"/>
        <xdr:cNvSpPr txBox="1"/>
      </xdr:nvSpPr>
      <xdr:spPr>
        <a:xfrm>
          <a:off x="13436111" y="163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63151</xdr:rowOff>
    </xdr:from>
    <xdr:to>
      <xdr:col>23</xdr:col>
      <xdr:colOff>568325</xdr:colOff>
      <xdr:row>97</xdr:row>
      <xdr:rowOff>164751</xdr:rowOff>
    </xdr:to>
    <xdr:sp macro="" textlink="">
      <xdr:nvSpPr>
        <xdr:cNvPr id="693" name="円/楕円 692"/>
        <xdr:cNvSpPr/>
      </xdr:nvSpPr>
      <xdr:spPr>
        <a:xfrm>
          <a:off x="16268700" y="166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41578</xdr:rowOff>
    </xdr:from>
    <xdr:ext cx="534377" cy="259045"/>
    <xdr:sp macro="" textlink="">
      <xdr:nvSpPr>
        <xdr:cNvPr id="694" name="公債費該当値テキスト"/>
        <xdr:cNvSpPr txBox="1"/>
      </xdr:nvSpPr>
      <xdr:spPr>
        <a:xfrm>
          <a:off x="16370300" y="166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63590</xdr:rowOff>
    </xdr:from>
    <xdr:to>
      <xdr:col>22</xdr:col>
      <xdr:colOff>415925</xdr:colOff>
      <xdr:row>97</xdr:row>
      <xdr:rowOff>165190</xdr:rowOff>
    </xdr:to>
    <xdr:sp macro="" textlink="">
      <xdr:nvSpPr>
        <xdr:cNvPr id="695" name="円/楕円 694"/>
        <xdr:cNvSpPr/>
      </xdr:nvSpPr>
      <xdr:spPr>
        <a:xfrm>
          <a:off x="15430500" y="166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156317</xdr:rowOff>
    </xdr:from>
    <xdr:ext cx="534377" cy="259045"/>
    <xdr:sp macro="" textlink="">
      <xdr:nvSpPr>
        <xdr:cNvPr id="696" name="テキスト ボックス 695"/>
        <xdr:cNvSpPr txBox="1"/>
      </xdr:nvSpPr>
      <xdr:spPr>
        <a:xfrm>
          <a:off x="15214111" y="167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84347</xdr:rowOff>
    </xdr:from>
    <xdr:to>
      <xdr:col>21</xdr:col>
      <xdr:colOff>212725</xdr:colOff>
      <xdr:row>98</xdr:row>
      <xdr:rowOff>14497</xdr:rowOff>
    </xdr:to>
    <xdr:sp macro="" textlink="">
      <xdr:nvSpPr>
        <xdr:cNvPr id="697" name="円/楕円 696"/>
        <xdr:cNvSpPr/>
      </xdr:nvSpPr>
      <xdr:spPr>
        <a:xfrm>
          <a:off x="14541500" y="167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5624</xdr:rowOff>
    </xdr:from>
    <xdr:ext cx="534377" cy="259045"/>
    <xdr:sp macro="" textlink="">
      <xdr:nvSpPr>
        <xdr:cNvPr id="698" name="テキスト ボックス 697"/>
        <xdr:cNvSpPr txBox="1"/>
      </xdr:nvSpPr>
      <xdr:spPr>
        <a:xfrm>
          <a:off x="14325111" y="168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75257</xdr:rowOff>
    </xdr:from>
    <xdr:to>
      <xdr:col>20</xdr:col>
      <xdr:colOff>9525</xdr:colOff>
      <xdr:row>98</xdr:row>
      <xdr:rowOff>5407</xdr:rowOff>
    </xdr:to>
    <xdr:sp macro="" textlink="">
      <xdr:nvSpPr>
        <xdr:cNvPr id="699" name="円/楕円 698"/>
        <xdr:cNvSpPr/>
      </xdr:nvSpPr>
      <xdr:spPr>
        <a:xfrm>
          <a:off x="13652500" y="167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167984</xdr:rowOff>
    </xdr:from>
    <xdr:ext cx="534377" cy="259045"/>
    <xdr:sp macro="" textlink="">
      <xdr:nvSpPr>
        <xdr:cNvPr id="700" name="テキスト ボックス 699"/>
        <xdr:cNvSpPr txBox="1"/>
      </xdr:nvSpPr>
      <xdr:spPr>
        <a:xfrm>
          <a:off x="13436111" y="167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63142</xdr:rowOff>
    </xdr:from>
    <xdr:to>
      <xdr:col>18</xdr:col>
      <xdr:colOff>492125</xdr:colOff>
      <xdr:row>97</xdr:row>
      <xdr:rowOff>164742</xdr:rowOff>
    </xdr:to>
    <xdr:sp macro="" textlink="">
      <xdr:nvSpPr>
        <xdr:cNvPr id="701" name="円/楕円 700"/>
        <xdr:cNvSpPr/>
      </xdr:nvSpPr>
      <xdr:spPr>
        <a:xfrm>
          <a:off x="12763500" y="166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155869</xdr:rowOff>
    </xdr:from>
    <xdr:ext cx="534377" cy="259045"/>
    <xdr:sp macro="" textlink="">
      <xdr:nvSpPr>
        <xdr:cNvPr id="702" name="テキスト ボックス 701"/>
        <xdr:cNvSpPr txBox="1"/>
      </xdr:nvSpPr>
      <xdr:spPr>
        <a:xfrm>
          <a:off x="12547111" y="167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71" name="テキスト ボックス 77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73" name="テキスト ボックス 772"/>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75" name="テキスト ボックス 774"/>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77" name="テキスト ボックス 776"/>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79" name="直線コネクタ 77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95352</xdr:rowOff>
    </xdr:from>
    <xdr:to>
      <xdr:col>32</xdr:col>
      <xdr:colOff>187325</xdr:colOff>
      <xdr:row>58</xdr:row>
      <xdr:rowOff>139700</xdr:rowOff>
    </xdr:to>
    <xdr:cxnSp macro="">
      <xdr:nvCxnSpPr>
        <xdr:cNvPr id="784" name="直線コネクタ 783"/>
        <xdr:cNvCxnSpPr/>
      </xdr:nvCxnSpPr>
      <xdr:spPr>
        <a:xfrm>
          <a:off x="21323300" y="8839302"/>
          <a:ext cx="8382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8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6" name="フローチャート : 判断 78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95352</xdr:rowOff>
    </xdr:from>
    <xdr:to>
      <xdr:col>31</xdr:col>
      <xdr:colOff>34925</xdr:colOff>
      <xdr:row>58</xdr:row>
      <xdr:rowOff>139700</xdr:rowOff>
    </xdr:to>
    <xdr:cxnSp macro="">
      <xdr:nvCxnSpPr>
        <xdr:cNvPr id="787" name="直線コネクタ 786"/>
        <xdr:cNvCxnSpPr/>
      </xdr:nvCxnSpPr>
      <xdr:spPr>
        <a:xfrm flipV="1">
          <a:off x="20434300" y="8839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71069</xdr:rowOff>
    </xdr:from>
    <xdr:to>
      <xdr:col>31</xdr:col>
      <xdr:colOff>85725</xdr:colOff>
      <xdr:row>59</xdr:row>
      <xdr:rowOff>1219</xdr:rowOff>
    </xdr:to>
    <xdr:sp macro="" textlink="">
      <xdr:nvSpPr>
        <xdr:cNvPr id="788" name="フローチャート : 判断 787"/>
        <xdr:cNvSpPr/>
      </xdr:nvSpPr>
      <xdr:spPr>
        <a:xfrm>
          <a:off x="21272500" y="100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58</xdr:row>
      <xdr:rowOff>163796</xdr:rowOff>
    </xdr:from>
    <xdr:ext cx="313932" cy="259045"/>
    <xdr:sp macro="" textlink="">
      <xdr:nvSpPr>
        <xdr:cNvPr id="789" name="テキスト ボックス 788"/>
        <xdr:cNvSpPr txBox="1"/>
      </xdr:nvSpPr>
      <xdr:spPr>
        <a:xfrm>
          <a:off x="21166333" y="1010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1" name="フローチャート : 判断 79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794" name="フローチャート : 判断 79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フローチャート : 判断 79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0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44552</xdr:rowOff>
    </xdr:from>
    <xdr:to>
      <xdr:col>31</xdr:col>
      <xdr:colOff>85725</xdr:colOff>
      <xdr:row>51</xdr:row>
      <xdr:rowOff>146152</xdr:rowOff>
    </xdr:to>
    <xdr:sp macro="" textlink="">
      <xdr:nvSpPr>
        <xdr:cNvPr id="805" name="円/楕円 804"/>
        <xdr:cNvSpPr/>
      </xdr:nvSpPr>
      <xdr:spPr>
        <a:xfrm>
          <a:off x="21272500" y="87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49</xdr:row>
      <xdr:rowOff>162679</xdr:rowOff>
    </xdr:from>
    <xdr:ext cx="469744" cy="259045"/>
    <xdr:sp macro="" textlink="">
      <xdr:nvSpPr>
        <xdr:cNvPr id="806" name="テキスト ボックス 805"/>
        <xdr:cNvSpPr txBox="1"/>
      </xdr:nvSpPr>
      <xdr:spPr>
        <a:xfrm>
          <a:off x="21088427" y="85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08" name="テキスト ボックス 80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0" name="テキスト ボックス 80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12" name="テキスト ボックス 81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衛生費について、５ヵ年平均で平均値より１０，２３２円高くなっている。要因として、ごみ収集業務を直営で実施していることが考えられる。今後、民間委託を検討し経費削減に努めたい。</a:t>
          </a:r>
          <a:endParaRPr kumimoji="1" lang="en-US" altLang="ja-JP" sz="1300">
            <a:latin typeface="ＭＳ Ｐゴシック"/>
          </a:endParaRPr>
        </a:p>
        <a:p>
          <a:r>
            <a:rPr kumimoji="1" lang="ja-JP" altLang="en-US" sz="1300">
              <a:latin typeface="ＭＳ Ｐゴシック"/>
            </a:rPr>
            <a:t>　民生費についても５年間平均値を上回る状況となっており、老人入所施設措置費や国保・後期・介護各特会への繰出金が年々増加傾向にあることから、少子高齢化の影響が他の類似団体より大きいことが考えられ、改善することは難しいと思われる。</a:t>
          </a:r>
          <a:endParaRPr kumimoji="1" lang="en-US" altLang="ja-JP" sz="1300">
            <a:latin typeface="ＭＳ Ｐゴシック"/>
          </a:endParaRPr>
        </a:p>
        <a:p>
          <a:r>
            <a:rPr kumimoji="1" lang="ja-JP" altLang="en-US" sz="1300">
              <a:latin typeface="ＭＳ Ｐゴシック"/>
            </a:rPr>
            <a:t>　土木費について、翌年度以降は大型事業であるポンプ場の改修を年次的に計画しているため増加は見込まれるが、全体的に類似団体内で見ても低い数値となっており、一概には言えないが、道路関係の整備・改修が他の類似団体と比較し劣っていることが考えられる。道路は住民の生活と直結するものであり、防災面でも重要であるため、厳しい財政状況ではあるが、財源を確保し計画的に実施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平成２７年度の歳入において、普通交付税（１１７，３８２千円）、地方消費税交付金等（９８，２９８千円）が増加したことにより歳入経常一般財源（２２０，６６８千円）が増加した。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出では、物件費（４６，８３９千円）、扶助費（１９，７５９千円）が増加し、歳出経常一般財源で７０，０９０千円増加となったが、人件費抑制（▲３４，２３５千円）の効果もあり、黒字決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基金残高は昨年度と比べ増加しているものの厳しい財政状況であることに加え、過去をみても不安定な財政運営であることに変わりはなく、まず、標準財規模比５％を目標に基金積立てを実施し、安定した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駐車場事業特別会計について、月極契約者の減少により単年度黒字額は減少しているが、赤字額は減少してきている</a:t>
          </a:r>
          <a:r>
            <a:rPr kumimoji="1" lang="ja-JP" altLang="en-US" sz="1400">
              <a:solidFill>
                <a:schemeClr val="dk1"/>
              </a:solidFill>
              <a:effectLst/>
              <a:latin typeface="+mn-lt"/>
              <a:ea typeface="+mn-ea"/>
              <a:cs typeface="+mn-cs"/>
            </a:rPr>
            <a:t>。しかし、現状では赤字額解消にかなりの期間を要するため、規模の縮小や料金改定等を検討していく必要がある。</a:t>
          </a:r>
          <a:endParaRPr lang="ja-JP" altLang="ja-JP" sz="1400">
            <a:effectLst/>
          </a:endParaRPr>
        </a:p>
        <a:p>
          <a:r>
            <a:rPr kumimoji="1" lang="ja-JP" altLang="en-US" sz="1400">
              <a:latin typeface="ＭＳ ゴシック" pitchFamily="49" charset="-128"/>
              <a:ea typeface="ＭＳ ゴシック" pitchFamily="49" charset="-128"/>
            </a:rPr>
            <a:t>　同和対策住宅新築資金等特別会計について、平成２５年度より健全化繰出として２５，０００千円繰出しており、赤字額は解消してきている。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今後も引き続き健全化繰出を継続し赤字額の解消に取り組むことで、連結決算においても黒字化の継続を目指していく。</a:t>
          </a:r>
          <a:endParaRPr kumimoji="1" lang="en-US" altLang="ja-JP" sz="14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5908812</v>
      </c>
      <c r="BO4" s="409"/>
      <c r="BP4" s="409"/>
      <c r="BQ4" s="409"/>
      <c r="BR4" s="409"/>
      <c r="BS4" s="409"/>
      <c r="BT4" s="409"/>
      <c r="BU4" s="410"/>
      <c r="BV4" s="408">
        <v>7304418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3.2</v>
      </c>
      <c r="CU4" s="586"/>
      <c r="CV4" s="586"/>
      <c r="CW4" s="586"/>
      <c r="CX4" s="586"/>
      <c r="CY4" s="586"/>
      <c r="CZ4" s="586"/>
      <c r="DA4" s="587"/>
      <c r="DB4" s="585">
        <v>0.9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5769838</v>
      </c>
      <c r="BO5" s="414"/>
      <c r="BP5" s="414"/>
      <c r="BQ5" s="414"/>
      <c r="BR5" s="414"/>
      <c r="BS5" s="414"/>
      <c r="BT5" s="414"/>
      <c r="BU5" s="415"/>
      <c r="BV5" s="413">
        <v>7232320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89.2</v>
      </c>
      <c r="CU5" s="384"/>
      <c r="CV5" s="384"/>
      <c r="CW5" s="384"/>
      <c r="CX5" s="384"/>
      <c r="CY5" s="384"/>
      <c r="CZ5" s="384"/>
      <c r="DA5" s="385"/>
      <c r="DB5" s="383">
        <v>93.1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138974</v>
      </c>
      <c r="BO6" s="414"/>
      <c r="BP6" s="414"/>
      <c r="BQ6" s="414"/>
      <c r="BR6" s="414"/>
      <c r="BS6" s="414"/>
      <c r="BT6" s="414"/>
      <c r="BU6" s="415"/>
      <c r="BV6" s="413">
        <v>72098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94.5</v>
      </c>
      <c r="CU6" s="560"/>
      <c r="CV6" s="560"/>
      <c r="CW6" s="560"/>
      <c r="CX6" s="560"/>
      <c r="CY6" s="560"/>
      <c r="CZ6" s="560"/>
      <c r="DA6" s="561"/>
      <c r="DB6" s="559">
        <v>98.9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23518</v>
      </c>
      <c r="BO7" s="414"/>
      <c r="BP7" s="414"/>
      <c r="BQ7" s="414"/>
      <c r="BR7" s="414"/>
      <c r="BS7" s="414"/>
      <c r="BT7" s="414"/>
      <c r="BU7" s="415"/>
      <c r="BV7" s="413">
        <v>42536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3600445</v>
      </c>
      <c r="CU7" s="414"/>
      <c r="CV7" s="414"/>
      <c r="CW7" s="414"/>
      <c r="CX7" s="414"/>
      <c r="CY7" s="414"/>
      <c r="CZ7" s="414"/>
      <c r="DA7" s="415"/>
      <c r="DB7" s="413">
        <v>3450431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115456</v>
      </c>
      <c r="BO8" s="414"/>
      <c r="BP8" s="414"/>
      <c r="BQ8" s="414"/>
      <c r="BR8" s="414"/>
      <c r="BS8" s="414"/>
      <c r="BT8" s="414"/>
      <c r="BU8" s="415"/>
      <c r="BV8" s="413">
        <v>29562</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0.34</v>
      </c>
      <c r="CU8" s="523"/>
      <c r="CV8" s="523"/>
      <c r="CW8" s="523"/>
      <c r="CX8" s="523"/>
      <c r="CY8" s="523"/>
      <c r="CZ8" s="523"/>
      <c r="DA8" s="524"/>
      <c r="DB8" s="522">
        <v>0.34</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12200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85894</v>
      </c>
      <c r="BO9" s="414"/>
      <c r="BP9" s="414"/>
      <c r="BQ9" s="414"/>
      <c r="BR9" s="414"/>
      <c r="BS9" s="414"/>
      <c r="BT9" s="414"/>
      <c r="BU9" s="415"/>
      <c r="BV9" s="413">
        <v>85766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12.6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13210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t="s">
        <v>105</v>
      </c>
      <c r="BO10" s="414"/>
      <c r="BP10" s="414"/>
      <c r="BQ10" s="414"/>
      <c r="BR10" s="414"/>
      <c r="BS10" s="414"/>
      <c r="BT10" s="414"/>
      <c r="BU10" s="415"/>
      <c r="BV10" s="413" t="s">
        <v>105</v>
      </c>
      <c r="BW10" s="414"/>
      <c r="BX10" s="414"/>
      <c r="BY10" s="414"/>
      <c r="BZ10" s="414"/>
      <c r="CA10" s="414"/>
      <c r="CB10" s="414"/>
      <c r="CC10" s="41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107</v>
      </c>
      <c r="M11" s="460"/>
      <c r="N11" s="460"/>
      <c r="O11" s="460"/>
      <c r="P11" s="460"/>
      <c r="Q11" s="461"/>
      <c r="R11" s="545" t="s">
        <v>108</v>
      </c>
      <c r="S11" s="546"/>
      <c r="T11" s="546"/>
      <c r="U11" s="546"/>
      <c r="V11" s="547"/>
      <c r="W11" s="557"/>
      <c r="X11" s="375"/>
      <c r="Y11" s="375"/>
      <c r="Z11" s="375"/>
      <c r="AA11" s="375"/>
      <c r="AB11" s="375"/>
      <c r="AC11" s="375"/>
      <c r="AD11" s="375"/>
      <c r="AE11" s="375"/>
      <c r="AF11" s="375"/>
      <c r="AG11" s="375"/>
      <c r="AH11" s="375"/>
      <c r="AI11" s="375"/>
      <c r="AJ11" s="375"/>
      <c r="AK11" s="375"/>
      <c r="AL11" s="558"/>
      <c r="AM11" s="482" t="s">
        <v>109</v>
      </c>
      <c r="AN11" s="387"/>
      <c r="AO11" s="387"/>
      <c r="AP11" s="387"/>
      <c r="AQ11" s="387"/>
      <c r="AR11" s="387"/>
      <c r="AS11" s="387"/>
      <c r="AT11" s="388"/>
      <c r="AU11" s="470" t="s">
        <v>77</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12786</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v>71126</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12741</v>
      </c>
      <c r="S13" s="515"/>
      <c r="T13" s="515"/>
      <c r="U13" s="515"/>
      <c r="V13" s="516"/>
      <c r="W13" s="502" t="s">
        <v>123</v>
      </c>
      <c r="X13" s="426"/>
      <c r="Y13" s="426"/>
      <c r="Z13" s="426"/>
      <c r="AA13" s="426"/>
      <c r="AB13" s="427"/>
      <c r="AC13" s="389">
        <v>1005</v>
      </c>
      <c r="AD13" s="390"/>
      <c r="AE13" s="390"/>
      <c r="AF13" s="390"/>
      <c r="AG13" s="391"/>
      <c r="AH13" s="389">
        <v>1100</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85894</v>
      </c>
      <c r="BO13" s="414"/>
      <c r="BP13" s="414"/>
      <c r="BQ13" s="414"/>
      <c r="BR13" s="414"/>
      <c r="BS13" s="414"/>
      <c r="BT13" s="414"/>
      <c r="BU13" s="415"/>
      <c r="BV13" s="413">
        <v>14640</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10.4</v>
      </c>
      <c r="CU13" s="384"/>
      <c r="CV13" s="384"/>
      <c r="CW13" s="384"/>
      <c r="CX13" s="384"/>
      <c r="CY13" s="384"/>
      <c r="CZ13" s="384"/>
      <c r="DA13" s="385"/>
      <c r="DB13" s="383">
        <v>10.3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12990</v>
      </c>
      <c r="S14" s="515"/>
      <c r="T14" s="515"/>
      <c r="U14" s="515"/>
      <c r="V14" s="516"/>
      <c r="W14" s="517"/>
      <c r="X14" s="429"/>
      <c r="Y14" s="429"/>
      <c r="Z14" s="429"/>
      <c r="AA14" s="429"/>
      <c r="AB14" s="430"/>
      <c r="AC14" s="507">
        <v>16.3</v>
      </c>
      <c r="AD14" s="508"/>
      <c r="AE14" s="508"/>
      <c r="AF14" s="508"/>
      <c r="AG14" s="509"/>
      <c r="AH14" s="507">
        <v>16.100000000000001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v>144</v>
      </c>
      <c r="CU14" s="486"/>
      <c r="CV14" s="486"/>
      <c r="CW14" s="486"/>
      <c r="CX14" s="486"/>
      <c r="CY14" s="486"/>
      <c r="CZ14" s="486"/>
      <c r="DA14" s="487"/>
      <c r="DB14" s="518">
        <v>168.6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12942</v>
      </c>
      <c r="S15" s="515"/>
      <c r="T15" s="515"/>
      <c r="U15" s="515"/>
      <c r="V15" s="516"/>
      <c r="W15" s="502" t="s">
        <v>130</v>
      </c>
      <c r="X15" s="426"/>
      <c r="Y15" s="426"/>
      <c r="Z15" s="426"/>
      <c r="AA15" s="426"/>
      <c r="AB15" s="427"/>
      <c r="AC15" s="389">
        <v>1438</v>
      </c>
      <c r="AD15" s="390"/>
      <c r="AE15" s="390"/>
      <c r="AF15" s="390"/>
      <c r="AG15" s="391"/>
      <c r="AH15" s="389">
        <v>1687</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1035532</v>
      </c>
      <c r="BO15" s="409"/>
      <c r="BP15" s="409"/>
      <c r="BQ15" s="409"/>
      <c r="BR15" s="409"/>
      <c r="BS15" s="409"/>
      <c r="BT15" s="409"/>
      <c r="BU15" s="410"/>
      <c r="BV15" s="408">
        <v>994722</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23.4</v>
      </c>
      <c r="AD16" s="508"/>
      <c r="AE16" s="508"/>
      <c r="AF16" s="508"/>
      <c r="AG16" s="509"/>
      <c r="AH16" s="507">
        <v>24.6</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3127950</v>
      </c>
      <c r="BO16" s="414"/>
      <c r="BP16" s="414"/>
      <c r="BQ16" s="414"/>
      <c r="BR16" s="414"/>
      <c r="BS16" s="414"/>
      <c r="BT16" s="414"/>
      <c r="BU16" s="415"/>
      <c r="BV16" s="413">
        <v>2963703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3711</v>
      </c>
      <c r="AD17" s="390"/>
      <c r="AE17" s="390"/>
      <c r="AF17" s="390"/>
      <c r="AG17" s="391"/>
      <c r="AH17" s="389">
        <v>4045</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1305213</v>
      </c>
      <c r="BO17" s="414"/>
      <c r="BP17" s="414"/>
      <c r="BQ17" s="414"/>
      <c r="BR17" s="414"/>
      <c r="BS17" s="414"/>
      <c r="BT17" s="414"/>
      <c r="BU17" s="415"/>
      <c r="BV17" s="413">
        <v>1273521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20.79</v>
      </c>
      <c r="M18" s="478"/>
      <c r="N18" s="478"/>
      <c r="O18" s="478"/>
      <c r="P18" s="478"/>
      <c r="Q18" s="478"/>
      <c r="R18" s="479"/>
      <c r="S18" s="479"/>
      <c r="T18" s="479"/>
      <c r="U18" s="479"/>
      <c r="V18" s="480"/>
      <c r="W18" s="494"/>
      <c r="X18" s="495"/>
      <c r="Y18" s="495"/>
      <c r="Z18" s="495"/>
      <c r="AA18" s="495"/>
      <c r="AB18" s="503"/>
      <c r="AC18" s="377">
        <v>60.3</v>
      </c>
      <c r="AD18" s="378"/>
      <c r="AE18" s="378"/>
      <c r="AF18" s="378"/>
      <c r="AG18" s="481"/>
      <c r="AH18" s="377">
        <v>59.1</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3343884</v>
      </c>
      <c r="BO18" s="414"/>
      <c r="BP18" s="414"/>
      <c r="BQ18" s="414"/>
      <c r="BR18" s="414"/>
      <c r="BS18" s="414"/>
      <c r="BT18" s="414"/>
      <c r="BU18" s="415"/>
      <c r="BV18" s="413">
        <v>3284004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587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4243791</v>
      </c>
      <c r="BO19" s="414"/>
      <c r="BP19" s="414"/>
      <c r="BQ19" s="414"/>
      <c r="BR19" s="414"/>
      <c r="BS19" s="414"/>
      <c r="BT19" s="414"/>
      <c r="BU19" s="415"/>
      <c r="BV19" s="413">
        <v>4103738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4755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8462965</v>
      </c>
      <c r="BO23" s="414"/>
      <c r="BP23" s="414"/>
      <c r="BQ23" s="414"/>
      <c r="BR23" s="414"/>
      <c r="BS23" s="414"/>
      <c r="BT23" s="414"/>
      <c r="BU23" s="415"/>
      <c r="BV23" s="413">
        <v>8567321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6045</v>
      </c>
      <c r="R24" s="390"/>
      <c r="S24" s="390"/>
      <c r="T24" s="390"/>
      <c r="U24" s="390"/>
      <c r="V24" s="391"/>
      <c r="W24" s="455"/>
      <c r="X24" s="446"/>
      <c r="Y24" s="447"/>
      <c r="Z24" s="386" t="s">
        <v>153</v>
      </c>
      <c r="AA24" s="387"/>
      <c r="AB24" s="387"/>
      <c r="AC24" s="387"/>
      <c r="AD24" s="387"/>
      <c r="AE24" s="387"/>
      <c r="AF24" s="387"/>
      <c r="AG24" s="388"/>
      <c r="AH24" s="389">
        <v>116</v>
      </c>
      <c r="AI24" s="390"/>
      <c r="AJ24" s="390"/>
      <c r="AK24" s="390"/>
      <c r="AL24" s="391"/>
      <c r="AM24" s="389">
        <v>326540</v>
      </c>
      <c r="AN24" s="390"/>
      <c r="AO24" s="390"/>
      <c r="AP24" s="390"/>
      <c r="AQ24" s="390"/>
      <c r="AR24" s="391"/>
      <c r="AS24" s="389">
        <v>2815</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4374206</v>
      </c>
      <c r="BO24" s="414"/>
      <c r="BP24" s="414"/>
      <c r="BQ24" s="414"/>
      <c r="BR24" s="414"/>
      <c r="BS24" s="414"/>
      <c r="BT24" s="414"/>
      <c r="BU24" s="415"/>
      <c r="BV24" s="413">
        <v>4285451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5320</v>
      </c>
      <c r="R25" s="390"/>
      <c r="S25" s="390"/>
      <c r="T25" s="390"/>
      <c r="U25" s="390"/>
      <c r="V25" s="391"/>
      <c r="W25" s="455"/>
      <c r="X25" s="446"/>
      <c r="Y25" s="447"/>
      <c r="Z25" s="386" t="s">
        <v>156</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111854</v>
      </c>
      <c r="BO25" s="409"/>
      <c r="BP25" s="409"/>
      <c r="BQ25" s="409"/>
      <c r="BR25" s="409"/>
      <c r="BS25" s="409"/>
      <c r="BT25" s="409"/>
      <c r="BU25" s="410"/>
      <c r="BV25" s="408">
        <v>173675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4940</v>
      </c>
      <c r="R26" s="390"/>
      <c r="S26" s="390"/>
      <c r="T26" s="390"/>
      <c r="U26" s="390"/>
      <c r="V26" s="391"/>
      <c r="W26" s="455"/>
      <c r="X26" s="446"/>
      <c r="Y26" s="447"/>
      <c r="Z26" s="386" t="s">
        <v>159</v>
      </c>
      <c r="AA26" s="468"/>
      <c r="AB26" s="468"/>
      <c r="AC26" s="468"/>
      <c r="AD26" s="468"/>
      <c r="AE26" s="468"/>
      <c r="AF26" s="468"/>
      <c r="AG26" s="469"/>
      <c r="AH26" s="389">
        <v>5</v>
      </c>
      <c r="AI26" s="390"/>
      <c r="AJ26" s="390"/>
      <c r="AK26" s="390"/>
      <c r="AL26" s="391"/>
      <c r="AM26" s="389">
        <v>15980</v>
      </c>
      <c r="AN26" s="390"/>
      <c r="AO26" s="390"/>
      <c r="AP26" s="390"/>
      <c r="AQ26" s="390"/>
      <c r="AR26" s="391"/>
      <c r="AS26" s="389">
        <v>3196</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2800</v>
      </c>
      <c r="R27" s="390"/>
      <c r="S27" s="390"/>
      <c r="T27" s="390"/>
      <c r="U27" s="390"/>
      <c r="V27" s="391"/>
      <c r="W27" s="455"/>
      <c r="X27" s="446"/>
      <c r="Y27" s="447"/>
      <c r="Z27" s="386" t="s">
        <v>162</v>
      </c>
      <c r="AA27" s="387"/>
      <c r="AB27" s="387"/>
      <c r="AC27" s="387"/>
      <c r="AD27" s="387"/>
      <c r="AE27" s="387"/>
      <c r="AF27" s="387"/>
      <c r="AG27" s="388"/>
      <c r="AH27" s="389">
        <v>2</v>
      </c>
      <c r="AI27" s="390"/>
      <c r="AJ27" s="390"/>
      <c r="AK27" s="390"/>
      <c r="AL27" s="391"/>
      <c r="AM27" s="389" t="s">
        <v>163</v>
      </c>
      <c r="AN27" s="390"/>
      <c r="AO27" s="390"/>
      <c r="AP27" s="390"/>
      <c r="AQ27" s="390"/>
      <c r="AR27" s="391"/>
      <c r="AS27" s="389" t="s">
        <v>163</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117032</v>
      </c>
      <c r="BO27" s="417"/>
      <c r="BP27" s="417"/>
      <c r="BQ27" s="417"/>
      <c r="BR27" s="417"/>
      <c r="BS27" s="417"/>
      <c r="BT27" s="417"/>
      <c r="BU27" s="418"/>
      <c r="BV27" s="416">
        <v>117032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2350</v>
      </c>
      <c r="R28" s="390"/>
      <c r="S28" s="390"/>
      <c r="T28" s="390"/>
      <c r="U28" s="390"/>
      <c r="V28" s="391"/>
      <c r="W28" s="455"/>
      <c r="X28" s="446"/>
      <c r="Y28" s="447"/>
      <c r="Z28" s="386" t="s">
        <v>166</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36366</v>
      </c>
      <c r="BO28" s="409"/>
      <c r="BP28" s="409"/>
      <c r="BQ28" s="409"/>
      <c r="BR28" s="409"/>
      <c r="BS28" s="409"/>
      <c r="BT28" s="409"/>
      <c r="BU28" s="410"/>
      <c r="BV28" s="408">
        <v>6804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8</v>
      </c>
      <c r="M29" s="390"/>
      <c r="N29" s="390"/>
      <c r="O29" s="390"/>
      <c r="P29" s="391"/>
      <c r="Q29" s="389">
        <v>2200</v>
      </c>
      <c r="R29" s="390"/>
      <c r="S29" s="390"/>
      <c r="T29" s="390"/>
      <c r="U29" s="390"/>
      <c r="V29" s="391"/>
      <c r="W29" s="456"/>
      <c r="X29" s="457"/>
      <c r="Y29" s="458"/>
      <c r="Z29" s="386" t="s">
        <v>170</v>
      </c>
      <c r="AA29" s="387"/>
      <c r="AB29" s="387"/>
      <c r="AC29" s="387"/>
      <c r="AD29" s="387"/>
      <c r="AE29" s="387"/>
      <c r="AF29" s="387"/>
      <c r="AG29" s="388"/>
      <c r="AH29" s="389">
        <v>118</v>
      </c>
      <c r="AI29" s="390"/>
      <c r="AJ29" s="390"/>
      <c r="AK29" s="390"/>
      <c r="AL29" s="391"/>
      <c r="AM29" s="389">
        <v>334022</v>
      </c>
      <c r="AN29" s="390"/>
      <c r="AO29" s="390"/>
      <c r="AP29" s="390"/>
      <c r="AQ29" s="390"/>
      <c r="AR29" s="391"/>
      <c r="AS29" s="389">
        <v>2831</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76158</v>
      </c>
      <c r="BO29" s="414"/>
      <c r="BP29" s="414"/>
      <c r="BQ29" s="414"/>
      <c r="BR29" s="414"/>
      <c r="BS29" s="414"/>
      <c r="BT29" s="414"/>
      <c r="BU29" s="415"/>
      <c r="BV29" s="413" t="s">
        <v>120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90.3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321865</v>
      </c>
      <c r="BO30" s="417"/>
      <c r="BP30" s="417"/>
      <c r="BQ30" s="417"/>
      <c r="BR30" s="417"/>
      <c r="BS30" s="417"/>
      <c r="BT30" s="417"/>
      <c r="BU30" s="418"/>
      <c r="BV30" s="416">
        <v>155177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有田衛生施設事務組合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同和対策住宅新築資金等特別会計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有田周辺広域圏事務組合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湯浅広川消防組合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有田老人福祉施設事務組合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和歌山県市町村総合事務組合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和歌山地方税回収機構</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和歌山県住宅新築資金等貸付金回収管理組合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後期高齢者医療広域連合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x14ac:dyDescent="0.15">
      <c r="A35" s="22"/>
      <c r="B35" s="35"/>
      <c r="C35" s="1175" t="s">
        <v>530</v>
      </c>
      <c r="D35" s="1176"/>
      <c r="E35" s="1177"/>
      <c r="F35" s="36" t="s">
        <v>531</v>
      </c>
      <c r="G35" s="37" t="s">
        <v>532</v>
      </c>
      <c r="H35" s="37" t="s">
        <v>533</v>
      </c>
      <c r="I35" s="37" t="s">
        <v>534</v>
      </c>
      <c r="J35" s="38" t="s">
        <v>535</v>
      </c>
      <c r="K35" s="22"/>
      <c r="L35" s="22"/>
      <c r="M35" s="22"/>
      <c r="N35" s="22"/>
      <c r="O35" s="22"/>
      <c r="P35" s="22"/>
    </row>
    <row r="36" spans="1:16" ht="39" customHeight="1" x14ac:dyDescent="0.15">
      <c r="A36" s="22"/>
      <c r="B36" s="35"/>
      <c r="C36" s="1175" t="s">
        <v>536</v>
      </c>
      <c r="D36" s="1176"/>
      <c r="E36" s="1177"/>
      <c r="F36" s="36">
        <v>11.27</v>
      </c>
      <c r="G36" s="37">
        <v>11.94</v>
      </c>
      <c r="H36" s="37">
        <v>8.4499999999999993</v>
      </c>
      <c r="I36" s="37">
        <v>9.6300000000000008</v>
      </c>
      <c r="J36" s="38">
        <v>10.58</v>
      </c>
      <c r="K36" s="22"/>
      <c r="L36" s="22"/>
      <c r="M36" s="22"/>
      <c r="N36" s="22"/>
      <c r="O36" s="22"/>
      <c r="P36" s="22"/>
    </row>
    <row r="37" spans="1:16" ht="39" customHeight="1" x14ac:dyDescent="0.15">
      <c r="A37" s="22"/>
      <c r="B37" s="35"/>
      <c r="C37" s="1175" t="s">
        <v>537</v>
      </c>
      <c r="D37" s="1176"/>
      <c r="E37" s="1177"/>
      <c r="F37" s="36">
        <v>5.01</v>
      </c>
      <c r="G37" s="37">
        <v>5.13</v>
      </c>
      <c r="H37" s="37">
        <v>5.37</v>
      </c>
      <c r="I37" s="37">
        <v>5.17</v>
      </c>
      <c r="J37" s="38">
        <v>4.3600000000000003</v>
      </c>
      <c r="K37" s="22"/>
      <c r="L37" s="22"/>
      <c r="M37" s="22"/>
      <c r="N37" s="22"/>
      <c r="O37" s="22"/>
      <c r="P37" s="22"/>
    </row>
    <row r="38" spans="1:16" ht="39" customHeight="1" x14ac:dyDescent="0.15">
      <c r="A38" s="22"/>
      <c r="B38" s="35"/>
      <c r="C38" s="1175" t="s">
        <v>538</v>
      </c>
      <c r="D38" s="1176"/>
      <c r="E38" s="1177"/>
      <c r="F38" s="36">
        <v>1.93</v>
      </c>
      <c r="G38" s="37">
        <v>3.66</v>
      </c>
      <c r="H38" s="37">
        <v>2.08</v>
      </c>
      <c r="I38" s="37">
        <v>2.95</v>
      </c>
      <c r="J38" s="38">
        <v>2.4900000000000002</v>
      </c>
      <c r="K38" s="22"/>
      <c r="L38" s="22"/>
      <c r="M38" s="22"/>
      <c r="N38" s="22"/>
      <c r="O38" s="22"/>
      <c r="P38" s="22"/>
    </row>
    <row r="39" spans="1:16" ht="39" customHeight="1" x14ac:dyDescent="0.15">
      <c r="A39" s="22"/>
      <c r="B39" s="35"/>
      <c r="C39" s="1175" t="s">
        <v>539</v>
      </c>
      <c r="D39" s="1176"/>
      <c r="E39" s="1177"/>
      <c r="F39" s="36">
        <v>0.17</v>
      </c>
      <c r="G39" s="37">
        <v>0.22</v>
      </c>
      <c r="H39" s="37">
        <v>0.66</v>
      </c>
      <c r="I39" s="37">
        <v>0.43</v>
      </c>
      <c r="J39" s="38">
        <v>1.58</v>
      </c>
      <c r="K39" s="22"/>
      <c r="L39" s="22"/>
      <c r="M39" s="22"/>
      <c r="N39" s="22"/>
      <c r="O39" s="22"/>
      <c r="P39" s="22"/>
    </row>
    <row r="40" spans="1:16" ht="39" customHeight="1" x14ac:dyDescent="0.15">
      <c r="A40" s="22"/>
      <c r="B40" s="35"/>
      <c r="C40" s="1175" t="s">
        <v>540</v>
      </c>
      <c r="D40" s="1176"/>
      <c r="E40" s="1177"/>
      <c r="F40" s="36">
        <v>0</v>
      </c>
      <c r="G40" s="37">
        <v>0.01</v>
      </c>
      <c r="H40" s="37">
        <v>0</v>
      </c>
      <c r="I40" s="37">
        <v>0</v>
      </c>
      <c r="J40" s="38">
        <v>0.03</v>
      </c>
      <c r="K40" s="22"/>
      <c r="L40" s="22"/>
      <c r="M40" s="22"/>
      <c r="N40" s="22"/>
      <c r="O40" s="22"/>
      <c r="P40" s="22"/>
    </row>
    <row r="41" spans="1:16" ht="39" customHeight="1" x14ac:dyDescent="0.15">
      <c r="A41" s="22"/>
      <c r="B41" s="35"/>
      <c r="C41" s="1175" t="s">
        <v>541</v>
      </c>
      <c r="D41" s="1176"/>
      <c r="E41" s="1177"/>
      <c r="F41" s="36">
        <v>0</v>
      </c>
      <c r="G41" s="37">
        <v>0.01</v>
      </c>
      <c r="H41" s="37">
        <v>0.01</v>
      </c>
      <c r="I41" s="37">
        <v>0</v>
      </c>
      <c r="J41" s="38">
        <v>0.01</v>
      </c>
      <c r="K41" s="22"/>
      <c r="L41" s="22"/>
      <c r="M41" s="22"/>
      <c r="N41" s="22"/>
      <c r="O41" s="22"/>
      <c r="P41" s="22"/>
    </row>
    <row r="42" spans="1:16" ht="39" customHeight="1" x14ac:dyDescent="0.15">
      <c r="A42" s="22"/>
      <c r="B42" s="39"/>
      <c r="C42" s="1175" t="s">
        <v>542</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543</v>
      </c>
      <c r="D43" s="1179"/>
      <c r="E43" s="1180"/>
      <c r="F43" s="41">
        <v>0</v>
      </c>
      <c r="G43" s="42">
        <v>0</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576</v>
      </c>
      <c r="L45" s="60">
        <v>538</v>
      </c>
      <c r="M45" s="60">
        <v>505</v>
      </c>
      <c r="N45" s="60">
        <v>555</v>
      </c>
      <c r="O45" s="61">
        <v>551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18</v>
      </c>
      <c r="L48" s="64">
        <v>19</v>
      </c>
      <c r="M48" s="64">
        <v>19</v>
      </c>
      <c r="N48" s="64">
        <v>19</v>
      </c>
      <c r="O48" s="65">
        <v>19</v>
      </c>
      <c r="P48" s="48"/>
      <c r="Q48" s="48"/>
      <c r="R48" s="48"/>
      <c r="S48" s="48"/>
      <c r="T48" s="48"/>
      <c r="U48" s="48"/>
    </row>
    <row r="49" spans="1:21" ht="30.75" customHeight="1" x14ac:dyDescent="0.15">
      <c r="A49" s="48"/>
      <c r="B49" s="1193"/>
      <c r="C49" s="1194"/>
      <c r="D49" s="62"/>
      <c r="E49" s="1185" t="s">
        <v>15</v>
      </c>
      <c r="F49" s="1185"/>
      <c r="G49" s="1185"/>
      <c r="H49" s="1185"/>
      <c r="I49" s="1185"/>
      <c r="J49" s="1186"/>
      <c r="K49" s="63">
        <v>237</v>
      </c>
      <c r="L49" s="64">
        <v>238</v>
      </c>
      <c r="M49" s="64">
        <v>236</v>
      </c>
      <c r="N49" s="64">
        <v>252</v>
      </c>
      <c r="O49" s="65">
        <v>259</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v>1</v>
      </c>
      <c r="M51" s="64" t="s">
        <v>477</v>
      </c>
      <c r="N51" s="64">
        <v>0</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500</v>
      </c>
      <c r="L52" s="64">
        <v>490</v>
      </c>
      <c r="M52" s="64">
        <v>461</v>
      </c>
      <c r="N52" s="64">
        <v>506</v>
      </c>
      <c r="O52" s="65">
        <v>501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331</v>
      </c>
      <c r="L53" s="69">
        <v>306</v>
      </c>
      <c r="M53" s="69">
        <v>299</v>
      </c>
      <c r="N53" s="69">
        <v>320</v>
      </c>
      <c r="O53" s="70">
        <v>328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1" t="s">
        <v>23</v>
      </c>
      <c r="C41" s="1212"/>
      <c r="D41" s="81"/>
      <c r="E41" s="1213" t="s">
        <v>24</v>
      </c>
      <c r="F41" s="1213"/>
      <c r="G41" s="1213"/>
      <c r="H41" s="1214"/>
      <c r="I41" s="82">
        <v>5260</v>
      </c>
      <c r="J41" s="83">
        <v>5197</v>
      </c>
      <c r="K41" s="83">
        <v>7090</v>
      </c>
      <c r="L41" s="83">
        <v>8567</v>
      </c>
      <c r="M41" s="84">
        <v>8463</v>
      </c>
    </row>
    <row r="42" spans="2:13" ht="27.75" customHeight="1" x14ac:dyDescent="0.15">
      <c r="B42" s="1201"/>
      <c r="C42" s="1202"/>
      <c r="D42" s="85"/>
      <c r="E42" s="1205" t="s">
        <v>25</v>
      </c>
      <c r="F42" s="1205"/>
      <c r="G42" s="1205"/>
      <c r="H42" s="1206"/>
      <c r="I42" s="86">
        <v>77</v>
      </c>
      <c r="J42" s="87" t="s">
        <v>477</v>
      </c>
      <c r="K42" s="87" t="s">
        <v>477</v>
      </c>
      <c r="L42" s="87" t="s">
        <v>477</v>
      </c>
      <c r="M42" s="88" t="s">
        <v>477</v>
      </c>
    </row>
    <row r="43" spans="2:13" ht="27.75" customHeight="1" x14ac:dyDescent="0.15">
      <c r="B43" s="1201"/>
      <c r="C43" s="1202"/>
      <c r="D43" s="85"/>
      <c r="E43" s="1205" t="s">
        <v>26</v>
      </c>
      <c r="F43" s="1205"/>
      <c r="G43" s="1205"/>
      <c r="H43" s="1206"/>
      <c r="I43" s="86">
        <v>373</v>
      </c>
      <c r="J43" s="87">
        <v>367</v>
      </c>
      <c r="K43" s="87">
        <v>301</v>
      </c>
      <c r="L43" s="87">
        <v>291</v>
      </c>
      <c r="M43" s="88">
        <v>282</v>
      </c>
    </row>
    <row r="44" spans="2:13" ht="27.75" customHeight="1" x14ac:dyDescent="0.15">
      <c r="B44" s="1201"/>
      <c r="C44" s="1202"/>
      <c r="D44" s="85"/>
      <c r="E44" s="1205" t="s">
        <v>27</v>
      </c>
      <c r="F44" s="1205"/>
      <c r="G44" s="1205"/>
      <c r="H44" s="1206"/>
      <c r="I44" s="86">
        <v>1337</v>
      </c>
      <c r="J44" s="87">
        <v>1121</v>
      </c>
      <c r="K44" s="87">
        <v>1108</v>
      </c>
      <c r="L44" s="87">
        <v>1233</v>
      </c>
      <c r="M44" s="88">
        <v>1039</v>
      </c>
    </row>
    <row r="45" spans="2:13" ht="27.75" customHeight="1" x14ac:dyDescent="0.15">
      <c r="B45" s="1201"/>
      <c r="C45" s="1202"/>
      <c r="D45" s="85"/>
      <c r="E45" s="1205" t="s">
        <v>28</v>
      </c>
      <c r="F45" s="1205"/>
      <c r="G45" s="1205"/>
      <c r="H45" s="1206"/>
      <c r="I45" s="86">
        <v>1468</v>
      </c>
      <c r="J45" s="87">
        <v>1417</v>
      </c>
      <c r="K45" s="87">
        <v>1369</v>
      </c>
      <c r="L45" s="87">
        <v>1264</v>
      </c>
      <c r="M45" s="88">
        <v>1227</v>
      </c>
    </row>
    <row r="46" spans="2:13" ht="27.75" customHeight="1" x14ac:dyDescent="0.15">
      <c r="B46" s="1201"/>
      <c r="C46" s="1202"/>
      <c r="D46" s="85"/>
      <c r="E46" s="1205" t="s">
        <v>29</v>
      </c>
      <c r="F46" s="1205"/>
      <c r="G46" s="1205"/>
      <c r="H46" s="1206"/>
      <c r="I46" s="86">
        <v>1450</v>
      </c>
      <c r="J46" s="87">
        <v>1450</v>
      </c>
      <c r="K46" s="87" t="s">
        <v>477</v>
      </c>
      <c r="L46" s="87" t="s">
        <v>477</v>
      </c>
      <c r="M46" s="88" t="s">
        <v>477</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302</v>
      </c>
      <c r="J49" s="87">
        <v>360</v>
      </c>
      <c r="K49" s="87">
        <v>351</v>
      </c>
      <c r="L49" s="87">
        <v>297</v>
      </c>
      <c r="M49" s="88">
        <v>581</v>
      </c>
    </row>
    <row r="50" spans="2:13" ht="27.75" customHeight="1" x14ac:dyDescent="0.15">
      <c r="B50" s="1201"/>
      <c r="C50" s="1202"/>
      <c r="D50" s="85"/>
      <c r="E50" s="1205" t="s">
        <v>34</v>
      </c>
      <c r="F50" s="1205"/>
      <c r="G50" s="1205"/>
      <c r="H50" s="1206"/>
      <c r="I50" s="86">
        <v>487</v>
      </c>
      <c r="J50" s="87">
        <v>628</v>
      </c>
      <c r="K50" s="87">
        <v>733</v>
      </c>
      <c r="L50" s="87">
        <v>707</v>
      </c>
      <c r="M50" s="88">
        <v>635</v>
      </c>
    </row>
    <row r="51" spans="2:13" ht="27.75" customHeight="1" x14ac:dyDescent="0.15">
      <c r="B51" s="1203"/>
      <c r="C51" s="1204"/>
      <c r="D51" s="85"/>
      <c r="E51" s="1205" t="s">
        <v>35</v>
      </c>
      <c r="F51" s="1205"/>
      <c r="G51" s="1205"/>
      <c r="H51" s="1206"/>
      <c r="I51" s="86">
        <v>4246</v>
      </c>
      <c r="J51" s="87">
        <v>4053</v>
      </c>
      <c r="K51" s="87">
        <v>4371</v>
      </c>
      <c r="L51" s="87">
        <v>5318</v>
      </c>
      <c r="M51" s="88">
        <v>5268</v>
      </c>
    </row>
    <row r="52" spans="2:13" ht="27.75" customHeight="1" thickBot="1" x14ac:dyDescent="0.2">
      <c r="B52" s="1207" t="s">
        <v>36</v>
      </c>
      <c r="C52" s="1208"/>
      <c r="D52" s="90"/>
      <c r="E52" s="1209" t="s">
        <v>37</v>
      </c>
      <c r="F52" s="1209"/>
      <c r="G52" s="1209"/>
      <c r="H52" s="1210"/>
      <c r="I52" s="91">
        <v>4931</v>
      </c>
      <c r="J52" s="92">
        <v>4511</v>
      </c>
      <c r="K52" s="92">
        <v>4412</v>
      </c>
      <c r="L52" s="92">
        <v>5034</v>
      </c>
      <c r="M52" s="93">
        <v>4527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517</v>
      </c>
      <c r="L50" s="354" t="s">
        <v>518</v>
      </c>
      <c r="M50" s="354" t="s">
        <v>519</v>
      </c>
      <c r="N50" s="354" t="s">
        <v>520</v>
      </c>
      <c r="O50" s="354" t="s">
        <v>521</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559</v>
      </c>
      <c r="H55" s="1241"/>
      <c r="I55" s="1237" t="s">
        <v>557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517</v>
      </c>
      <c r="L72" s="354" t="s">
        <v>518</v>
      </c>
      <c r="M72" s="354" t="s">
        <v>519</v>
      </c>
      <c r="N72" s="354" t="s">
        <v>520</v>
      </c>
      <c r="O72" s="354" t="s">
        <v>521</v>
      </c>
    </row>
    <row r="73" spans="2:30" x14ac:dyDescent="0.15">
      <c r="B73" s="248"/>
      <c r="C73" s="244"/>
      <c r="D73" s="244"/>
      <c r="E73" s="244"/>
      <c r="F73" s="244"/>
      <c r="G73" s="1227" t="s">
        <v>556</v>
      </c>
      <c r="H73" s="1228"/>
      <c r="I73" s="1233" t="s">
        <v>557</v>
      </c>
      <c r="J73" s="1233"/>
      <c r="K73" s="1248">
        <v>160.6</v>
      </c>
      <c r="L73" s="1248">
        <v>151.5</v>
      </c>
      <c r="M73" s="1236">
        <v>147.1</v>
      </c>
      <c r="N73" s="1236">
        <v>168.6</v>
      </c>
      <c r="O73" s="1236">
        <v>144</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12.8</v>
      </c>
      <c r="L75" s="1249">
        <v>11.2</v>
      </c>
      <c r="M75" s="1249">
        <v>10.3</v>
      </c>
      <c r="N75" s="1249">
        <v>10.3</v>
      </c>
      <c r="O75" s="1249">
        <v>10.4</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559</v>
      </c>
      <c r="H77" s="1241"/>
      <c r="I77" s="1237" t="s">
        <v>557</v>
      </c>
      <c r="J77" s="1237"/>
      <c r="K77" s="1248">
        <v>35.299999999999997</v>
      </c>
      <c r="L77" s="1248">
        <v>29.4</v>
      </c>
      <c r="M77" s="1236">
        <v>18.899999999999999</v>
      </c>
      <c r="N77" s="1236">
        <v>10.199999999999999</v>
      </c>
      <c r="O77" s="1236">
        <v>20.2</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562</v>
      </c>
      <c r="J79" s="1246"/>
      <c r="K79" s="1251">
        <v>11.6</v>
      </c>
      <c r="L79" s="1251">
        <v>10.9</v>
      </c>
      <c r="M79" s="1251">
        <v>10.1</v>
      </c>
      <c r="N79" s="1251">
        <v>9.1</v>
      </c>
      <c r="O79" s="1251">
        <v>9.3000000000000007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109359</v>
      </c>
      <c r="E3" s="116"/>
      <c r="F3" s="117">
        <v>70897</v>
      </c>
      <c r="G3" s="118"/>
      <c r="H3" s="119"/>
    </row>
    <row r="4" spans="1:8" x14ac:dyDescent="0.15">
      <c r="A4" s="120"/>
      <c r="B4" s="121"/>
      <c r="C4" s="122"/>
      <c r="D4" s="123">
        <v>35485</v>
      </c>
      <c r="E4" s="124"/>
      <c r="F4" s="125">
        <v>39878</v>
      </c>
      <c r="G4" s="126"/>
      <c r="H4" s="127"/>
    </row>
    <row r="5" spans="1:8" x14ac:dyDescent="0.15">
      <c r="A5" s="108" t="s">
        <v>511</v>
      </c>
      <c r="B5" s="113"/>
      <c r="C5" s="114"/>
      <c r="D5" s="115">
        <v>52037</v>
      </c>
      <c r="E5" s="116"/>
      <c r="F5" s="117">
        <v>66496</v>
      </c>
      <c r="G5" s="118"/>
      <c r="H5" s="119"/>
    </row>
    <row r="6" spans="1:8" x14ac:dyDescent="0.15">
      <c r="A6" s="120"/>
      <c r="B6" s="121"/>
      <c r="C6" s="122"/>
      <c r="D6" s="123">
        <v>31832</v>
      </c>
      <c r="E6" s="124"/>
      <c r="F6" s="125">
        <v>36530</v>
      </c>
      <c r="G6" s="126"/>
      <c r="H6" s="127"/>
    </row>
    <row r="7" spans="1:8" x14ac:dyDescent="0.15">
      <c r="A7" s="108" t="s">
        <v>512</v>
      </c>
      <c r="B7" s="113"/>
      <c r="C7" s="114"/>
      <c r="D7" s="115">
        <v>133618</v>
      </c>
      <c r="E7" s="116"/>
      <c r="F7" s="117">
        <v>82748</v>
      </c>
      <c r="G7" s="118"/>
      <c r="H7" s="119"/>
    </row>
    <row r="8" spans="1:8" x14ac:dyDescent="0.15">
      <c r="A8" s="120"/>
      <c r="B8" s="121"/>
      <c r="C8" s="122"/>
      <c r="D8" s="123">
        <v>67630</v>
      </c>
      <c r="E8" s="124"/>
      <c r="F8" s="125">
        <v>44732</v>
      </c>
      <c r="G8" s="126"/>
      <c r="H8" s="127"/>
    </row>
    <row r="9" spans="1:8" x14ac:dyDescent="0.15">
      <c r="A9" s="108" t="s">
        <v>513</v>
      </c>
      <c r="B9" s="113"/>
      <c r="C9" s="114"/>
      <c r="D9" s="115">
        <v>165473</v>
      </c>
      <c r="E9" s="116"/>
      <c r="F9" s="117">
        <v>91837</v>
      </c>
      <c r="G9" s="118"/>
      <c r="H9" s="119"/>
    </row>
    <row r="10" spans="1:8" x14ac:dyDescent="0.15">
      <c r="A10" s="120"/>
      <c r="B10" s="121"/>
      <c r="C10" s="122"/>
      <c r="D10" s="123">
        <v>153867</v>
      </c>
      <c r="E10" s="124"/>
      <c r="F10" s="125">
        <v>54439</v>
      </c>
      <c r="G10" s="126"/>
      <c r="H10" s="127"/>
    </row>
    <row r="11" spans="1:8" x14ac:dyDescent="0.15">
      <c r="A11" s="108" t="s">
        <v>514</v>
      </c>
      <c r="B11" s="113"/>
      <c r="C11" s="114"/>
      <c r="D11" s="115">
        <v>22966</v>
      </c>
      <c r="E11" s="116"/>
      <c r="F11" s="117">
        <v>106092</v>
      </c>
      <c r="G11" s="118"/>
      <c r="H11" s="119"/>
    </row>
    <row r="12" spans="1:8" x14ac:dyDescent="0.15">
      <c r="A12" s="120"/>
      <c r="B12" s="121"/>
      <c r="C12" s="128"/>
      <c r="D12" s="123">
        <v>16522</v>
      </c>
      <c r="E12" s="124"/>
      <c r="F12" s="125">
        <v>44299</v>
      </c>
      <c r="G12" s="126"/>
      <c r="H12" s="127"/>
    </row>
    <row r="13" spans="1:8" x14ac:dyDescent="0.15">
      <c r="A13" s="108"/>
      <c r="B13" s="113"/>
      <c r="C13" s="129"/>
      <c r="D13" s="130">
        <v>96691</v>
      </c>
      <c r="E13" s="131"/>
      <c r="F13" s="132">
        <v>83614</v>
      </c>
      <c r="G13" s="133"/>
      <c r="H13" s="119"/>
    </row>
    <row r="14" spans="1:8" x14ac:dyDescent="0.15">
      <c r="A14" s="120"/>
      <c r="B14" s="121"/>
      <c r="C14" s="122"/>
      <c r="D14" s="123">
        <v>61067</v>
      </c>
      <c r="E14" s="124"/>
      <c r="F14" s="125">
        <v>43976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0.16</v>
      </c>
      <c r="C19" s="134">
        <f>ROUND(VALUE(SUBSTITUTE(実質収支比率等に係る経年分析!G$48,"▲","-")),2)</f>
        <v>0.5</v>
      </c>
      <c r="D19" s="134">
        <f>ROUND(VALUE(SUBSTITUTE(実質収支比率等に係る経年分析!H$48,"▲","-")),2)</f>
        <v>-1.65</v>
      </c>
      <c r="E19" s="134">
        <f>ROUND(VALUE(SUBSTITUTE(実質収支比率等に係る経年分析!I$48,"▲","-")),2)</f>
        <v>0.86</v>
      </c>
      <c r="F19" s="134">
        <f>ROUND(VALUE(SUBSTITUTE(実質収支比率等に係る経年分析!J$48,"▲","-")),2)</f>
        <v>3.21</v>
      </c>
    </row>
    <row r="20" spans="1:11" x14ac:dyDescent="0.15">
      <c r="A20" s="134" t="s">
        <v>42</v>
      </c>
      <c r="B20" s="134">
        <f>ROUND(VALUE(SUBSTITUTE(実質収支比率等に係る経年分析!F$47,"▲","-")),2)</f>
        <v>1.07</v>
      </c>
      <c r="C20" s="134">
        <f>ROUND(VALUE(SUBSTITUTE(実質収支比率等に係る経年分析!G$47,"▲","-")),2)</f>
        <v>1.73</v>
      </c>
      <c r="D20" s="134">
        <f>ROUND(VALUE(SUBSTITUTE(実質収支比率等に係る経年分析!H$47,"▲","-")),2)</f>
        <v>2.2799999999999998</v>
      </c>
      <c r="E20" s="134">
        <f>ROUND(VALUE(SUBSTITUTE(実質収支比率等に係る経年分析!I$47,"▲","-")),2)</f>
        <v>0.2</v>
      </c>
      <c r="F20" s="134">
        <f>ROUND(VALUE(SUBSTITUTE(実質収支比率等に係る経年分析!J$47,"▲","-")),2)</f>
        <v>1.01</v>
      </c>
    </row>
    <row r="21" spans="1:11" x14ac:dyDescent="0.15">
      <c r="A21" s="134" t="s">
        <v>43</v>
      </c>
      <c r="B21" s="134">
        <f>IF(ISNUMBER(VALUE(SUBSTITUTE(実質収支比率等に係る経年分析!F$49,"▲","-"))),ROUND(VALUE(SUBSTITUTE(実質収支比率等に係る経年分析!F$49,"▲","-")),2),NA())</f>
        <v>0.09</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-2.11</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2.39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1.58</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2.4900000000000002</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4.3600000000000003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8.4499999999999993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9.6300000000000008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10.58</v>
      </c>
    </row>
    <row r="35" spans="1:16" x14ac:dyDescent="0.15">
      <c r="A35" s="135" t="str">
        <f>IF(連結実質赤字比率に係る赤字・黒字の構成分析!C$35="",NA(),連結実質赤字比率に係る赤字・黒字の構成分析!C$35)</f>
        <v>駐車場事業特別会計</v>
      </c>
      <c r="B35" s="135">
        <f>IF(ROUND(VALUE(SUBSTITUTE(連結実質赤字比率に係る赤字・黒字の構成分析!F$35,"▲", "-")), 2) &lt; 0, ABS(ROUND(VALUE(SUBSTITUTE(連結実質赤字比率に係る赤字・黒字の構成分析!F$35,"▲", "-")), 2)), NA())</f>
        <v>5.04</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4.99</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4.8099999999999996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4.58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4.25</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同和対策住宅新築資金等特別会計</v>
      </c>
      <c r="B36" s="135">
        <f>IF(ROUND(VALUE(SUBSTITUTE(連結実質赤字比率に係る赤字・黒字の構成分析!F$34,"▲", "-")), 2) &lt; 0, ABS(ROUND(VALUE(SUBSTITUTE(連結実質赤字比率に係る赤字・黒字の構成分析!F$34,"▲", "-")), 2)), NA())</f>
        <v>11.11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11.44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10.09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8.7799999999999994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7.37</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500</v>
      </c>
      <c r="E42" s="136"/>
      <c r="F42" s="136"/>
      <c r="G42" s="136">
        <f>'実質公債費比率（分子）の構造'!L$52</f>
        <v>490</v>
      </c>
      <c r="H42" s="136"/>
      <c r="I42" s="136"/>
      <c r="J42" s="136">
        <f>'実質公債費比率（分子）の構造'!M$52</f>
        <v>461</v>
      </c>
      <c r="K42" s="136"/>
      <c r="L42" s="136"/>
      <c r="M42" s="136">
        <f>'実質公債費比率（分子）の構造'!N$52</f>
        <v>506</v>
      </c>
      <c r="N42" s="136"/>
      <c r="O42" s="136"/>
      <c r="P42" s="136">
        <f>'実質公債費比率（分子）の構造'!O$52</f>
        <v>501</v>
      </c>
    </row>
    <row r="43" spans="1:16" x14ac:dyDescent="0.15">
      <c r="A43" s="136" t="s">
        <v>51</v>
      </c>
      <c r="B43" s="136" t="str">
        <f>'実質公債費比率（分子）の構造'!K$51</f>
        <v>-</v>
      </c>
      <c r="C43" s="136"/>
      <c r="D43" s="136"/>
      <c r="E43" s="136">
        <f>'実質公債費比率（分子）の構造'!L$51</f>
        <v>1</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237</v>
      </c>
      <c r="C45" s="136"/>
      <c r="D45" s="136"/>
      <c r="E45" s="136">
        <f>'実質公債費比率（分子）の構造'!L$49</f>
        <v>238</v>
      </c>
      <c r="F45" s="136"/>
      <c r="G45" s="136"/>
      <c r="H45" s="136">
        <f>'実質公債費比率（分子）の構造'!M$49</f>
        <v>236</v>
      </c>
      <c r="I45" s="136"/>
      <c r="J45" s="136"/>
      <c r="K45" s="136">
        <f>'実質公債費比率（分子）の構造'!N$49</f>
        <v>252</v>
      </c>
      <c r="L45" s="136"/>
      <c r="M45" s="136"/>
      <c r="N45" s="136">
        <f>'実質公債費比率（分子）の構造'!O$49</f>
        <v>259</v>
      </c>
      <c r="O45" s="136"/>
      <c r="P45" s="136"/>
    </row>
    <row r="46" spans="1:16" x14ac:dyDescent="0.15">
      <c r="A46" s="136" t="s">
        <v>54</v>
      </c>
      <c r="B46" s="136">
        <f>'実質公債費比率（分子）の構造'!K$48</f>
        <v>18</v>
      </c>
      <c r="C46" s="136"/>
      <c r="D46" s="136"/>
      <c r="E46" s="136">
        <f>'実質公債費比率（分子）の構造'!L$48</f>
        <v>19</v>
      </c>
      <c r="F46" s="136"/>
      <c r="G46" s="136"/>
      <c r="H46" s="136">
        <f>'実質公債費比率（分子）の構造'!M$48</f>
        <v>19</v>
      </c>
      <c r="I46" s="136"/>
      <c r="J46" s="136"/>
      <c r="K46" s="136">
        <f>'実質公債費比率（分子）の構造'!N$48</f>
        <v>19</v>
      </c>
      <c r="L46" s="136"/>
      <c r="M46" s="136"/>
      <c r="N46" s="136">
        <f>'実質公債費比率（分子）の構造'!O$48</f>
        <v>19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576</v>
      </c>
      <c r="C49" s="136"/>
      <c r="D49" s="136"/>
      <c r="E49" s="136">
        <f>'実質公債費比率（分子）の構造'!L$45</f>
        <v>538</v>
      </c>
      <c r="F49" s="136"/>
      <c r="G49" s="136"/>
      <c r="H49" s="136">
        <f>'実質公債費比率（分子）の構造'!M$45</f>
        <v>505</v>
      </c>
      <c r="I49" s="136"/>
      <c r="J49" s="136"/>
      <c r="K49" s="136">
        <f>'実質公債費比率（分子）の構造'!N$45</f>
        <v>555</v>
      </c>
      <c r="L49" s="136"/>
      <c r="M49" s="136"/>
      <c r="N49" s="136">
        <f>'実質公債費比率（分子）の構造'!O$45</f>
        <v>551</v>
      </c>
      <c r="O49" s="136"/>
      <c r="P49" s="136"/>
    </row>
    <row r="50" spans="1:16" x14ac:dyDescent="0.15">
      <c r="A50" s="136" t="s">
        <v>58</v>
      </c>
      <c r="B50" s="136" t="e">
        <f>NA()</f>
        <v>#N/A</v>
      </c>
      <c r="C50" s="136">
        <f>IF(ISNUMBER('実質公債費比率（分子）の構造'!K$53),'実質公債費比率（分子）の構造'!K$53,NA())</f>
        <v>331</v>
      </c>
      <c r="D50" s="136" t="e">
        <f>NA()</f>
        <v>#N/A</v>
      </c>
      <c r="E50" s="136" t="e">
        <f>NA()</f>
        <v>#N/A</v>
      </c>
      <c r="F50" s="136">
        <f>IF(ISNUMBER('実質公債費比率（分子）の構造'!L$53),'実質公債費比率（分子）の構造'!L$53,NA())</f>
        <v>306</v>
      </c>
      <c r="G50" s="136" t="e">
        <f>NA()</f>
        <v>#N/A</v>
      </c>
      <c r="H50" s="136" t="e">
        <f>NA()</f>
        <v>#N/A</v>
      </c>
      <c r="I50" s="136">
        <f>IF(ISNUMBER('実質公債費比率（分子）の構造'!M$53),'実質公債費比率（分子）の構造'!M$53,NA())</f>
        <v>299</v>
      </c>
      <c r="J50" s="136" t="e">
        <f>NA()</f>
        <v>#N/A</v>
      </c>
      <c r="K50" s="136" t="e">
        <f>NA()</f>
        <v>#N/A</v>
      </c>
      <c r="L50" s="136">
        <f>IF(ISNUMBER('実質公債費比率（分子）の構造'!N$53),'実質公債費比率（分子）の構造'!N$53,NA())</f>
        <v>320</v>
      </c>
      <c r="M50" s="136" t="e">
        <f>NA()</f>
        <v>#N/A</v>
      </c>
      <c r="N50" s="136" t="e">
        <f>NA()</f>
        <v>#N/A</v>
      </c>
      <c r="O50" s="136">
        <f>IF(ISNUMBER('実質公債費比率（分子）の構造'!O$53),'実質公債費比率（分子）の構造'!O$53,NA())</f>
        <v>328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4246</v>
      </c>
      <c r="E56" s="135"/>
      <c r="F56" s="135"/>
      <c r="G56" s="135">
        <f>'将来負担比率（分子）の構造'!J$51</f>
        <v>4053</v>
      </c>
      <c r="H56" s="135"/>
      <c r="I56" s="135"/>
      <c r="J56" s="135">
        <f>'将来負担比率（分子）の構造'!K$51</f>
        <v>4371</v>
      </c>
      <c r="K56" s="135"/>
      <c r="L56" s="135"/>
      <c r="M56" s="135">
        <f>'将来負担比率（分子）の構造'!L$51</f>
        <v>5318</v>
      </c>
      <c r="N56" s="135"/>
      <c r="O56" s="135"/>
      <c r="P56" s="135">
        <f>'将来負担比率（分子）の構造'!M$51</f>
        <v>5268</v>
      </c>
    </row>
    <row r="57" spans="1:16" x14ac:dyDescent="0.15">
      <c r="A57" s="135" t="s">
        <v>34</v>
      </c>
      <c r="B57" s="135"/>
      <c r="C57" s="135"/>
      <c r="D57" s="135">
        <f>'将来負担比率（分子）の構造'!I$50</f>
        <v>487</v>
      </c>
      <c r="E57" s="135"/>
      <c r="F57" s="135"/>
      <c r="G57" s="135">
        <f>'将来負担比率（分子）の構造'!J$50</f>
        <v>628</v>
      </c>
      <c r="H57" s="135"/>
      <c r="I57" s="135"/>
      <c r="J57" s="135">
        <f>'将来負担比率（分子）の構造'!K$50</f>
        <v>733</v>
      </c>
      <c r="K57" s="135"/>
      <c r="L57" s="135"/>
      <c r="M57" s="135">
        <f>'将来負担比率（分子）の構造'!L$50</f>
        <v>707</v>
      </c>
      <c r="N57" s="135"/>
      <c r="O57" s="135"/>
      <c r="P57" s="135">
        <f>'将来負担比率（分子）の構造'!M$50</f>
        <v>635</v>
      </c>
    </row>
    <row r="58" spans="1:16" x14ac:dyDescent="0.15">
      <c r="A58" s="135" t="s">
        <v>33</v>
      </c>
      <c r="B58" s="135"/>
      <c r="C58" s="135"/>
      <c r="D58" s="135">
        <f>'将来負担比率（分子）の構造'!I$49</f>
        <v>302</v>
      </c>
      <c r="E58" s="135"/>
      <c r="F58" s="135"/>
      <c r="G58" s="135">
        <f>'将来負担比率（分子）の構造'!J$49</f>
        <v>360</v>
      </c>
      <c r="H58" s="135"/>
      <c r="I58" s="135"/>
      <c r="J58" s="135">
        <f>'将来負担比率（分子）の構造'!K$49</f>
        <v>351</v>
      </c>
      <c r="K58" s="135"/>
      <c r="L58" s="135"/>
      <c r="M58" s="135">
        <f>'将来負担比率（分子）の構造'!L$49</f>
        <v>297</v>
      </c>
      <c r="N58" s="135"/>
      <c r="O58" s="135"/>
      <c r="P58" s="135">
        <f>'将来負担比率（分子）の構造'!M$49</f>
        <v>581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1450</v>
      </c>
      <c r="C61" s="135"/>
      <c r="D61" s="135"/>
      <c r="E61" s="135">
        <f>'将来負担比率（分子）の構造'!J$46</f>
        <v>1450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1468</v>
      </c>
      <c r="C62" s="135"/>
      <c r="D62" s="135"/>
      <c r="E62" s="135">
        <f>'将来負担比率（分子）の構造'!J$45</f>
        <v>1417</v>
      </c>
      <c r="F62" s="135"/>
      <c r="G62" s="135"/>
      <c r="H62" s="135">
        <f>'将来負担比率（分子）の構造'!K$45</f>
        <v>1369</v>
      </c>
      <c r="I62" s="135"/>
      <c r="J62" s="135"/>
      <c r="K62" s="135">
        <f>'将来負担比率（分子）の構造'!L$45</f>
        <v>1264</v>
      </c>
      <c r="L62" s="135"/>
      <c r="M62" s="135"/>
      <c r="N62" s="135">
        <f>'将来負担比率（分子）の構造'!M$45</f>
        <v>1227</v>
      </c>
      <c r="O62" s="135"/>
      <c r="P62" s="135"/>
    </row>
    <row r="63" spans="1:16" x14ac:dyDescent="0.15">
      <c r="A63" s="135" t="s">
        <v>27</v>
      </c>
      <c r="B63" s="135">
        <f>'将来負担比率（分子）の構造'!I$44</f>
        <v>1337</v>
      </c>
      <c r="C63" s="135"/>
      <c r="D63" s="135"/>
      <c r="E63" s="135">
        <f>'将来負担比率（分子）の構造'!J$44</f>
        <v>1121</v>
      </c>
      <c r="F63" s="135"/>
      <c r="G63" s="135"/>
      <c r="H63" s="135">
        <f>'将来負担比率（分子）の構造'!K$44</f>
        <v>1108</v>
      </c>
      <c r="I63" s="135"/>
      <c r="J63" s="135"/>
      <c r="K63" s="135">
        <f>'将来負担比率（分子）の構造'!L$44</f>
        <v>1233</v>
      </c>
      <c r="L63" s="135"/>
      <c r="M63" s="135"/>
      <c r="N63" s="135">
        <f>'将来負担比率（分子）の構造'!M$44</f>
        <v>1039</v>
      </c>
      <c r="O63" s="135"/>
      <c r="P63" s="135"/>
    </row>
    <row r="64" spans="1:16" x14ac:dyDescent="0.15">
      <c r="A64" s="135" t="s">
        <v>26</v>
      </c>
      <c r="B64" s="135">
        <f>'将来負担比率（分子）の構造'!I$43</f>
        <v>373</v>
      </c>
      <c r="C64" s="135"/>
      <c r="D64" s="135"/>
      <c r="E64" s="135">
        <f>'将来負担比率（分子）の構造'!J$43</f>
        <v>367</v>
      </c>
      <c r="F64" s="135"/>
      <c r="G64" s="135"/>
      <c r="H64" s="135">
        <f>'将来負担比率（分子）の構造'!K$43</f>
        <v>301</v>
      </c>
      <c r="I64" s="135"/>
      <c r="J64" s="135"/>
      <c r="K64" s="135">
        <f>'将来負担比率（分子）の構造'!L$43</f>
        <v>291</v>
      </c>
      <c r="L64" s="135"/>
      <c r="M64" s="135"/>
      <c r="N64" s="135">
        <f>'将来負担比率（分子）の構造'!M$43</f>
        <v>282</v>
      </c>
      <c r="O64" s="135"/>
      <c r="P64" s="135"/>
    </row>
    <row r="65" spans="1:16" x14ac:dyDescent="0.15">
      <c r="A65" s="135" t="s">
        <v>25</v>
      </c>
      <c r="B65" s="135">
        <f>'将来負担比率（分子）の構造'!I$42</f>
        <v>77</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5260</v>
      </c>
      <c r="C66" s="135"/>
      <c r="D66" s="135"/>
      <c r="E66" s="135">
        <f>'将来負担比率（分子）の構造'!J$41</f>
        <v>5197</v>
      </c>
      <c r="F66" s="135"/>
      <c r="G66" s="135"/>
      <c r="H66" s="135">
        <f>'将来負担比率（分子）の構造'!K$41</f>
        <v>7090</v>
      </c>
      <c r="I66" s="135"/>
      <c r="J66" s="135"/>
      <c r="K66" s="135">
        <f>'将来負担比率（分子）の構造'!L$41</f>
        <v>8567</v>
      </c>
      <c r="L66" s="135"/>
      <c r="M66" s="135"/>
      <c r="N66" s="135">
        <f>'将来負担比率（分子）の構造'!M$41</f>
        <v>8463</v>
      </c>
      <c r="O66" s="135"/>
      <c r="P66" s="135"/>
    </row>
    <row r="67" spans="1:16" x14ac:dyDescent="0.15">
      <c r="A67" s="135" t="s">
        <v>62</v>
      </c>
      <c r="B67" s="135" t="e">
        <f>NA()</f>
        <v>#N/A</v>
      </c>
      <c r="C67" s="135">
        <f>IF(ISNUMBER('将来負担比率（分子）の構造'!I$52), IF('将来負担比率（分子）の構造'!I$52 &lt; 0, 0, '将来負担比率（分子）の構造'!I$52), NA())</f>
        <v>4931</v>
      </c>
      <c r="D67" s="135" t="e">
        <f>NA()</f>
        <v>#N/A</v>
      </c>
      <c r="E67" s="135" t="e">
        <f>NA()</f>
        <v>#N/A</v>
      </c>
      <c r="F67" s="135">
        <f>IF(ISNUMBER('将来負担比率（分子）の構造'!J$52), IF('将来負担比率（分子）の構造'!J$52 &lt; 0, 0, '将来負担比率（分子）の構造'!J$52), NA())</f>
        <v>4511</v>
      </c>
      <c r="G67" s="135" t="e">
        <f>NA()</f>
        <v>#N/A</v>
      </c>
      <c r="H67" s="135" t="e">
        <f>NA()</f>
        <v>#N/A</v>
      </c>
      <c r="I67" s="135">
        <f>IF(ISNUMBER('将来負担比率（分子）の構造'!K$52), IF('将来負担比率（分子）の構造'!K$52 &lt; 0, 0, '将来負担比率（分子）の構造'!K$52), NA())</f>
        <v>4412</v>
      </c>
      <c r="J67" s="135" t="e">
        <f>NA()</f>
        <v>#N/A</v>
      </c>
      <c r="K67" s="135" t="e">
        <f>NA()</f>
        <v>#N/A</v>
      </c>
      <c r="L67" s="135">
        <f>IF(ISNUMBER('将来負担比率（分子）の構造'!L$52), IF('将来負担比率（分子）の構造'!L$52 &lt; 0, 0, '将来負担比率（分子）の構造'!L$52), NA())</f>
        <v>5034</v>
      </c>
      <c r="M67" s="135" t="e">
        <f>NA()</f>
        <v>#N/A</v>
      </c>
      <c r="N67" s="135" t="e">
        <f>NA()</f>
        <v>#N/A</v>
      </c>
      <c r="O67" s="135">
        <f>IF(ISNUMBER('将来負担比率（分子）の構造'!M$52), IF('将来負担比率（分子）の構造'!M$52 &lt; 0, 0, '将来負担比率（分子）の構造'!M$52), NA())</f>
        <v>4527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1117999</v>
      </c>
      <c r="S5" s="669"/>
      <c r="T5" s="669"/>
      <c r="U5" s="669"/>
      <c r="V5" s="669"/>
      <c r="W5" s="669"/>
      <c r="X5" s="669"/>
      <c r="Y5" s="716"/>
      <c r="Z5" s="729">
        <v>18.899999999999999</v>
      </c>
      <c r="AA5" s="729"/>
      <c r="AB5" s="729"/>
      <c r="AC5" s="729"/>
      <c r="AD5" s="730">
        <v>1092719</v>
      </c>
      <c r="AE5" s="730"/>
      <c r="AF5" s="730"/>
      <c r="AG5" s="730"/>
      <c r="AH5" s="730"/>
      <c r="AI5" s="730"/>
      <c r="AJ5" s="730"/>
      <c r="AK5" s="730"/>
      <c r="AL5" s="717">
        <v>30.9</v>
      </c>
      <c r="AM5" s="686"/>
      <c r="AN5" s="686"/>
      <c r="AO5" s="718"/>
      <c r="AP5" s="705" t="s">
        <v>209</v>
      </c>
      <c r="AQ5" s="706"/>
      <c r="AR5" s="706"/>
      <c r="AS5" s="706"/>
      <c r="AT5" s="706"/>
      <c r="AU5" s="706"/>
      <c r="AV5" s="706"/>
      <c r="AW5" s="706"/>
      <c r="AX5" s="706"/>
      <c r="AY5" s="706"/>
      <c r="AZ5" s="706"/>
      <c r="BA5" s="706"/>
      <c r="BB5" s="706"/>
      <c r="BC5" s="706"/>
      <c r="BD5" s="706"/>
      <c r="BE5" s="706"/>
      <c r="BF5" s="707"/>
      <c r="BG5" s="618">
        <v>1090609</v>
      </c>
      <c r="BH5" s="619"/>
      <c r="BI5" s="619"/>
      <c r="BJ5" s="619"/>
      <c r="BK5" s="619"/>
      <c r="BL5" s="619"/>
      <c r="BM5" s="619"/>
      <c r="BN5" s="620"/>
      <c r="BO5" s="671">
        <v>97.6</v>
      </c>
      <c r="BP5" s="671"/>
      <c r="BQ5" s="671"/>
      <c r="BR5" s="671"/>
      <c r="BS5" s="672">
        <v>31800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202</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41939</v>
      </c>
      <c r="S6" s="619"/>
      <c r="T6" s="619"/>
      <c r="U6" s="619"/>
      <c r="V6" s="619"/>
      <c r="W6" s="619"/>
      <c r="X6" s="619"/>
      <c r="Y6" s="620"/>
      <c r="Z6" s="671">
        <v>0.7</v>
      </c>
      <c r="AA6" s="671"/>
      <c r="AB6" s="671"/>
      <c r="AC6" s="671"/>
      <c r="AD6" s="672">
        <v>41939</v>
      </c>
      <c r="AE6" s="672"/>
      <c r="AF6" s="672"/>
      <c r="AG6" s="672"/>
      <c r="AH6" s="672"/>
      <c r="AI6" s="672"/>
      <c r="AJ6" s="672"/>
      <c r="AK6" s="672"/>
      <c r="AL6" s="641">
        <v>1.2</v>
      </c>
      <c r="AM6" s="673"/>
      <c r="AN6" s="673"/>
      <c r="AO6" s="674"/>
      <c r="AP6" s="615" t="s">
        <v>214</v>
      </c>
      <c r="AQ6" s="616"/>
      <c r="AR6" s="616"/>
      <c r="AS6" s="616"/>
      <c r="AT6" s="616"/>
      <c r="AU6" s="616"/>
      <c r="AV6" s="616"/>
      <c r="AW6" s="616"/>
      <c r="AX6" s="616"/>
      <c r="AY6" s="616"/>
      <c r="AZ6" s="616"/>
      <c r="BA6" s="616"/>
      <c r="BB6" s="616"/>
      <c r="BC6" s="616"/>
      <c r="BD6" s="616"/>
      <c r="BE6" s="616"/>
      <c r="BF6" s="617"/>
      <c r="BG6" s="618">
        <v>1090609</v>
      </c>
      <c r="BH6" s="619"/>
      <c r="BI6" s="619"/>
      <c r="BJ6" s="619"/>
      <c r="BK6" s="619"/>
      <c r="BL6" s="619"/>
      <c r="BM6" s="619"/>
      <c r="BN6" s="620"/>
      <c r="BO6" s="671">
        <v>97.6</v>
      </c>
      <c r="BP6" s="671"/>
      <c r="BQ6" s="671"/>
      <c r="BR6" s="671"/>
      <c r="BS6" s="672">
        <v>31800</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72157</v>
      </c>
      <c r="CS6" s="619"/>
      <c r="CT6" s="619"/>
      <c r="CU6" s="619"/>
      <c r="CV6" s="619"/>
      <c r="CW6" s="619"/>
      <c r="CX6" s="619"/>
      <c r="CY6" s="620"/>
      <c r="CZ6" s="671">
        <v>1.3</v>
      </c>
      <c r="DA6" s="671"/>
      <c r="DB6" s="671"/>
      <c r="DC6" s="671"/>
      <c r="DD6" s="624" t="s">
        <v>216</v>
      </c>
      <c r="DE6" s="619"/>
      <c r="DF6" s="619"/>
      <c r="DG6" s="619"/>
      <c r="DH6" s="619"/>
      <c r="DI6" s="619"/>
      <c r="DJ6" s="619"/>
      <c r="DK6" s="619"/>
      <c r="DL6" s="619"/>
      <c r="DM6" s="619"/>
      <c r="DN6" s="619"/>
      <c r="DO6" s="619"/>
      <c r="DP6" s="620"/>
      <c r="DQ6" s="624">
        <v>72157</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3415</v>
      </c>
      <c r="S7" s="619"/>
      <c r="T7" s="619"/>
      <c r="U7" s="619"/>
      <c r="V7" s="619"/>
      <c r="W7" s="619"/>
      <c r="X7" s="619"/>
      <c r="Y7" s="620"/>
      <c r="Z7" s="671">
        <v>0.1</v>
      </c>
      <c r="AA7" s="671"/>
      <c r="AB7" s="671"/>
      <c r="AC7" s="671"/>
      <c r="AD7" s="672">
        <v>3415</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471626</v>
      </c>
      <c r="BH7" s="619"/>
      <c r="BI7" s="619"/>
      <c r="BJ7" s="619"/>
      <c r="BK7" s="619"/>
      <c r="BL7" s="619"/>
      <c r="BM7" s="619"/>
      <c r="BN7" s="620"/>
      <c r="BO7" s="671">
        <v>42.2</v>
      </c>
      <c r="BP7" s="671"/>
      <c r="BQ7" s="671"/>
      <c r="BR7" s="671"/>
      <c r="BS7" s="672" t="s">
        <v>216</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947014</v>
      </c>
      <c r="CS7" s="619"/>
      <c r="CT7" s="619"/>
      <c r="CU7" s="619"/>
      <c r="CV7" s="619"/>
      <c r="CW7" s="619"/>
      <c r="CX7" s="619"/>
      <c r="CY7" s="620"/>
      <c r="CZ7" s="671">
        <v>16.399999999999999</v>
      </c>
      <c r="DA7" s="671"/>
      <c r="DB7" s="671"/>
      <c r="DC7" s="671"/>
      <c r="DD7" s="624">
        <v>49283</v>
      </c>
      <c r="DE7" s="619"/>
      <c r="DF7" s="619"/>
      <c r="DG7" s="619"/>
      <c r="DH7" s="619"/>
      <c r="DI7" s="619"/>
      <c r="DJ7" s="619"/>
      <c r="DK7" s="619"/>
      <c r="DL7" s="619"/>
      <c r="DM7" s="619"/>
      <c r="DN7" s="619"/>
      <c r="DO7" s="619"/>
      <c r="DP7" s="620"/>
      <c r="DQ7" s="624">
        <v>678405</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10252</v>
      </c>
      <c r="S8" s="619"/>
      <c r="T8" s="619"/>
      <c r="U8" s="619"/>
      <c r="V8" s="619"/>
      <c r="W8" s="619"/>
      <c r="X8" s="619"/>
      <c r="Y8" s="620"/>
      <c r="Z8" s="671">
        <v>0.2</v>
      </c>
      <c r="AA8" s="671"/>
      <c r="AB8" s="671"/>
      <c r="AC8" s="671"/>
      <c r="AD8" s="672">
        <v>10252</v>
      </c>
      <c r="AE8" s="672"/>
      <c r="AF8" s="672"/>
      <c r="AG8" s="672"/>
      <c r="AH8" s="672"/>
      <c r="AI8" s="672"/>
      <c r="AJ8" s="672"/>
      <c r="AK8" s="672"/>
      <c r="AL8" s="641">
        <v>0.3</v>
      </c>
      <c r="AM8" s="673"/>
      <c r="AN8" s="673"/>
      <c r="AO8" s="674"/>
      <c r="AP8" s="615" t="s">
        <v>221</v>
      </c>
      <c r="AQ8" s="616"/>
      <c r="AR8" s="616"/>
      <c r="AS8" s="616"/>
      <c r="AT8" s="616"/>
      <c r="AU8" s="616"/>
      <c r="AV8" s="616"/>
      <c r="AW8" s="616"/>
      <c r="AX8" s="616"/>
      <c r="AY8" s="616"/>
      <c r="AZ8" s="616"/>
      <c r="BA8" s="616"/>
      <c r="BB8" s="616"/>
      <c r="BC8" s="616"/>
      <c r="BD8" s="616"/>
      <c r="BE8" s="616"/>
      <c r="BF8" s="617"/>
      <c r="BG8" s="618">
        <v>17678</v>
      </c>
      <c r="BH8" s="619"/>
      <c r="BI8" s="619"/>
      <c r="BJ8" s="619"/>
      <c r="BK8" s="619"/>
      <c r="BL8" s="619"/>
      <c r="BM8" s="619"/>
      <c r="BN8" s="620"/>
      <c r="BO8" s="671">
        <v>1.6</v>
      </c>
      <c r="BP8" s="671"/>
      <c r="BQ8" s="671"/>
      <c r="BR8" s="671"/>
      <c r="BS8" s="624" t="s">
        <v>111</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2020556</v>
      </c>
      <c r="CS8" s="619"/>
      <c r="CT8" s="619"/>
      <c r="CU8" s="619"/>
      <c r="CV8" s="619"/>
      <c r="CW8" s="619"/>
      <c r="CX8" s="619"/>
      <c r="CY8" s="620"/>
      <c r="CZ8" s="671">
        <v>35</v>
      </c>
      <c r="DA8" s="671"/>
      <c r="DB8" s="671"/>
      <c r="DC8" s="671"/>
      <c r="DD8" s="624">
        <v>1425</v>
      </c>
      <c r="DE8" s="619"/>
      <c r="DF8" s="619"/>
      <c r="DG8" s="619"/>
      <c r="DH8" s="619"/>
      <c r="DI8" s="619"/>
      <c r="DJ8" s="619"/>
      <c r="DK8" s="619"/>
      <c r="DL8" s="619"/>
      <c r="DM8" s="619"/>
      <c r="DN8" s="619"/>
      <c r="DO8" s="619"/>
      <c r="DP8" s="620"/>
      <c r="DQ8" s="624">
        <v>1119183</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8313</v>
      </c>
      <c r="S9" s="619"/>
      <c r="T9" s="619"/>
      <c r="U9" s="619"/>
      <c r="V9" s="619"/>
      <c r="W9" s="619"/>
      <c r="X9" s="619"/>
      <c r="Y9" s="620"/>
      <c r="Z9" s="671">
        <v>0.1</v>
      </c>
      <c r="AA9" s="671"/>
      <c r="AB9" s="671"/>
      <c r="AC9" s="671"/>
      <c r="AD9" s="672">
        <v>8313</v>
      </c>
      <c r="AE9" s="672"/>
      <c r="AF9" s="672"/>
      <c r="AG9" s="672"/>
      <c r="AH9" s="672"/>
      <c r="AI9" s="672"/>
      <c r="AJ9" s="672"/>
      <c r="AK9" s="672"/>
      <c r="AL9" s="641">
        <v>0.2</v>
      </c>
      <c r="AM9" s="673"/>
      <c r="AN9" s="673"/>
      <c r="AO9" s="674"/>
      <c r="AP9" s="615" t="s">
        <v>224</v>
      </c>
      <c r="AQ9" s="616"/>
      <c r="AR9" s="616"/>
      <c r="AS9" s="616"/>
      <c r="AT9" s="616"/>
      <c r="AU9" s="616"/>
      <c r="AV9" s="616"/>
      <c r="AW9" s="616"/>
      <c r="AX9" s="616"/>
      <c r="AY9" s="616"/>
      <c r="AZ9" s="616"/>
      <c r="BA9" s="616"/>
      <c r="BB9" s="616"/>
      <c r="BC9" s="616"/>
      <c r="BD9" s="616"/>
      <c r="BE9" s="616"/>
      <c r="BF9" s="617"/>
      <c r="BG9" s="618">
        <v>392593</v>
      </c>
      <c r="BH9" s="619"/>
      <c r="BI9" s="619"/>
      <c r="BJ9" s="619"/>
      <c r="BK9" s="619"/>
      <c r="BL9" s="619"/>
      <c r="BM9" s="619"/>
      <c r="BN9" s="620"/>
      <c r="BO9" s="671">
        <v>35.1</v>
      </c>
      <c r="BP9" s="671"/>
      <c r="BQ9" s="671"/>
      <c r="BR9" s="671"/>
      <c r="BS9" s="624" t="s">
        <v>111</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766663</v>
      </c>
      <c r="CS9" s="619"/>
      <c r="CT9" s="619"/>
      <c r="CU9" s="619"/>
      <c r="CV9" s="619"/>
      <c r="CW9" s="619"/>
      <c r="CX9" s="619"/>
      <c r="CY9" s="620"/>
      <c r="CZ9" s="671">
        <v>13.3</v>
      </c>
      <c r="DA9" s="671"/>
      <c r="DB9" s="671"/>
      <c r="DC9" s="671"/>
      <c r="DD9" s="624">
        <v>16494</v>
      </c>
      <c r="DE9" s="619"/>
      <c r="DF9" s="619"/>
      <c r="DG9" s="619"/>
      <c r="DH9" s="619"/>
      <c r="DI9" s="619"/>
      <c r="DJ9" s="619"/>
      <c r="DK9" s="619"/>
      <c r="DL9" s="619"/>
      <c r="DM9" s="619"/>
      <c r="DN9" s="619"/>
      <c r="DO9" s="619"/>
      <c r="DP9" s="620"/>
      <c r="DQ9" s="624">
        <v>744143</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233755</v>
      </c>
      <c r="S10" s="619"/>
      <c r="T10" s="619"/>
      <c r="U10" s="619"/>
      <c r="V10" s="619"/>
      <c r="W10" s="619"/>
      <c r="X10" s="619"/>
      <c r="Y10" s="620"/>
      <c r="Z10" s="671">
        <v>4</v>
      </c>
      <c r="AA10" s="671"/>
      <c r="AB10" s="671"/>
      <c r="AC10" s="671"/>
      <c r="AD10" s="672">
        <v>233755</v>
      </c>
      <c r="AE10" s="672"/>
      <c r="AF10" s="672"/>
      <c r="AG10" s="672"/>
      <c r="AH10" s="672"/>
      <c r="AI10" s="672"/>
      <c r="AJ10" s="672"/>
      <c r="AK10" s="672"/>
      <c r="AL10" s="641">
        <v>6.6</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27959</v>
      </c>
      <c r="BH10" s="619"/>
      <c r="BI10" s="619"/>
      <c r="BJ10" s="619"/>
      <c r="BK10" s="619"/>
      <c r="BL10" s="619"/>
      <c r="BM10" s="619"/>
      <c r="BN10" s="620"/>
      <c r="BO10" s="671">
        <v>2.5</v>
      </c>
      <c r="BP10" s="671"/>
      <c r="BQ10" s="671"/>
      <c r="BR10" s="671"/>
      <c r="BS10" s="624" t="s">
        <v>111</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t="s">
        <v>111</v>
      </c>
      <c r="CS10" s="619"/>
      <c r="CT10" s="619"/>
      <c r="CU10" s="619"/>
      <c r="CV10" s="619"/>
      <c r="CW10" s="619"/>
      <c r="CX10" s="619"/>
      <c r="CY10" s="620"/>
      <c r="CZ10" s="671" t="s">
        <v>111</v>
      </c>
      <c r="DA10" s="671"/>
      <c r="DB10" s="671"/>
      <c r="DC10" s="671"/>
      <c r="DD10" s="624" t="s">
        <v>111</v>
      </c>
      <c r="DE10" s="619"/>
      <c r="DF10" s="619"/>
      <c r="DG10" s="619"/>
      <c r="DH10" s="619"/>
      <c r="DI10" s="619"/>
      <c r="DJ10" s="619"/>
      <c r="DK10" s="619"/>
      <c r="DL10" s="619"/>
      <c r="DM10" s="619"/>
      <c r="DN10" s="619"/>
      <c r="DO10" s="619"/>
      <c r="DP10" s="620"/>
      <c r="DQ10" s="624" t="s">
        <v>111</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33396</v>
      </c>
      <c r="BH11" s="619"/>
      <c r="BI11" s="619"/>
      <c r="BJ11" s="619"/>
      <c r="BK11" s="619"/>
      <c r="BL11" s="619"/>
      <c r="BM11" s="619"/>
      <c r="BN11" s="620"/>
      <c r="BO11" s="671">
        <v>3</v>
      </c>
      <c r="BP11" s="671"/>
      <c r="BQ11" s="671"/>
      <c r="BR11" s="671"/>
      <c r="BS11" s="624" t="s">
        <v>111</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164966</v>
      </c>
      <c r="CS11" s="619"/>
      <c r="CT11" s="619"/>
      <c r="CU11" s="619"/>
      <c r="CV11" s="619"/>
      <c r="CW11" s="619"/>
      <c r="CX11" s="619"/>
      <c r="CY11" s="620"/>
      <c r="CZ11" s="671">
        <v>2.9</v>
      </c>
      <c r="DA11" s="671"/>
      <c r="DB11" s="671"/>
      <c r="DC11" s="671"/>
      <c r="DD11" s="624">
        <v>21202</v>
      </c>
      <c r="DE11" s="619"/>
      <c r="DF11" s="619"/>
      <c r="DG11" s="619"/>
      <c r="DH11" s="619"/>
      <c r="DI11" s="619"/>
      <c r="DJ11" s="619"/>
      <c r="DK11" s="619"/>
      <c r="DL11" s="619"/>
      <c r="DM11" s="619"/>
      <c r="DN11" s="619"/>
      <c r="DO11" s="619"/>
      <c r="DP11" s="620"/>
      <c r="DQ11" s="624">
        <v>87773</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486651</v>
      </c>
      <c r="BH12" s="619"/>
      <c r="BI12" s="619"/>
      <c r="BJ12" s="619"/>
      <c r="BK12" s="619"/>
      <c r="BL12" s="619"/>
      <c r="BM12" s="619"/>
      <c r="BN12" s="620"/>
      <c r="BO12" s="671">
        <v>43.5</v>
      </c>
      <c r="BP12" s="671"/>
      <c r="BQ12" s="671"/>
      <c r="BR12" s="671"/>
      <c r="BS12" s="624">
        <v>31800</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103959</v>
      </c>
      <c r="CS12" s="619"/>
      <c r="CT12" s="619"/>
      <c r="CU12" s="619"/>
      <c r="CV12" s="619"/>
      <c r="CW12" s="619"/>
      <c r="CX12" s="619"/>
      <c r="CY12" s="620"/>
      <c r="CZ12" s="671">
        <v>1.8</v>
      </c>
      <c r="DA12" s="671"/>
      <c r="DB12" s="671"/>
      <c r="DC12" s="671"/>
      <c r="DD12" s="624">
        <v>34468</v>
      </c>
      <c r="DE12" s="619"/>
      <c r="DF12" s="619"/>
      <c r="DG12" s="619"/>
      <c r="DH12" s="619"/>
      <c r="DI12" s="619"/>
      <c r="DJ12" s="619"/>
      <c r="DK12" s="619"/>
      <c r="DL12" s="619"/>
      <c r="DM12" s="619"/>
      <c r="DN12" s="619"/>
      <c r="DO12" s="619"/>
      <c r="DP12" s="620"/>
      <c r="DQ12" s="624">
        <v>72679</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9286</v>
      </c>
      <c r="S13" s="619"/>
      <c r="T13" s="619"/>
      <c r="U13" s="619"/>
      <c r="V13" s="619"/>
      <c r="W13" s="619"/>
      <c r="X13" s="619"/>
      <c r="Y13" s="620"/>
      <c r="Z13" s="671">
        <v>0.2</v>
      </c>
      <c r="AA13" s="671"/>
      <c r="AB13" s="671"/>
      <c r="AC13" s="671"/>
      <c r="AD13" s="672">
        <v>9286</v>
      </c>
      <c r="AE13" s="672"/>
      <c r="AF13" s="672"/>
      <c r="AG13" s="672"/>
      <c r="AH13" s="672"/>
      <c r="AI13" s="672"/>
      <c r="AJ13" s="672"/>
      <c r="AK13" s="672"/>
      <c r="AL13" s="641">
        <v>0.3</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484675</v>
      </c>
      <c r="BH13" s="619"/>
      <c r="BI13" s="619"/>
      <c r="BJ13" s="619"/>
      <c r="BK13" s="619"/>
      <c r="BL13" s="619"/>
      <c r="BM13" s="619"/>
      <c r="BN13" s="620"/>
      <c r="BO13" s="671">
        <v>43.4</v>
      </c>
      <c r="BP13" s="671"/>
      <c r="BQ13" s="671"/>
      <c r="BR13" s="671"/>
      <c r="BS13" s="624">
        <v>31800</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232717</v>
      </c>
      <c r="CS13" s="619"/>
      <c r="CT13" s="619"/>
      <c r="CU13" s="619"/>
      <c r="CV13" s="619"/>
      <c r="CW13" s="619"/>
      <c r="CX13" s="619"/>
      <c r="CY13" s="620"/>
      <c r="CZ13" s="671">
        <v>4</v>
      </c>
      <c r="DA13" s="671"/>
      <c r="DB13" s="671"/>
      <c r="DC13" s="671"/>
      <c r="DD13" s="624">
        <v>96571</v>
      </c>
      <c r="DE13" s="619"/>
      <c r="DF13" s="619"/>
      <c r="DG13" s="619"/>
      <c r="DH13" s="619"/>
      <c r="DI13" s="619"/>
      <c r="DJ13" s="619"/>
      <c r="DK13" s="619"/>
      <c r="DL13" s="619"/>
      <c r="DM13" s="619"/>
      <c r="DN13" s="619"/>
      <c r="DO13" s="619"/>
      <c r="DP13" s="620"/>
      <c r="DQ13" s="624">
        <v>138054</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35548</v>
      </c>
      <c r="BH14" s="619"/>
      <c r="BI14" s="619"/>
      <c r="BJ14" s="619"/>
      <c r="BK14" s="619"/>
      <c r="BL14" s="619"/>
      <c r="BM14" s="619"/>
      <c r="BN14" s="620"/>
      <c r="BO14" s="671">
        <v>3.2</v>
      </c>
      <c r="BP14" s="671"/>
      <c r="BQ14" s="671"/>
      <c r="BR14" s="671"/>
      <c r="BS14" s="624" t="s">
        <v>111</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259214</v>
      </c>
      <c r="CS14" s="619"/>
      <c r="CT14" s="619"/>
      <c r="CU14" s="619"/>
      <c r="CV14" s="619"/>
      <c r="CW14" s="619"/>
      <c r="CX14" s="619"/>
      <c r="CY14" s="620"/>
      <c r="CZ14" s="671">
        <v>4.5</v>
      </c>
      <c r="DA14" s="671"/>
      <c r="DB14" s="671"/>
      <c r="DC14" s="671"/>
      <c r="DD14" s="624">
        <v>21917</v>
      </c>
      <c r="DE14" s="619"/>
      <c r="DF14" s="619"/>
      <c r="DG14" s="619"/>
      <c r="DH14" s="619"/>
      <c r="DI14" s="619"/>
      <c r="DJ14" s="619"/>
      <c r="DK14" s="619"/>
      <c r="DL14" s="619"/>
      <c r="DM14" s="619"/>
      <c r="DN14" s="619"/>
      <c r="DO14" s="619"/>
      <c r="DP14" s="620"/>
      <c r="DQ14" s="624">
        <v>254732</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2447</v>
      </c>
      <c r="S15" s="619"/>
      <c r="T15" s="619"/>
      <c r="U15" s="619"/>
      <c r="V15" s="619"/>
      <c r="W15" s="619"/>
      <c r="X15" s="619"/>
      <c r="Y15" s="620"/>
      <c r="Z15" s="671">
        <v>0</v>
      </c>
      <c r="AA15" s="671"/>
      <c r="AB15" s="671"/>
      <c r="AC15" s="671"/>
      <c r="AD15" s="672">
        <v>2447</v>
      </c>
      <c r="AE15" s="672"/>
      <c r="AF15" s="672"/>
      <c r="AG15" s="672"/>
      <c r="AH15" s="672"/>
      <c r="AI15" s="672"/>
      <c r="AJ15" s="672"/>
      <c r="AK15" s="672"/>
      <c r="AL15" s="641">
        <v>0.1</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96784</v>
      </c>
      <c r="BH15" s="619"/>
      <c r="BI15" s="619"/>
      <c r="BJ15" s="619"/>
      <c r="BK15" s="619"/>
      <c r="BL15" s="619"/>
      <c r="BM15" s="619"/>
      <c r="BN15" s="620"/>
      <c r="BO15" s="671">
        <v>8.6999999999999993</v>
      </c>
      <c r="BP15" s="671"/>
      <c r="BQ15" s="671"/>
      <c r="BR15" s="671"/>
      <c r="BS15" s="624" t="s">
        <v>111</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494436</v>
      </c>
      <c r="CS15" s="619"/>
      <c r="CT15" s="619"/>
      <c r="CU15" s="619"/>
      <c r="CV15" s="619"/>
      <c r="CW15" s="619"/>
      <c r="CX15" s="619"/>
      <c r="CY15" s="620"/>
      <c r="CZ15" s="671">
        <v>8.6</v>
      </c>
      <c r="DA15" s="671"/>
      <c r="DB15" s="671"/>
      <c r="DC15" s="671"/>
      <c r="DD15" s="624">
        <v>52289</v>
      </c>
      <c r="DE15" s="619"/>
      <c r="DF15" s="619"/>
      <c r="DG15" s="619"/>
      <c r="DH15" s="619"/>
      <c r="DI15" s="619"/>
      <c r="DJ15" s="619"/>
      <c r="DK15" s="619"/>
      <c r="DL15" s="619"/>
      <c r="DM15" s="619"/>
      <c r="DN15" s="619"/>
      <c r="DO15" s="619"/>
      <c r="DP15" s="620"/>
      <c r="DQ15" s="624">
        <v>380657</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2365912</v>
      </c>
      <c r="S16" s="619"/>
      <c r="T16" s="619"/>
      <c r="U16" s="619"/>
      <c r="V16" s="619"/>
      <c r="W16" s="619"/>
      <c r="X16" s="619"/>
      <c r="Y16" s="620"/>
      <c r="Z16" s="671">
        <v>40</v>
      </c>
      <c r="AA16" s="671"/>
      <c r="AB16" s="671"/>
      <c r="AC16" s="671"/>
      <c r="AD16" s="672">
        <v>2086363</v>
      </c>
      <c r="AE16" s="672"/>
      <c r="AF16" s="672"/>
      <c r="AG16" s="672"/>
      <c r="AH16" s="672"/>
      <c r="AI16" s="672"/>
      <c r="AJ16" s="672"/>
      <c r="AK16" s="672"/>
      <c r="AL16" s="641">
        <v>58.9</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v>156664</v>
      </c>
      <c r="CS16" s="619"/>
      <c r="CT16" s="619"/>
      <c r="CU16" s="619"/>
      <c r="CV16" s="619"/>
      <c r="CW16" s="619"/>
      <c r="CX16" s="619"/>
      <c r="CY16" s="620"/>
      <c r="CZ16" s="671">
        <v>2.7</v>
      </c>
      <c r="DA16" s="671"/>
      <c r="DB16" s="671"/>
      <c r="DC16" s="671"/>
      <c r="DD16" s="624" t="s">
        <v>111</v>
      </c>
      <c r="DE16" s="619"/>
      <c r="DF16" s="619"/>
      <c r="DG16" s="619"/>
      <c r="DH16" s="619"/>
      <c r="DI16" s="619"/>
      <c r="DJ16" s="619"/>
      <c r="DK16" s="619"/>
      <c r="DL16" s="619"/>
      <c r="DM16" s="619"/>
      <c r="DN16" s="619"/>
      <c r="DO16" s="619"/>
      <c r="DP16" s="620"/>
      <c r="DQ16" s="624">
        <v>49137</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2086363</v>
      </c>
      <c r="S17" s="619"/>
      <c r="T17" s="619"/>
      <c r="U17" s="619"/>
      <c r="V17" s="619"/>
      <c r="W17" s="619"/>
      <c r="X17" s="619"/>
      <c r="Y17" s="620"/>
      <c r="Z17" s="671">
        <v>35.299999999999997</v>
      </c>
      <c r="AA17" s="671"/>
      <c r="AB17" s="671"/>
      <c r="AC17" s="671"/>
      <c r="AD17" s="672">
        <v>2086363</v>
      </c>
      <c r="AE17" s="672"/>
      <c r="AF17" s="672"/>
      <c r="AG17" s="672"/>
      <c r="AH17" s="672"/>
      <c r="AI17" s="672"/>
      <c r="AJ17" s="672"/>
      <c r="AK17" s="672"/>
      <c r="AL17" s="641">
        <v>58.9</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551492</v>
      </c>
      <c r="CS17" s="619"/>
      <c r="CT17" s="619"/>
      <c r="CU17" s="619"/>
      <c r="CV17" s="619"/>
      <c r="CW17" s="619"/>
      <c r="CX17" s="619"/>
      <c r="CY17" s="620"/>
      <c r="CZ17" s="671">
        <v>9.6</v>
      </c>
      <c r="DA17" s="671"/>
      <c r="DB17" s="671"/>
      <c r="DC17" s="671"/>
      <c r="DD17" s="624" t="s">
        <v>111</v>
      </c>
      <c r="DE17" s="619"/>
      <c r="DF17" s="619"/>
      <c r="DG17" s="619"/>
      <c r="DH17" s="619"/>
      <c r="DI17" s="619"/>
      <c r="DJ17" s="619"/>
      <c r="DK17" s="619"/>
      <c r="DL17" s="619"/>
      <c r="DM17" s="619"/>
      <c r="DN17" s="619"/>
      <c r="DO17" s="619"/>
      <c r="DP17" s="620"/>
      <c r="DQ17" s="624">
        <v>507897</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279549</v>
      </c>
      <c r="S18" s="619"/>
      <c r="T18" s="619"/>
      <c r="U18" s="619"/>
      <c r="V18" s="619"/>
      <c r="W18" s="619"/>
      <c r="X18" s="619"/>
      <c r="Y18" s="620"/>
      <c r="Z18" s="671">
        <v>4.7</v>
      </c>
      <c r="AA18" s="671"/>
      <c r="AB18" s="671"/>
      <c r="AC18" s="671"/>
      <c r="AD18" s="672" t="s">
        <v>111</v>
      </c>
      <c r="AE18" s="672"/>
      <c r="AF18" s="672"/>
      <c r="AG18" s="672"/>
      <c r="AH18" s="672"/>
      <c r="AI18" s="672"/>
      <c r="AJ18" s="672"/>
      <c r="AK18" s="672"/>
      <c r="AL18" s="641" t="s">
        <v>111</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27390</v>
      </c>
      <c r="BH19" s="619"/>
      <c r="BI19" s="619"/>
      <c r="BJ19" s="619"/>
      <c r="BK19" s="619"/>
      <c r="BL19" s="619"/>
      <c r="BM19" s="619"/>
      <c r="BN19" s="620"/>
      <c r="BO19" s="671">
        <v>2.4</v>
      </c>
      <c r="BP19" s="671"/>
      <c r="BQ19" s="671"/>
      <c r="BR19" s="671"/>
      <c r="BS19" s="624" t="s">
        <v>111</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3793318</v>
      </c>
      <c r="S20" s="619"/>
      <c r="T20" s="619"/>
      <c r="U20" s="619"/>
      <c r="V20" s="619"/>
      <c r="W20" s="619"/>
      <c r="X20" s="619"/>
      <c r="Y20" s="620"/>
      <c r="Z20" s="671">
        <v>64.2</v>
      </c>
      <c r="AA20" s="671"/>
      <c r="AB20" s="671"/>
      <c r="AC20" s="671"/>
      <c r="AD20" s="672">
        <v>3488489</v>
      </c>
      <c r="AE20" s="672"/>
      <c r="AF20" s="672"/>
      <c r="AG20" s="672"/>
      <c r="AH20" s="672"/>
      <c r="AI20" s="672"/>
      <c r="AJ20" s="672"/>
      <c r="AK20" s="672"/>
      <c r="AL20" s="641">
        <v>98.5</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27390</v>
      </c>
      <c r="BH20" s="619"/>
      <c r="BI20" s="619"/>
      <c r="BJ20" s="619"/>
      <c r="BK20" s="619"/>
      <c r="BL20" s="619"/>
      <c r="BM20" s="619"/>
      <c r="BN20" s="620"/>
      <c r="BO20" s="671">
        <v>2.4</v>
      </c>
      <c r="BP20" s="671"/>
      <c r="BQ20" s="671"/>
      <c r="BR20" s="671"/>
      <c r="BS20" s="624" t="s">
        <v>111</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5769838</v>
      </c>
      <c r="CS20" s="619"/>
      <c r="CT20" s="619"/>
      <c r="CU20" s="619"/>
      <c r="CV20" s="619"/>
      <c r="CW20" s="619"/>
      <c r="CX20" s="619"/>
      <c r="CY20" s="620"/>
      <c r="CZ20" s="671">
        <v>100</v>
      </c>
      <c r="DA20" s="671"/>
      <c r="DB20" s="671"/>
      <c r="DC20" s="671"/>
      <c r="DD20" s="624">
        <v>293649</v>
      </c>
      <c r="DE20" s="619"/>
      <c r="DF20" s="619"/>
      <c r="DG20" s="619"/>
      <c r="DH20" s="619"/>
      <c r="DI20" s="619"/>
      <c r="DJ20" s="619"/>
      <c r="DK20" s="619"/>
      <c r="DL20" s="619"/>
      <c r="DM20" s="619"/>
      <c r="DN20" s="619"/>
      <c r="DO20" s="619"/>
      <c r="DP20" s="620"/>
      <c r="DQ20" s="624">
        <v>4104817</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v>1788</v>
      </c>
      <c r="S21" s="619"/>
      <c r="T21" s="619"/>
      <c r="U21" s="619"/>
      <c r="V21" s="619"/>
      <c r="W21" s="619"/>
      <c r="X21" s="619"/>
      <c r="Y21" s="620"/>
      <c r="Z21" s="671">
        <v>0</v>
      </c>
      <c r="AA21" s="671"/>
      <c r="AB21" s="671"/>
      <c r="AC21" s="671"/>
      <c r="AD21" s="672">
        <v>1788</v>
      </c>
      <c r="AE21" s="672"/>
      <c r="AF21" s="672"/>
      <c r="AG21" s="672"/>
      <c r="AH21" s="672"/>
      <c r="AI21" s="672"/>
      <c r="AJ21" s="672"/>
      <c r="AK21" s="672"/>
      <c r="AL21" s="641">
        <v>0.1</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2110</v>
      </c>
      <c r="BH21" s="619"/>
      <c r="BI21" s="619"/>
      <c r="BJ21" s="619"/>
      <c r="BK21" s="619"/>
      <c r="BL21" s="619"/>
      <c r="BM21" s="619"/>
      <c r="BN21" s="620"/>
      <c r="BO21" s="671">
        <v>0.2</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114428</v>
      </c>
      <c r="S22" s="619"/>
      <c r="T22" s="619"/>
      <c r="U22" s="619"/>
      <c r="V22" s="619"/>
      <c r="W22" s="619"/>
      <c r="X22" s="619"/>
      <c r="Y22" s="620"/>
      <c r="Z22" s="671">
        <v>1.9</v>
      </c>
      <c r="AA22" s="671"/>
      <c r="AB22" s="671"/>
      <c r="AC22" s="671"/>
      <c r="AD22" s="672">
        <v>290</v>
      </c>
      <c r="AE22" s="672"/>
      <c r="AF22" s="672"/>
      <c r="AG22" s="672"/>
      <c r="AH22" s="672"/>
      <c r="AI22" s="672"/>
      <c r="AJ22" s="672"/>
      <c r="AK22" s="672"/>
      <c r="AL22" s="641">
        <v>0</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103582</v>
      </c>
      <c r="S23" s="619"/>
      <c r="T23" s="619"/>
      <c r="U23" s="619"/>
      <c r="V23" s="619"/>
      <c r="W23" s="619"/>
      <c r="X23" s="619"/>
      <c r="Y23" s="620"/>
      <c r="Z23" s="671">
        <v>1.8</v>
      </c>
      <c r="AA23" s="671"/>
      <c r="AB23" s="671"/>
      <c r="AC23" s="671"/>
      <c r="AD23" s="672">
        <v>7743</v>
      </c>
      <c r="AE23" s="672"/>
      <c r="AF23" s="672"/>
      <c r="AG23" s="672"/>
      <c r="AH23" s="672"/>
      <c r="AI23" s="672"/>
      <c r="AJ23" s="672"/>
      <c r="AK23" s="672"/>
      <c r="AL23" s="641">
        <v>0.2</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v>25280</v>
      </c>
      <c r="BH23" s="619"/>
      <c r="BI23" s="619"/>
      <c r="BJ23" s="619"/>
      <c r="BK23" s="619"/>
      <c r="BL23" s="619"/>
      <c r="BM23" s="619"/>
      <c r="BN23" s="620"/>
      <c r="BO23" s="671">
        <v>2.2999999999999998</v>
      </c>
      <c r="BP23" s="671"/>
      <c r="BQ23" s="671"/>
      <c r="BR23" s="671"/>
      <c r="BS23" s="624" t="s">
        <v>111</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7907</v>
      </c>
      <c r="S24" s="619"/>
      <c r="T24" s="619"/>
      <c r="U24" s="619"/>
      <c r="V24" s="619"/>
      <c r="W24" s="619"/>
      <c r="X24" s="619"/>
      <c r="Y24" s="620"/>
      <c r="Z24" s="671">
        <v>0.1</v>
      </c>
      <c r="AA24" s="671"/>
      <c r="AB24" s="671"/>
      <c r="AC24" s="671"/>
      <c r="AD24" s="672">
        <v>154</v>
      </c>
      <c r="AE24" s="672"/>
      <c r="AF24" s="672"/>
      <c r="AG24" s="672"/>
      <c r="AH24" s="672"/>
      <c r="AI24" s="672"/>
      <c r="AJ24" s="672"/>
      <c r="AK24" s="672"/>
      <c r="AL24" s="641">
        <v>0</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2428666</v>
      </c>
      <c r="CS24" s="669"/>
      <c r="CT24" s="669"/>
      <c r="CU24" s="669"/>
      <c r="CV24" s="669"/>
      <c r="CW24" s="669"/>
      <c r="CX24" s="669"/>
      <c r="CY24" s="716"/>
      <c r="CZ24" s="720">
        <v>42.1</v>
      </c>
      <c r="DA24" s="721"/>
      <c r="DB24" s="721"/>
      <c r="DC24" s="722"/>
      <c r="DD24" s="715">
        <v>1684509</v>
      </c>
      <c r="DE24" s="669"/>
      <c r="DF24" s="669"/>
      <c r="DG24" s="669"/>
      <c r="DH24" s="669"/>
      <c r="DI24" s="669"/>
      <c r="DJ24" s="669"/>
      <c r="DK24" s="716"/>
      <c r="DL24" s="715">
        <v>1625763</v>
      </c>
      <c r="DM24" s="669"/>
      <c r="DN24" s="669"/>
      <c r="DO24" s="669"/>
      <c r="DP24" s="669"/>
      <c r="DQ24" s="669"/>
      <c r="DR24" s="669"/>
      <c r="DS24" s="669"/>
      <c r="DT24" s="669"/>
      <c r="DU24" s="669"/>
      <c r="DV24" s="716"/>
      <c r="DW24" s="717">
        <v>43.4</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701398</v>
      </c>
      <c r="S25" s="619"/>
      <c r="T25" s="619"/>
      <c r="U25" s="619"/>
      <c r="V25" s="619"/>
      <c r="W25" s="619"/>
      <c r="X25" s="619"/>
      <c r="Y25" s="620"/>
      <c r="Z25" s="671">
        <v>11.9</v>
      </c>
      <c r="AA25" s="671"/>
      <c r="AB25" s="671"/>
      <c r="AC25" s="671"/>
      <c r="AD25" s="672" t="s">
        <v>111</v>
      </c>
      <c r="AE25" s="672"/>
      <c r="AF25" s="672"/>
      <c r="AG25" s="672"/>
      <c r="AH25" s="672"/>
      <c r="AI25" s="672"/>
      <c r="AJ25" s="672"/>
      <c r="AK25" s="672"/>
      <c r="AL25" s="641" t="s">
        <v>111</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910864</v>
      </c>
      <c r="CS25" s="637"/>
      <c r="CT25" s="637"/>
      <c r="CU25" s="637"/>
      <c r="CV25" s="637"/>
      <c r="CW25" s="637"/>
      <c r="CX25" s="637"/>
      <c r="CY25" s="638"/>
      <c r="CZ25" s="621">
        <v>15.8</v>
      </c>
      <c r="DA25" s="639"/>
      <c r="DB25" s="639"/>
      <c r="DC25" s="640"/>
      <c r="DD25" s="624">
        <v>858666</v>
      </c>
      <c r="DE25" s="637"/>
      <c r="DF25" s="637"/>
      <c r="DG25" s="637"/>
      <c r="DH25" s="637"/>
      <c r="DI25" s="637"/>
      <c r="DJ25" s="637"/>
      <c r="DK25" s="638"/>
      <c r="DL25" s="624">
        <v>800012</v>
      </c>
      <c r="DM25" s="637"/>
      <c r="DN25" s="637"/>
      <c r="DO25" s="637"/>
      <c r="DP25" s="637"/>
      <c r="DQ25" s="637"/>
      <c r="DR25" s="637"/>
      <c r="DS25" s="637"/>
      <c r="DT25" s="637"/>
      <c r="DU25" s="637"/>
      <c r="DV25" s="638"/>
      <c r="DW25" s="641">
        <v>21.3</v>
      </c>
      <c r="DX25" s="642"/>
      <c r="DY25" s="642"/>
      <c r="DZ25" s="642"/>
      <c r="EA25" s="642"/>
      <c r="EB25" s="642"/>
      <c r="EC25" s="643"/>
    </row>
    <row r="26" spans="2:133" ht="11.25" customHeight="1" x14ac:dyDescent="0.15">
      <c r="B26" s="712" t="s">
        <v>277</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559559</v>
      </c>
      <c r="CS26" s="619"/>
      <c r="CT26" s="619"/>
      <c r="CU26" s="619"/>
      <c r="CV26" s="619"/>
      <c r="CW26" s="619"/>
      <c r="CX26" s="619"/>
      <c r="CY26" s="620"/>
      <c r="CZ26" s="621">
        <v>9.6999999999999993</v>
      </c>
      <c r="DA26" s="639"/>
      <c r="DB26" s="639"/>
      <c r="DC26" s="640"/>
      <c r="DD26" s="624">
        <v>522068</v>
      </c>
      <c r="DE26" s="619"/>
      <c r="DF26" s="619"/>
      <c r="DG26" s="619"/>
      <c r="DH26" s="619"/>
      <c r="DI26" s="619"/>
      <c r="DJ26" s="619"/>
      <c r="DK26" s="620"/>
      <c r="DL26" s="624" t="s">
        <v>216</v>
      </c>
      <c r="DM26" s="619"/>
      <c r="DN26" s="619"/>
      <c r="DO26" s="619"/>
      <c r="DP26" s="619"/>
      <c r="DQ26" s="619"/>
      <c r="DR26" s="619"/>
      <c r="DS26" s="619"/>
      <c r="DT26" s="619"/>
      <c r="DU26" s="619"/>
      <c r="DV26" s="620"/>
      <c r="DW26" s="641" t="s">
        <v>216</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510128</v>
      </c>
      <c r="S27" s="619"/>
      <c r="T27" s="619"/>
      <c r="U27" s="619"/>
      <c r="V27" s="619"/>
      <c r="W27" s="619"/>
      <c r="X27" s="619"/>
      <c r="Y27" s="620"/>
      <c r="Z27" s="671">
        <v>8.6</v>
      </c>
      <c r="AA27" s="671"/>
      <c r="AB27" s="671"/>
      <c r="AC27" s="671"/>
      <c r="AD27" s="672" t="s">
        <v>111</v>
      </c>
      <c r="AE27" s="672"/>
      <c r="AF27" s="672"/>
      <c r="AG27" s="672"/>
      <c r="AH27" s="672"/>
      <c r="AI27" s="672"/>
      <c r="AJ27" s="672"/>
      <c r="AK27" s="672"/>
      <c r="AL27" s="641" t="s">
        <v>111</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1117999</v>
      </c>
      <c r="BH27" s="619"/>
      <c r="BI27" s="619"/>
      <c r="BJ27" s="619"/>
      <c r="BK27" s="619"/>
      <c r="BL27" s="619"/>
      <c r="BM27" s="619"/>
      <c r="BN27" s="620"/>
      <c r="BO27" s="671">
        <v>100</v>
      </c>
      <c r="BP27" s="671"/>
      <c r="BQ27" s="671"/>
      <c r="BR27" s="671"/>
      <c r="BS27" s="624">
        <v>31800</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966310</v>
      </c>
      <c r="CS27" s="637"/>
      <c r="CT27" s="637"/>
      <c r="CU27" s="637"/>
      <c r="CV27" s="637"/>
      <c r="CW27" s="637"/>
      <c r="CX27" s="637"/>
      <c r="CY27" s="638"/>
      <c r="CZ27" s="621">
        <v>16.7</v>
      </c>
      <c r="DA27" s="639"/>
      <c r="DB27" s="639"/>
      <c r="DC27" s="640"/>
      <c r="DD27" s="624">
        <v>317946</v>
      </c>
      <c r="DE27" s="637"/>
      <c r="DF27" s="637"/>
      <c r="DG27" s="637"/>
      <c r="DH27" s="637"/>
      <c r="DI27" s="637"/>
      <c r="DJ27" s="637"/>
      <c r="DK27" s="638"/>
      <c r="DL27" s="624">
        <v>317854</v>
      </c>
      <c r="DM27" s="637"/>
      <c r="DN27" s="637"/>
      <c r="DO27" s="637"/>
      <c r="DP27" s="637"/>
      <c r="DQ27" s="637"/>
      <c r="DR27" s="637"/>
      <c r="DS27" s="637"/>
      <c r="DT27" s="637"/>
      <c r="DU27" s="637"/>
      <c r="DV27" s="638"/>
      <c r="DW27" s="641">
        <v>8.5</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41125</v>
      </c>
      <c r="S28" s="619"/>
      <c r="T28" s="619"/>
      <c r="U28" s="619"/>
      <c r="V28" s="619"/>
      <c r="W28" s="619"/>
      <c r="X28" s="619"/>
      <c r="Y28" s="620"/>
      <c r="Z28" s="671">
        <v>0.7</v>
      </c>
      <c r="AA28" s="671"/>
      <c r="AB28" s="671"/>
      <c r="AC28" s="671"/>
      <c r="AD28" s="672">
        <v>11268</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551492</v>
      </c>
      <c r="CS28" s="619"/>
      <c r="CT28" s="619"/>
      <c r="CU28" s="619"/>
      <c r="CV28" s="619"/>
      <c r="CW28" s="619"/>
      <c r="CX28" s="619"/>
      <c r="CY28" s="620"/>
      <c r="CZ28" s="621">
        <v>9.6</v>
      </c>
      <c r="DA28" s="639"/>
      <c r="DB28" s="639"/>
      <c r="DC28" s="640"/>
      <c r="DD28" s="624">
        <v>507897</v>
      </c>
      <c r="DE28" s="619"/>
      <c r="DF28" s="619"/>
      <c r="DG28" s="619"/>
      <c r="DH28" s="619"/>
      <c r="DI28" s="619"/>
      <c r="DJ28" s="619"/>
      <c r="DK28" s="620"/>
      <c r="DL28" s="624">
        <v>507897</v>
      </c>
      <c r="DM28" s="619"/>
      <c r="DN28" s="619"/>
      <c r="DO28" s="619"/>
      <c r="DP28" s="619"/>
      <c r="DQ28" s="619"/>
      <c r="DR28" s="619"/>
      <c r="DS28" s="619"/>
      <c r="DT28" s="619"/>
      <c r="DU28" s="619"/>
      <c r="DV28" s="620"/>
      <c r="DW28" s="641">
        <v>13.5</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141524</v>
      </c>
      <c r="S29" s="619"/>
      <c r="T29" s="619"/>
      <c r="U29" s="619"/>
      <c r="V29" s="619"/>
      <c r="W29" s="619"/>
      <c r="X29" s="619"/>
      <c r="Y29" s="620"/>
      <c r="Z29" s="671">
        <v>2.4</v>
      </c>
      <c r="AA29" s="671"/>
      <c r="AB29" s="671"/>
      <c r="AC29" s="671"/>
      <c r="AD29" s="672" t="s">
        <v>111</v>
      </c>
      <c r="AE29" s="672"/>
      <c r="AF29" s="672"/>
      <c r="AG29" s="672"/>
      <c r="AH29" s="672"/>
      <c r="AI29" s="672"/>
      <c r="AJ29" s="672"/>
      <c r="AK29" s="672"/>
      <c r="AL29" s="641" t="s">
        <v>111</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289</v>
      </c>
      <c r="CG29" s="652"/>
      <c r="CH29" s="652"/>
      <c r="CI29" s="652"/>
      <c r="CJ29" s="652"/>
      <c r="CK29" s="652"/>
      <c r="CL29" s="652"/>
      <c r="CM29" s="652"/>
      <c r="CN29" s="652"/>
      <c r="CO29" s="652"/>
      <c r="CP29" s="652"/>
      <c r="CQ29" s="653"/>
      <c r="CR29" s="618">
        <v>551492</v>
      </c>
      <c r="CS29" s="637"/>
      <c r="CT29" s="637"/>
      <c r="CU29" s="637"/>
      <c r="CV29" s="637"/>
      <c r="CW29" s="637"/>
      <c r="CX29" s="637"/>
      <c r="CY29" s="638"/>
      <c r="CZ29" s="621">
        <v>9.6</v>
      </c>
      <c r="DA29" s="639"/>
      <c r="DB29" s="639"/>
      <c r="DC29" s="640"/>
      <c r="DD29" s="624">
        <v>507897</v>
      </c>
      <c r="DE29" s="637"/>
      <c r="DF29" s="637"/>
      <c r="DG29" s="637"/>
      <c r="DH29" s="637"/>
      <c r="DI29" s="637"/>
      <c r="DJ29" s="637"/>
      <c r="DK29" s="638"/>
      <c r="DL29" s="624">
        <v>507897</v>
      </c>
      <c r="DM29" s="637"/>
      <c r="DN29" s="637"/>
      <c r="DO29" s="637"/>
      <c r="DP29" s="637"/>
      <c r="DQ29" s="637"/>
      <c r="DR29" s="637"/>
      <c r="DS29" s="637"/>
      <c r="DT29" s="637"/>
      <c r="DU29" s="637"/>
      <c r="DV29" s="638"/>
      <c r="DW29" s="641">
        <v>13.5</v>
      </c>
      <c r="DX29" s="642"/>
      <c r="DY29" s="642"/>
      <c r="DZ29" s="642"/>
      <c r="EA29" s="642"/>
      <c r="EB29" s="642"/>
      <c r="EC29" s="643"/>
    </row>
    <row r="30" spans="2:133" ht="11.25" customHeight="1" x14ac:dyDescent="0.15">
      <c r="B30" s="615" t="s">
        <v>290</v>
      </c>
      <c r="C30" s="616"/>
      <c r="D30" s="616"/>
      <c r="E30" s="616"/>
      <c r="F30" s="616"/>
      <c r="G30" s="616"/>
      <c r="H30" s="616"/>
      <c r="I30" s="616"/>
      <c r="J30" s="616"/>
      <c r="K30" s="616"/>
      <c r="L30" s="616"/>
      <c r="M30" s="616"/>
      <c r="N30" s="616"/>
      <c r="O30" s="616"/>
      <c r="P30" s="616"/>
      <c r="Q30" s="617"/>
      <c r="R30" s="618">
        <v>9788</v>
      </c>
      <c r="S30" s="619"/>
      <c r="T30" s="619"/>
      <c r="U30" s="619"/>
      <c r="V30" s="619"/>
      <c r="W30" s="619"/>
      <c r="X30" s="619"/>
      <c r="Y30" s="620"/>
      <c r="Z30" s="671">
        <v>0.2</v>
      </c>
      <c r="AA30" s="671"/>
      <c r="AB30" s="671"/>
      <c r="AC30" s="671"/>
      <c r="AD30" s="672" t="s">
        <v>111</v>
      </c>
      <c r="AE30" s="672"/>
      <c r="AF30" s="672"/>
      <c r="AG30" s="672"/>
      <c r="AH30" s="672"/>
      <c r="AI30" s="672"/>
      <c r="AJ30" s="672"/>
      <c r="AK30" s="672"/>
      <c r="AL30" s="641" t="s">
        <v>111</v>
      </c>
      <c r="AM30" s="673"/>
      <c r="AN30" s="673"/>
      <c r="AO30" s="674"/>
      <c r="AP30" s="696" t="s">
        <v>291</v>
      </c>
      <c r="AQ30" s="697"/>
      <c r="AR30" s="697"/>
      <c r="AS30" s="697"/>
      <c r="AT30" s="702" t="s">
        <v>292</v>
      </c>
      <c r="AU30" s="182"/>
      <c r="AV30" s="182"/>
      <c r="AW30" s="182"/>
      <c r="AX30" s="705" t="s">
        <v>170</v>
      </c>
      <c r="AY30" s="706"/>
      <c r="AZ30" s="706"/>
      <c r="BA30" s="706"/>
      <c r="BB30" s="706"/>
      <c r="BC30" s="706"/>
      <c r="BD30" s="706"/>
      <c r="BE30" s="706"/>
      <c r="BF30" s="707"/>
      <c r="BG30" s="684">
        <v>99.2</v>
      </c>
      <c r="BH30" s="685"/>
      <c r="BI30" s="685"/>
      <c r="BJ30" s="685"/>
      <c r="BK30" s="685"/>
      <c r="BL30" s="685"/>
      <c r="BM30" s="686">
        <v>96.5</v>
      </c>
      <c r="BN30" s="685"/>
      <c r="BO30" s="685"/>
      <c r="BP30" s="685"/>
      <c r="BQ30" s="687"/>
      <c r="BR30" s="684">
        <v>98.9</v>
      </c>
      <c r="BS30" s="685"/>
      <c r="BT30" s="685"/>
      <c r="BU30" s="685"/>
      <c r="BV30" s="685"/>
      <c r="BW30" s="685"/>
      <c r="BX30" s="686">
        <v>95.4</v>
      </c>
      <c r="BY30" s="685"/>
      <c r="BZ30" s="685"/>
      <c r="CA30" s="685"/>
      <c r="CB30" s="687"/>
      <c r="CD30" s="690"/>
      <c r="CE30" s="691"/>
      <c r="CF30" s="655" t="s">
        <v>293</v>
      </c>
      <c r="CG30" s="652"/>
      <c r="CH30" s="652"/>
      <c r="CI30" s="652"/>
      <c r="CJ30" s="652"/>
      <c r="CK30" s="652"/>
      <c r="CL30" s="652"/>
      <c r="CM30" s="652"/>
      <c r="CN30" s="652"/>
      <c r="CO30" s="652"/>
      <c r="CP30" s="652"/>
      <c r="CQ30" s="653"/>
      <c r="CR30" s="618">
        <v>465725</v>
      </c>
      <c r="CS30" s="619"/>
      <c r="CT30" s="619"/>
      <c r="CU30" s="619"/>
      <c r="CV30" s="619"/>
      <c r="CW30" s="619"/>
      <c r="CX30" s="619"/>
      <c r="CY30" s="620"/>
      <c r="CZ30" s="621">
        <v>8.1</v>
      </c>
      <c r="DA30" s="639"/>
      <c r="DB30" s="639"/>
      <c r="DC30" s="640"/>
      <c r="DD30" s="624">
        <v>434955</v>
      </c>
      <c r="DE30" s="619"/>
      <c r="DF30" s="619"/>
      <c r="DG30" s="619"/>
      <c r="DH30" s="619"/>
      <c r="DI30" s="619"/>
      <c r="DJ30" s="619"/>
      <c r="DK30" s="620"/>
      <c r="DL30" s="624">
        <v>434955</v>
      </c>
      <c r="DM30" s="619"/>
      <c r="DN30" s="619"/>
      <c r="DO30" s="619"/>
      <c r="DP30" s="619"/>
      <c r="DQ30" s="619"/>
      <c r="DR30" s="619"/>
      <c r="DS30" s="619"/>
      <c r="DT30" s="619"/>
      <c r="DU30" s="619"/>
      <c r="DV30" s="620"/>
      <c r="DW30" s="641">
        <v>11.6</v>
      </c>
      <c r="DX30" s="642"/>
      <c r="DY30" s="642"/>
      <c r="DZ30" s="642"/>
      <c r="EA30" s="642"/>
      <c r="EB30" s="642"/>
      <c r="EC30" s="643"/>
    </row>
    <row r="31" spans="2:133" ht="11.25" customHeight="1" x14ac:dyDescent="0.15">
      <c r="B31" s="615" t="s">
        <v>294</v>
      </c>
      <c r="C31" s="616"/>
      <c r="D31" s="616"/>
      <c r="E31" s="616"/>
      <c r="F31" s="616"/>
      <c r="G31" s="616"/>
      <c r="H31" s="616"/>
      <c r="I31" s="616"/>
      <c r="J31" s="616"/>
      <c r="K31" s="616"/>
      <c r="L31" s="616"/>
      <c r="M31" s="616"/>
      <c r="N31" s="616"/>
      <c r="O31" s="616"/>
      <c r="P31" s="616"/>
      <c r="Q31" s="617"/>
      <c r="R31" s="618">
        <v>42536</v>
      </c>
      <c r="S31" s="619"/>
      <c r="T31" s="619"/>
      <c r="U31" s="619"/>
      <c r="V31" s="619"/>
      <c r="W31" s="619"/>
      <c r="X31" s="619"/>
      <c r="Y31" s="620"/>
      <c r="Z31" s="671">
        <v>0.7</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99.5</v>
      </c>
      <c r="BH31" s="637"/>
      <c r="BI31" s="637"/>
      <c r="BJ31" s="637"/>
      <c r="BK31" s="637"/>
      <c r="BL31" s="637"/>
      <c r="BM31" s="673">
        <v>97.7</v>
      </c>
      <c r="BN31" s="683"/>
      <c r="BO31" s="683"/>
      <c r="BP31" s="683"/>
      <c r="BQ31" s="647"/>
      <c r="BR31" s="682">
        <v>99.4</v>
      </c>
      <c r="BS31" s="637"/>
      <c r="BT31" s="637"/>
      <c r="BU31" s="637"/>
      <c r="BV31" s="637"/>
      <c r="BW31" s="637"/>
      <c r="BX31" s="673">
        <v>96.9</v>
      </c>
      <c r="BY31" s="683"/>
      <c r="BZ31" s="683"/>
      <c r="CA31" s="683"/>
      <c r="CB31" s="647"/>
      <c r="CD31" s="690"/>
      <c r="CE31" s="691"/>
      <c r="CF31" s="655" t="s">
        <v>297</v>
      </c>
      <c r="CG31" s="652"/>
      <c r="CH31" s="652"/>
      <c r="CI31" s="652"/>
      <c r="CJ31" s="652"/>
      <c r="CK31" s="652"/>
      <c r="CL31" s="652"/>
      <c r="CM31" s="652"/>
      <c r="CN31" s="652"/>
      <c r="CO31" s="652"/>
      <c r="CP31" s="652"/>
      <c r="CQ31" s="653"/>
      <c r="CR31" s="618">
        <v>85767</v>
      </c>
      <c r="CS31" s="637"/>
      <c r="CT31" s="637"/>
      <c r="CU31" s="637"/>
      <c r="CV31" s="637"/>
      <c r="CW31" s="637"/>
      <c r="CX31" s="637"/>
      <c r="CY31" s="638"/>
      <c r="CZ31" s="621">
        <v>1.5</v>
      </c>
      <c r="DA31" s="639"/>
      <c r="DB31" s="639"/>
      <c r="DC31" s="640"/>
      <c r="DD31" s="624">
        <v>72942</v>
      </c>
      <c r="DE31" s="637"/>
      <c r="DF31" s="637"/>
      <c r="DG31" s="637"/>
      <c r="DH31" s="637"/>
      <c r="DI31" s="637"/>
      <c r="DJ31" s="637"/>
      <c r="DK31" s="638"/>
      <c r="DL31" s="624">
        <v>72942</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298</v>
      </c>
      <c r="C32" s="616"/>
      <c r="D32" s="616"/>
      <c r="E32" s="616"/>
      <c r="F32" s="616"/>
      <c r="G32" s="616"/>
      <c r="H32" s="616"/>
      <c r="I32" s="616"/>
      <c r="J32" s="616"/>
      <c r="K32" s="616"/>
      <c r="L32" s="616"/>
      <c r="M32" s="616"/>
      <c r="N32" s="616"/>
      <c r="O32" s="616"/>
      <c r="P32" s="616"/>
      <c r="Q32" s="617"/>
      <c r="R32" s="618">
        <v>79921</v>
      </c>
      <c r="S32" s="619"/>
      <c r="T32" s="619"/>
      <c r="U32" s="619"/>
      <c r="V32" s="619"/>
      <c r="W32" s="619"/>
      <c r="X32" s="619"/>
      <c r="Y32" s="620"/>
      <c r="Z32" s="671">
        <v>1.4</v>
      </c>
      <c r="AA32" s="671"/>
      <c r="AB32" s="671"/>
      <c r="AC32" s="671"/>
      <c r="AD32" s="672">
        <v>30483</v>
      </c>
      <c r="AE32" s="672"/>
      <c r="AF32" s="672"/>
      <c r="AG32" s="672"/>
      <c r="AH32" s="672"/>
      <c r="AI32" s="672"/>
      <c r="AJ32" s="672"/>
      <c r="AK32" s="672"/>
      <c r="AL32" s="641">
        <v>0.9</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98.8</v>
      </c>
      <c r="BH32" s="603"/>
      <c r="BI32" s="603"/>
      <c r="BJ32" s="603"/>
      <c r="BK32" s="603"/>
      <c r="BL32" s="603"/>
      <c r="BM32" s="666">
        <v>95.2</v>
      </c>
      <c r="BN32" s="603"/>
      <c r="BO32" s="603"/>
      <c r="BP32" s="603"/>
      <c r="BQ32" s="660"/>
      <c r="BR32" s="681">
        <v>98.4</v>
      </c>
      <c r="BS32" s="603"/>
      <c r="BT32" s="603"/>
      <c r="BU32" s="603"/>
      <c r="BV32" s="603"/>
      <c r="BW32" s="603"/>
      <c r="BX32" s="666">
        <v>93.8</v>
      </c>
      <c r="BY32" s="603"/>
      <c r="BZ32" s="603"/>
      <c r="CA32" s="603"/>
      <c r="CB32" s="660"/>
      <c r="CD32" s="692"/>
      <c r="CE32" s="693"/>
      <c r="CF32" s="655" t="s">
        <v>300</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301</v>
      </c>
      <c r="C33" s="616"/>
      <c r="D33" s="616"/>
      <c r="E33" s="616"/>
      <c r="F33" s="616"/>
      <c r="G33" s="616"/>
      <c r="H33" s="616"/>
      <c r="I33" s="616"/>
      <c r="J33" s="616"/>
      <c r="K33" s="616"/>
      <c r="L33" s="616"/>
      <c r="M33" s="616"/>
      <c r="N33" s="616"/>
      <c r="O33" s="616"/>
      <c r="P33" s="616"/>
      <c r="Q33" s="617"/>
      <c r="R33" s="618">
        <v>361369</v>
      </c>
      <c r="S33" s="619"/>
      <c r="T33" s="619"/>
      <c r="U33" s="619"/>
      <c r="V33" s="619"/>
      <c r="W33" s="619"/>
      <c r="X33" s="619"/>
      <c r="Y33" s="620"/>
      <c r="Z33" s="671">
        <v>6.1</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2890859</v>
      </c>
      <c r="CS33" s="637"/>
      <c r="CT33" s="637"/>
      <c r="CU33" s="637"/>
      <c r="CV33" s="637"/>
      <c r="CW33" s="637"/>
      <c r="CX33" s="637"/>
      <c r="CY33" s="638"/>
      <c r="CZ33" s="621">
        <v>50.1</v>
      </c>
      <c r="DA33" s="639"/>
      <c r="DB33" s="639"/>
      <c r="DC33" s="640"/>
      <c r="DD33" s="624">
        <v>2225599</v>
      </c>
      <c r="DE33" s="637"/>
      <c r="DF33" s="637"/>
      <c r="DG33" s="637"/>
      <c r="DH33" s="637"/>
      <c r="DI33" s="637"/>
      <c r="DJ33" s="637"/>
      <c r="DK33" s="638"/>
      <c r="DL33" s="624">
        <v>1718121</v>
      </c>
      <c r="DM33" s="637"/>
      <c r="DN33" s="637"/>
      <c r="DO33" s="637"/>
      <c r="DP33" s="637"/>
      <c r="DQ33" s="637"/>
      <c r="DR33" s="637"/>
      <c r="DS33" s="637"/>
      <c r="DT33" s="637"/>
      <c r="DU33" s="637"/>
      <c r="DV33" s="638"/>
      <c r="DW33" s="641">
        <v>45.8</v>
      </c>
      <c r="DX33" s="642"/>
      <c r="DY33" s="642"/>
      <c r="DZ33" s="642"/>
      <c r="EA33" s="642"/>
      <c r="EB33" s="642"/>
      <c r="EC33" s="643"/>
    </row>
    <row r="34" spans="2:133" ht="11.25" customHeight="1" x14ac:dyDescent="0.15">
      <c r="B34" s="615" t="s">
        <v>303</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963240</v>
      </c>
      <c r="CS34" s="619"/>
      <c r="CT34" s="619"/>
      <c r="CU34" s="619"/>
      <c r="CV34" s="619"/>
      <c r="CW34" s="619"/>
      <c r="CX34" s="619"/>
      <c r="CY34" s="620"/>
      <c r="CZ34" s="621">
        <v>16.7</v>
      </c>
      <c r="DA34" s="639"/>
      <c r="DB34" s="639"/>
      <c r="DC34" s="640"/>
      <c r="DD34" s="624">
        <v>684067</v>
      </c>
      <c r="DE34" s="619"/>
      <c r="DF34" s="619"/>
      <c r="DG34" s="619"/>
      <c r="DH34" s="619"/>
      <c r="DI34" s="619"/>
      <c r="DJ34" s="619"/>
      <c r="DK34" s="620"/>
      <c r="DL34" s="624">
        <v>457213</v>
      </c>
      <c r="DM34" s="619"/>
      <c r="DN34" s="619"/>
      <c r="DO34" s="619"/>
      <c r="DP34" s="619"/>
      <c r="DQ34" s="619"/>
      <c r="DR34" s="619"/>
      <c r="DS34" s="619"/>
      <c r="DT34" s="619"/>
      <c r="DU34" s="619"/>
      <c r="DV34" s="620"/>
      <c r="DW34" s="641">
        <v>12.2</v>
      </c>
      <c r="DX34" s="642"/>
      <c r="DY34" s="642"/>
      <c r="DZ34" s="642"/>
      <c r="EA34" s="642"/>
      <c r="EB34" s="642"/>
      <c r="EC34" s="643"/>
    </row>
    <row r="35" spans="2:133" ht="11.25" customHeight="1" x14ac:dyDescent="0.15">
      <c r="B35" s="615" t="s">
        <v>307</v>
      </c>
      <c r="C35" s="616"/>
      <c r="D35" s="616"/>
      <c r="E35" s="616"/>
      <c r="F35" s="616"/>
      <c r="G35" s="616"/>
      <c r="H35" s="616"/>
      <c r="I35" s="616"/>
      <c r="J35" s="616"/>
      <c r="K35" s="616"/>
      <c r="L35" s="616"/>
      <c r="M35" s="616"/>
      <c r="N35" s="616"/>
      <c r="O35" s="616"/>
      <c r="P35" s="616"/>
      <c r="Q35" s="617"/>
      <c r="R35" s="618">
        <v>208869</v>
      </c>
      <c r="S35" s="619"/>
      <c r="T35" s="619"/>
      <c r="U35" s="619"/>
      <c r="V35" s="619"/>
      <c r="W35" s="619"/>
      <c r="X35" s="619"/>
      <c r="Y35" s="620"/>
      <c r="Z35" s="671">
        <v>3.5</v>
      </c>
      <c r="AA35" s="671"/>
      <c r="AB35" s="671"/>
      <c r="AC35" s="671"/>
      <c r="AD35" s="672" t="s">
        <v>111</v>
      </c>
      <c r="AE35" s="672"/>
      <c r="AF35" s="672"/>
      <c r="AG35" s="672"/>
      <c r="AH35" s="672"/>
      <c r="AI35" s="672"/>
      <c r="AJ35" s="672"/>
      <c r="AK35" s="672"/>
      <c r="AL35" s="641" t="s">
        <v>111</v>
      </c>
      <c r="AM35" s="673"/>
      <c r="AN35" s="673"/>
      <c r="AO35" s="674"/>
      <c r="AP35" s="186"/>
      <c r="AQ35" s="675" t="s">
        <v>308</v>
      </c>
      <c r="AR35" s="676"/>
      <c r="AS35" s="676"/>
      <c r="AT35" s="676"/>
      <c r="AU35" s="676"/>
      <c r="AV35" s="676"/>
      <c r="AW35" s="676"/>
      <c r="AX35" s="676"/>
      <c r="AY35" s="677"/>
      <c r="AZ35" s="668">
        <v>597367</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89975</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34720</v>
      </c>
      <c r="CS35" s="637"/>
      <c r="CT35" s="637"/>
      <c r="CU35" s="637"/>
      <c r="CV35" s="637"/>
      <c r="CW35" s="637"/>
      <c r="CX35" s="637"/>
      <c r="CY35" s="638"/>
      <c r="CZ35" s="621">
        <v>0.6</v>
      </c>
      <c r="DA35" s="639"/>
      <c r="DB35" s="639"/>
      <c r="DC35" s="640"/>
      <c r="DD35" s="624">
        <v>24040</v>
      </c>
      <c r="DE35" s="637"/>
      <c r="DF35" s="637"/>
      <c r="DG35" s="637"/>
      <c r="DH35" s="637"/>
      <c r="DI35" s="637"/>
      <c r="DJ35" s="637"/>
      <c r="DK35" s="638"/>
      <c r="DL35" s="624">
        <v>24040</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311</v>
      </c>
      <c r="C36" s="600"/>
      <c r="D36" s="600"/>
      <c r="E36" s="600"/>
      <c r="F36" s="600"/>
      <c r="G36" s="600"/>
      <c r="H36" s="600"/>
      <c r="I36" s="600"/>
      <c r="J36" s="600"/>
      <c r="K36" s="600"/>
      <c r="L36" s="600"/>
      <c r="M36" s="600"/>
      <c r="N36" s="600"/>
      <c r="O36" s="600"/>
      <c r="P36" s="600"/>
      <c r="Q36" s="601"/>
      <c r="R36" s="602">
        <v>5908812</v>
      </c>
      <c r="S36" s="659"/>
      <c r="T36" s="659"/>
      <c r="U36" s="659"/>
      <c r="V36" s="659"/>
      <c r="W36" s="659"/>
      <c r="X36" s="659"/>
      <c r="Y36" s="662"/>
      <c r="Z36" s="663">
        <v>100</v>
      </c>
      <c r="AA36" s="663"/>
      <c r="AB36" s="663"/>
      <c r="AC36" s="663"/>
      <c r="AD36" s="664">
        <v>3540215</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32806</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84007</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1052673</v>
      </c>
      <c r="CS36" s="619"/>
      <c r="CT36" s="619"/>
      <c r="CU36" s="619"/>
      <c r="CV36" s="619"/>
      <c r="CW36" s="619"/>
      <c r="CX36" s="619"/>
      <c r="CY36" s="620"/>
      <c r="CZ36" s="621">
        <v>18.2</v>
      </c>
      <c r="DA36" s="639"/>
      <c r="DB36" s="639"/>
      <c r="DC36" s="640"/>
      <c r="DD36" s="624">
        <v>957098</v>
      </c>
      <c r="DE36" s="619"/>
      <c r="DF36" s="619"/>
      <c r="DG36" s="619"/>
      <c r="DH36" s="619"/>
      <c r="DI36" s="619"/>
      <c r="DJ36" s="619"/>
      <c r="DK36" s="620"/>
      <c r="DL36" s="624">
        <v>853591</v>
      </c>
      <c r="DM36" s="619"/>
      <c r="DN36" s="619"/>
      <c r="DO36" s="619"/>
      <c r="DP36" s="619"/>
      <c r="DQ36" s="619"/>
      <c r="DR36" s="619"/>
      <c r="DS36" s="619"/>
      <c r="DT36" s="619"/>
      <c r="DU36" s="619"/>
      <c r="DV36" s="620"/>
      <c r="DW36" s="641">
        <v>22.8</v>
      </c>
      <c r="DX36" s="642"/>
      <c r="DY36" s="642"/>
      <c r="DZ36" s="642"/>
      <c r="EA36" s="642"/>
      <c r="EB36" s="642"/>
      <c r="EC36" s="643"/>
    </row>
    <row r="37" spans="2:133" ht="11.25" customHeight="1" x14ac:dyDescent="0.15">
      <c r="AQ37" s="644" t="s">
        <v>315</v>
      </c>
      <c r="AR37" s="645"/>
      <c r="AS37" s="645"/>
      <c r="AT37" s="645"/>
      <c r="AU37" s="645"/>
      <c r="AV37" s="645"/>
      <c r="AW37" s="645"/>
      <c r="AX37" s="645"/>
      <c r="AY37" s="646"/>
      <c r="AZ37" s="618" t="s">
        <v>316</v>
      </c>
      <c r="BA37" s="619"/>
      <c r="BB37" s="619"/>
      <c r="BC37" s="619"/>
      <c r="BD37" s="637"/>
      <c r="BE37" s="637"/>
      <c r="BF37" s="647"/>
      <c r="BG37" s="655" t="s">
        <v>317</v>
      </c>
      <c r="BH37" s="652"/>
      <c r="BI37" s="652"/>
      <c r="BJ37" s="652"/>
      <c r="BK37" s="652"/>
      <c r="BL37" s="652"/>
      <c r="BM37" s="652"/>
      <c r="BN37" s="652"/>
      <c r="BO37" s="652"/>
      <c r="BP37" s="652"/>
      <c r="BQ37" s="652"/>
      <c r="BR37" s="652"/>
      <c r="BS37" s="652"/>
      <c r="BT37" s="652"/>
      <c r="BU37" s="653"/>
      <c r="BV37" s="618">
        <v>2365</v>
      </c>
      <c r="BW37" s="619"/>
      <c r="BX37" s="619"/>
      <c r="BY37" s="619"/>
      <c r="BZ37" s="619"/>
      <c r="CA37" s="619"/>
      <c r="CB37" s="654"/>
      <c r="CD37" s="655" t="s">
        <v>318</v>
      </c>
      <c r="CE37" s="652"/>
      <c r="CF37" s="652"/>
      <c r="CG37" s="652"/>
      <c r="CH37" s="652"/>
      <c r="CI37" s="652"/>
      <c r="CJ37" s="652"/>
      <c r="CK37" s="652"/>
      <c r="CL37" s="652"/>
      <c r="CM37" s="652"/>
      <c r="CN37" s="652"/>
      <c r="CO37" s="652"/>
      <c r="CP37" s="652"/>
      <c r="CQ37" s="653"/>
      <c r="CR37" s="618">
        <v>784673</v>
      </c>
      <c r="CS37" s="637"/>
      <c r="CT37" s="637"/>
      <c r="CU37" s="637"/>
      <c r="CV37" s="637"/>
      <c r="CW37" s="637"/>
      <c r="CX37" s="637"/>
      <c r="CY37" s="638"/>
      <c r="CZ37" s="621">
        <v>13.6</v>
      </c>
      <c r="DA37" s="639"/>
      <c r="DB37" s="639"/>
      <c r="DC37" s="640"/>
      <c r="DD37" s="624">
        <v>784302</v>
      </c>
      <c r="DE37" s="637"/>
      <c r="DF37" s="637"/>
      <c r="DG37" s="637"/>
      <c r="DH37" s="637"/>
      <c r="DI37" s="637"/>
      <c r="DJ37" s="637"/>
      <c r="DK37" s="638"/>
      <c r="DL37" s="624">
        <v>739567</v>
      </c>
      <c r="DM37" s="637"/>
      <c r="DN37" s="637"/>
      <c r="DO37" s="637"/>
      <c r="DP37" s="637"/>
      <c r="DQ37" s="637"/>
      <c r="DR37" s="637"/>
      <c r="DS37" s="637"/>
      <c r="DT37" s="637"/>
      <c r="DU37" s="637"/>
      <c r="DV37" s="638"/>
      <c r="DW37" s="641">
        <v>19.7</v>
      </c>
      <c r="DX37" s="642"/>
      <c r="DY37" s="642"/>
      <c r="DZ37" s="642"/>
      <c r="EA37" s="642"/>
      <c r="EB37" s="642"/>
      <c r="EC37" s="643"/>
    </row>
    <row r="38" spans="2:133" ht="11.25" customHeight="1" x14ac:dyDescent="0.15">
      <c r="AQ38" s="644" t="s">
        <v>319</v>
      </c>
      <c r="AR38" s="645"/>
      <c r="AS38" s="645"/>
      <c r="AT38" s="645"/>
      <c r="AU38" s="645"/>
      <c r="AV38" s="645"/>
      <c r="AW38" s="645"/>
      <c r="AX38" s="645"/>
      <c r="AY38" s="646"/>
      <c r="AZ38" s="618" t="s">
        <v>320</v>
      </c>
      <c r="BA38" s="619"/>
      <c r="BB38" s="619"/>
      <c r="BC38" s="619"/>
      <c r="BD38" s="637"/>
      <c r="BE38" s="637"/>
      <c r="BF38" s="647"/>
      <c r="BG38" s="655" t="s">
        <v>321</v>
      </c>
      <c r="BH38" s="652"/>
      <c r="BI38" s="652"/>
      <c r="BJ38" s="652"/>
      <c r="BK38" s="652"/>
      <c r="BL38" s="652"/>
      <c r="BM38" s="652"/>
      <c r="BN38" s="652"/>
      <c r="BO38" s="652"/>
      <c r="BP38" s="652"/>
      <c r="BQ38" s="652"/>
      <c r="BR38" s="652"/>
      <c r="BS38" s="652"/>
      <c r="BT38" s="652"/>
      <c r="BU38" s="653"/>
      <c r="BV38" s="618">
        <v>4505</v>
      </c>
      <c r="BW38" s="619"/>
      <c r="BX38" s="619"/>
      <c r="BY38" s="619"/>
      <c r="BZ38" s="619"/>
      <c r="CA38" s="619"/>
      <c r="CB38" s="654"/>
      <c r="CD38" s="655" t="s">
        <v>322</v>
      </c>
      <c r="CE38" s="652"/>
      <c r="CF38" s="652"/>
      <c r="CG38" s="652"/>
      <c r="CH38" s="652"/>
      <c r="CI38" s="652"/>
      <c r="CJ38" s="652"/>
      <c r="CK38" s="652"/>
      <c r="CL38" s="652"/>
      <c r="CM38" s="652"/>
      <c r="CN38" s="652"/>
      <c r="CO38" s="652"/>
      <c r="CP38" s="652"/>
      <c r="CQ38" s="653"/>
      <c r="CR38" s="618">
        <v>597367</v>
      </c>
      <c r="CS38" s="619"/>
      <c r="CT38" s="619"/>
      <c r="CU38" s="619"/>
      <c r="CV38" s="619"/>
      <c r="CW38" s="619"/>
      <c r="CX38" s="619"/>
      <c r="CY38" s="620"/>
      <c r="CZ38" s="621">
        <v>10.4</v>
      </c>
      <c r="DA38" s="639"/>
      <c r="DB38" s="639"/>
      <c r="DC38" s="640"/>
      <c r="DD38" s="624">
        <v>459029</v>
      </c>
      <c r="DE38" s="619"/>
      <c r="DF38" s="619"/>
      <c r="DG38" s="619"/>
      <c r="DH38" s="619"/>
      <c r="DI38" s="619"/>
      <c r="DJ38" s="619"/>
      <c r="DK38" s="620"/>
      <c r="DL38" s="624">
        <v>383277</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x14ac:dyDescent="0.15">
      <c r="AQ39" s="644" t="s">
        <v>323</v>
      </c>
      <c r="AR39" s="645"/>
      <c r="AS39" s="645"/>
      <c r="AT39" s="645"/>
      <c r="AU39" s="645"/>
      <c r="AV39" s="645"/>
      <c r="AW39" s="645"/>
      <c r="AX39" s="645"/>
      <c r="AY39" s="646"/>
      <c r="AZ39" s="618" t="s">
        <v>320</v>
      </c>
      <c r="BA39" s="619"/>
      <c r="BB39" s="619"/>
      <c r="BC39" s="619"/>
      <c r="BD39" s="637"/>
      <c r="BE39" s="637"/>
      <c r="BF39" s="647"/>
      <c r="BG39" s="648" t="s">
        <v>324</v>
      </c>
      <c r="BH39" s="649"/>
      <c r="BI39" s="649"/>
      <c r="BJ39" s="649"/>
      <c r="BK39" s="649"/>
      <c r="BL39" s="187"/>
      <c r="BM39" s="652" t="s">
        <v>325</v>
      </c>
      <c r="BN39" s="652"/>
      <c r="BO39" s="652"/>
      <c r="BP39" s="652"/>
      <c r="BQ39" s="652"/>
      <c r="BR39" s="652"/>
      <c r="BS39" s="652"/>
      <c r="BT39" s="652"/>
      <c r="BU39" s="653"/>
      <c r="BV39" s="618">
        <v>99</v>
      </c>
      <c r="BW39" s="619"/>
      <c r="BX39" s="619"/>
      <c r="BY39" s="619"/>
      <c r="BZ39" s="619"/>
      <c r="CA39" s="619"/>
      <c r="CB39" s="654"/>
      <c r="CD39" s="655" t="s">
        <v>326</v>
      </c>
      <c r="CE39" s="652"/>
      <c r="CF39" s="652"/>
      <c r="CG39" s="652"/>
      <c r="CH39" s="652"/>
      <c r="CI39" s="652"/>
      <c r="CJ39" s="652"/>
      <c r="CK39" s="652"/>
      <c r="CL39" s="652"/>
      <c r="CM39" s="652"/>
      <c r="CN39" s="652"/>
      <c r="CO39" s="652"/>
      <c r="CP39" s="652"/>
      <c r="CQ39" s="653"/>
      <c r="CR39" s="618">
        <v>242859</v>
      </c>
      <c r="CS39" s="637"/>
      <c r="CT39" s="637"/>
      <c r="CU39" s="637"/>
      <c r="CV39" s="637"/>
      <c r="CW39" s="637"/>
      <c r="CX39" s="637"/>
      <c r="CY39" s="638"/>
      <c r="CZ39" s="621">
        <v>4.2</v>
      </c>
      <c r="DA39" s="639"/>
      <c r="DB39" s="639"/>
      <c r="DC39" s="640"/>
      <c r="DD39" s="624">
        <v>101365</v>
      </c>
      <c r="DE39" s="637"/>
      <c r="DF39" s="637"/>
      <c r="DG39" s="637"/>
      <c r="DH39" s="637"/>
      <c r="DI39" s="637"/>
      <c r="DJ39" s="637"/>
      <c r="DK39" s="638"/>
      <c r="DL39" s="624" t="s">
        <v>320</v>
      </c>
      <c r="DM39" s="637"/>
      <c r="DN39" s="637"/>
      <c r="DO39" s="637"/>
      <c r="DP39" s="637"/>
      <c r="DQ39" s="637"/>
      <c r="DR39" s="637"/>
      <c r="DS39" s="637"/>
      <c r="DT39" s="637"/>
      <c r="DU39" s="637"/>
      <c r="DV39" s="638"/>
      <c r="DW39" s="641" t="s">
        <v>320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327</v>
      </c>
      <c r="AR40" s="645"/>
      <c r="AS40" s="645"/>
      <c r="AT40" s="645"/>
      <c r="AU40" s="645"/>
      <c r="AV40" s="645"/>
      <c r="AW40" s="645"/>
      <c r="AX40" s="645"/>
      <c r="AY40" s="646"/>
      <c r="AZ40" s="618">
        <v>170892</v>
      </c>
      <c r="BA40" s="619"/>
      <c r="BB40" s="619"/>
      <c r="BC40" s="619"/>
      <c r="BD40" s="637"/>
      <c r="BE40" s="637"/>
      <c r="BF40" s="647"/>
      <c r="BG40" s="648"/>
      <c r="BH40" s="649"/>
      <c r="BI40" s="649"/>
      <c r="BJ40" s="649"/>
      <c r="BK40" s="649"/>
      <c r="BL40" s="187"/>
      <c r="BM40" s="652" t="s">
        <v>328</v>
      </c>
      <c r="BN40" s="652"/>
      <c r="BO40" s="652"/>
      <c r="BP40" s="652"/>
      <c r="BQ40" s="652"/>
      <c r="BR40" s="652"/>
      <c r="BS40" s="652"/>
      <c r="BT40" s="652"/>
      <c r="BU40" s="653"/>
      <c r="BV40" s="618">
        <v>116</v>
      </c>
      <c r="BW40" s="619"/>
      <c r="BX40" s="619"/>
      <c r="BY40" s="619"/>
      <c r="BZ40" s="619"/>
      <c r="CA40" s="619"/>
      <c r="CB40" s="654"/>
      <c r="CD40" s="655" t="s">
        <v>329</v>
      </c>
      <c r="CE40" s="652"/>
      <c r="CF40" s="652"/>
      <c r="CG40" s="652"/>
      <c r="CH40" s="652"/>
      <c r="CI40" s="652"/>
      <c r="CJ40" s="652"/>
      <c r="CK40" s="652"/>
      <c r="CL40" s="652"/>
      <c r="CM40" s="652"/>
      <c r="CN40" s="652"/>
      <c r="CO40" s="652"/>
      <c r="CP40" s="652"/>
      <c r="CQ40" s="653"/>
      <c r="CR40" s="618" t="s">
        <v>320</v>
      </c>
      <c r="CS40" s="619"/>
      <c r="CT40" s="619"/>
      <c r="CU40" s="619"/>
      <c r="CV40" s="619"/>
      <c r="CW40" s="619"/>
      <c r="CX40" s="619"/>
      <c r="CY40" s="620"/>
      <c r="CZ40" s="621" t="s">
        <v>320</v>
      </c>
      <c r="DA40" s="639"/>
      <c r="DB40" s="639"/>
      <c r="DC40" s="640"/>
      <c r="DD40" s="624" t="s">
        <v>320</v>
      </c>
      <c r="DE40" s="619"/>
      <c r="DF40" s="619"/>
      <c r="DG40" s="619"/>
      <c r="DH40" s="619"/>
      <c r="DI40" s="619"/>
      <c r="DJ40" s="619"/>
      <c r="DK40" s="620"/>
      <c r="DL40" s="624" t="s">
        <v>320</v>
      </c>
      <c r="DM40" s="619"/>
      <c r="DN40" s="619"/>
      <c r="DO40" s="619"/>
      <c r="DP40" s="619"/>
      <c r="DQ40" s="619"/>
      <c r="DR40" s="619"/>
      <c r="DS40" s="619"/>
      <c r="DT40" s="619"/>
      <c r="DU40" s="619"/>
      <c r="DV40" s="620"/>
      <c r="DW40" s="641" t="s">
        <v>320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330</v>
      </c>
      <c r="AR41" s="657"/>
      <c r="AS41" s="657"/>
      <c r="AT41" s="657"/>
      <c r="AU41" s="657"/>
      <c r="AV41" s="657"/>
      <c r="AW41" s="657"/>
      <c r="AX41" s="657"/>
      <c r="AY41" s="658"/>
      <c r="AZ41" s="602">
        <v>393669</v>
      </c>
      <c r="BA41" s="659"/>
      <c r="BB41" s="659"/>
      <c r="BC41" s="659"/>
      <c r="BD41" s="603"/>
      <c r="BE41" s="603"/>
      <c r="BF41" s="660"/>
      <c r="BG41" s="650"/>
      <c r="BH41" s="651"/>
      <c r="BI41" s="651"/>
      <c r="BJ41" s="651"/>
      <c r="BK41" s="651"/>
      <c r="BL41" s="189"/>
      <c r="BM41" s="657" t="s">
        <v>331</v>
      </c>
      <c r="BN41" s="657"/>
      <c r="BO41" s="657"/>
      <c r="BP41" s="657"/>
      <c r="BQ41" s="657"/>
      <c r="BR41" s="657"/>
      <c r="BS41" s="657"/>
      <c r="BT41" s="657"/>
      <c r="BU41" s="658"/>
      <c r="BV41" s="602">
        <v>271</v>
      </c>
      <c r="BW41" s="659"/>
      <c r="BX41" s="659"/>
      <c r="BY41" s="659"/>
      <c r="BZ41" s="659"/>
      <c r="CA41" s="659"/>
      <c r="CB41" s="661"/>
      <c r="CD41" s="655" t="s">
        <v>332</v>
      </c>
      <c r="CE41" s="652"/>
      <c r="CF41" s="652"/>
      <c r="CG41" s="652"/>
      <c r="CH41" s="652"/>
      <c r="CI41" s="652"/>
      <c r="CJ41" s="652"/>
      <c r="CK41" s="652"/>
      <c r="CL41" s="652"/>
      <c r="CM41" s="652"/>
      <c r="CN41" s="652"/>
      <c r="CO41" s="652"/>
      <c r="CP41" s="652"/>
      <c r="CQ41" s="653"/>
      <c r="CR41" s="618" t="s">
        <v>316</v>
      </c>
      <c r="CS41" s="637"/>
      <c r="CT41" s="637"/>
      <c r="CU41" s="637"/>
      <c r="CV41" s="637"/>
      <c r="CW41" s="637"/>
      <c r="CX41" s="637"/>
      <c r="CY41" s="638"/>
      <c r="CZ41" s="621" t="s">
        <v>316</v>
      </c>
      <c r="DA41" s="639"/>
      <c r="DB41" s="639"/>
      <c r="DC41" s="640"/>
      <c r="DD41" s="624" t="s">
        <v>316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334</v>
      </c>
      <c r="CE42" s="616"/>
      <c r="CF42" s="616"/>
      <c r="CG42" s="616"/>
      <c r="CH42" s="616"/>
      <c r="CI42" s="616"/>
      <c r="CJ42" s="616"/>
      <c r="CK42" s="616"/>
      <c r="CL42" s="616"/>
      <c r="CM42" s="616"/>
      <c r="CN42" s="616"/>
      <c r="CO42" s="616"/>
      <c r="CP42" s="616"/>
      <c r="CQ42" s="617"/>
      <c r="CR42" s="618">
        <v>450313</v>
      </c>
      <c r="CS42" s="619"/>
      <c r="CT42" s="619"/>
      <c r="CU42" s="619"/>
      <c r="CV42" s="619"/>
      <c r="CW42" s="619"/>
      <c r="CX42" s="619"/>
      <c r="CY42" s="620"/>
      <c r="CZ42" s="621">
        <v>7.8</v>
      </c>
      <c r="DA42" s="622"/>
      <c r="DB42" s="622"/>
      <c r="DC42" s="623"/>
      <c r="DD42" s="624">
        <v>194709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336</v>
      </c>
      <c r="CE43" s="616"/>
      <c r="CF43" s="616"/>
      <c r="CG43" s="616"/>
      <c r="CH43" s="616"/>
      <c r="CI43" s="616"/>
      <c r="CJ43" s="616"/>
      <c r="CK43" s="616"/>
      <c r="CL43" s="616"/>
      <c r="CM43" s="616"/>
      <c r="CN43" s="616"/>
      <c r="CO43" s="616"/>
      <c r="CP43" s="616"/>
      <c r="CQ43" s="617"/>
      <c r="CR43" s="618">
        <v>30882</v>
      </c>
      <c r="CS43" s="637"/>
      <c r="CT43" s="637"/>
      <c r="CU43" s="637"/>
      <c r="CV43" s="637"/>
      <c r="CW43" s="637"/>
      <c r="CX43" s="637"/>
      <c r="CY43" s="638"/>
      <c r="CZ43" s="621">
        <v>0.5</v>
      </c>
      <c r="DA43" s="639"/>
      <c r="DB43" s="639"/>
      <c r="DC43" s="640"/>
      <c r="DD43" s="624">
        <v>30882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337</v>
      </c>
      <c r="CD44" s="631" t="s">
        <v>288</v>
      </c>
      <c r="CE44" s="632"/>
      <c r="CF44" s="615" t="s">
        <v>338</v>
      </c>
      <c r="CG44" s="616"/>
      <c r="CH44" s="616"/>
      <c r="CI44" s="616"/>
      <c r="CJ44" s="616"/>
      <c r="CK44" s="616"/>
      <c r="CL44" s="616"/>
      <c r="CM44" s="616"/>
      <c r="CN44" s="616"/>
      <c r="CO44" s="616"/>
      <c r="CP44" s="616"/>
      <c r="CQ44" s="617"/>
      <c r="CR44" s="618">
        <v>293649</v>
      </c>
      <c r="CS44" s="619"/>
      <c r="CT44" s="619"/>
      <c r="CU44" s="619"/>
      <c r="CV44" s="619"/>
      <c r="CW44" s="619"/>
      <c r="CX44" s="619"/>
      <c r="CY44" s="620"/>
      <c r="CZ44" s="621">
        <v>5.0999999999999996</v>
      </c>
      <c r="DA44" s="622"/>
      <c r="DB44" s="622"/>
      <c r="DC44" s="623"/>
      <c r="DD44" s="624">
        <v>145572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339</v>
      </c>
      <c r="CG45" s="616"/>
      <c r="CH45" s="616"/>
      <c r="CI45" s="616"/>
      <c r="CJ45" s="616"/>
      <c r="CK45" s="616"/>
      <c r="CL45" s="616"/>
      <c r="CM45" s="616"/>
      <c r="CN45" s="616"/>
      <c r="CO45" s="616"/>
      <c r="CP45" s="616"/>
      <c r="CQ45" s="617"/>
      <c r="CR45" s="618">
        <v>81404</v>
      </c>
      <c r="CS45" s="637"/>
      <c r="CT45" s="637"/>
      <c r="CU45" s="637"/>
      <c r="CV45" s="637"/>
      <c r="CW45" s="637"/>
      <c r="CX45" s="637"/>
      <c r="CY45" s="638"/>
      <c r="CZ45" s="621">
        <v>1.4</v>
      </c>
      <c r="DA45" s="639"/>
      <c r="DB45" s="639"/>
      <c r="DC45" s="640"/>
      <c r="DD45" s="624">
        <v>20763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340</v>
      </c>
      <c r="CG46" s="616"/>
      <c r="CH46" s="616"/>
      <c r="CI46" s="616"/>
      <c r="CJ46" s="616"/>
      <c r="CK46" s="616"/>
      <c r="CL46" s="616"/>
      <c r="CM46" s="616"/>
      <c r="CN46" s="616"/>
      <c r="CO46" s="616"/>
      <c r="CP46" s="616"/>
      <c r="CQ46" s="617"/>
      <c r="CR46" s="618">
        <v>211245</v>
      </c>
      <c r="CS46" s="619"/>
      <c r="CT46" s="619"/>
      <c r="CU46" s="619"/>
      <c r="CV46" s="619"/>
      <c r="CW46" s="619"/>
      <c r="CX46" s="619"/>
      <c r="CY46" s="620"/>
      <c r="CZ46" s="621">
        <v>3.7</v>
      </c>
      <c r="DA46" s="622"/>
      <c r="DB46" s="622"/>
      <c r="DC46" s="623"/>
      <c r="DD46" s="624">
        <v>123809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341</v>
      </c>
      <c r="CG47" s="616"/>
      <c r="CH47" s="616"/>
      <c r="CI47" s="616"/>
      <c r="CJ47" s="616"/>
      <c r="CK47" s="616"/>
      <c r="CL47" s="616"/>
      <c r="CM47" s="616"/>
      <c r="CN47" s="616"/>
      <c r="CO47" s="616"/>
      <c r="CP47" s="616"/>
      <c r="CQ47" s="617"/>
      <c r="CR47" s="618">
        <v>156664</v>
      </c>
      <c r="CS47" s="637"/>
      <c r="CT47" s="637"/>
      <c r="CU47" s="637"/>
      <c r="CV47" s="637"/>
      <c r="CW47" s="637"/>
      <c r="CX47" s="637"/>
      <c r="CY47" s="638"/>
      <c r="CZ47" s="621">
        <v>2.7</v>
      </c>
      <c r="DA47" s="639"/>
      <c r="DB47" s="639"/>
      <c r="DC47" s="640"/>
      <c r="DD47" s="624">
        <v>49137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342</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343</v>
      </c>
      <c r="CE49" s="600"/>
      <c r="CF49" s="600"/>
      <c r="CG49" s="600"/>
      <c r="CH49" s="600"/>
      <c r="CI49" s="600"/>
      <c r="CJ49" s="600"/>
      <c r="CK49" s="600"/>
      <c r="CL49" s="600"/>
      <c r="CM49" s="600"/>
      <c r="CN49" s="600"/>
      <c r="CO49" s="600"/>
      <c r="CP49" s="600"/>
      <c r="CQ49" s="601"/>
      <c r="CR49" s="602">
        <v>5769838</v>
      </c>
      <c r="CS49" s="603"/>
      <c r="CT49" s="603"/>
      <c r="CU49" s="603"/>
      <c r="CV49" s="603"/>
      <c r="CW49" s="603"/>
      <c r="CX49" s="603"/>
      <c r="CY49" s="604"/>
      <c r="CZ49" s="605">
        <v>100</v>
      </c>
      <c r="DA49" s="606"/>
      <c r="DB49" s="606"/>
      <c r="DC49" s="607"/>
      <c r="DD49" s="608">
        <v>4104817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345</v>
      </c>
      <c r="DK2" s="1137"/>
      <c r="DL2" s="1137"/>
      <c r="DM2" s="1137"/>
      <c r="DN2" s="1137"/>
      <c r="DO2" s="1138"/>
      <c r="DP2" s="200"/>
      <c r="DQ2" s="1136" t="s">
        <v>346</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39"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7"/>
      <c r="BA5" s="207"/>
      <c r="BB5" s="207"/>
      <c r="BC5" s="207"/>
      <c r="BD5" s="207"/>
      <c r="BE5" s="208"/>
      <c r="BF5" s="208"/>
      <c r="BG5" s="208"/>
      <c r="BH5" s="208"/>
      <c r="BI5" s="208"/>
      <c r="BJ5" s="208"/>
      <c r="BK5" s="208"/>
      <c r="BL5" s="208"/>
      <c r="BM5" s="208"/>
      <c r="BN5" s="208"/>
      <c r="BO5" s="208"/>
      <c r="BP5" s="208"/>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24" t="s">
        <v>363</v>
      </c>
      <c r="DH5" s="1125"/>
      <c r="DI5" s="1125"/>
      <c r="DJ5" s="1125"/>
      <c r="DK5" s="1126"/>
      <c r="DL5" s="1124" t="s">
        <v>364</v>
      </c>
      <c r="DM5" s="1125"/>
      <c r="DN5" s="1125"/>
      <c r="DO5" s="1125"/>
      <c r="DP5" s="1126"/>
      <c r="DQ5" s="1027" t="s">
        <v>365</v>
      </c>
      <c r="DR5" s="1028"/>
      <c r="DS5" s="1028"/>
      <c r="DT5" s="1028"/>
      <c r="DU5" s="1029"/>
      <c r="DV5" s="1027" t="s">
        <v>356</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366</v>
      </c>
      <c r="C7" s="1077"/>
      <c r="D7" s="1077"/>
      <c r="E7" s="1077"/>
      <c r="F7" s="1077"/>
      <c r="G7" s="1077"/>
      <c r="H7" s="1077"/>
      <c r="I7" s="1077"/>
      <c r="J7" s="1077"/>
      <c r="K7" s="1077"/>
      <c r="L7" s="1077"/>
      <c r="M7" s="1077"/>
      <c r="N7" s="1077"/>
      <c r="O7" s="1077"/>
      <c r="P7" s="1078"/>
      <c r="Q7" s="1130">
        <v>6181</v>
      </c>
      <c r="R7" s="1131"/>
      <c r="S7" s="1131"/>
      <c r="T7" s="1131"/>
      <c r="U7" s="1131"/>
      <c r="V7" s="1131">
        <v>5776</v>
      </c>
      <c r="W7" s="1131"/>
      <c r="X7" s="1131"/>
      <c r="Y7" s="1131"/>
      <c r="Z7" s="1131"/>
      <c r="AA7" s="1131">
        <v>405</v>
      </c>
      <c r="AB7" s="1131"/>
      <c r="AC7" s="1131"/>
      <c r="AD7" s="1131"/>
      <c r="AE7" s="1132"/>
      <c r="AF7" s="1133">
        <v>381</v>
      </c>
      <c r="AG7" s="1134"/>
      <c r="AH7" s="1134"/>
      <c r="AI7" s="1134"/>
      <c r="AJ7" s="1135"/>
      <c r="AK7" s="1117">
        <v>10</v>
      </c>
      <c r="AL7" s="1118"/>
      <c r="AM7" s="1118"/>
      <c r="AN7" s="1118"/>
      <c r="AO7" s="1118"/>
      <c r="AP7" s="1118">
        <v>8410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367</v>
      </c>
      <c r="C8" s="1064"/>
      <c r="D8" s="1064"/>
      <c r="E8" s="1064"/>
      <c r="F8" s="1064"/>
      <c r="G8" s="1064"/>
      <c r="H8" s="1064"/>
      <c r="I8" s="1064"/>
      <c r="J8" s="1064"/>
      <c r="K8" s="1064"/>
      <c r="L8" s="1064"/>
      <c r="M8" s="1064"/>
      <c r="N8" s="1064"/>
      <c r="O8" s="1064"/>
      <c r="P8" s="1065"/>
      <c r="Q8" s="1069">
        <v>67</v>
      </c>
      <c r="R8" s="1070"/>
      <c r="S8" s="1070"/>
      <c r="T8" s="1070"/>
      <c r="U8" s="1070"/>
      <c r="V8" s="1070">
        <v>333</v>
      </c>
      <c r="W8" s="1070"/>
      <c r="X8" s="1070"/>
      <c r="Y8" s="1070"/>
      <c r="Z8" s="1070"/>
      <c r="AA8" s="1070">
        <v>-266</v>
      </c>
      <c r="AB8" s="1070"/>
      <c r="AC8" s="1070"/>
      <c r="AD8" s="1070"/>
      <c r="AE8" s="1071"/>
      <c r="AF8" s="1045">
        <v>-266</v>
      </c>
      <c r="AG8" s="1046"/>
      <c r="AH8" s="1046"/>
      <c r="AI8" s="1046"/>
      <c r="AJ8" s="1047"/>
      <c r="AK8" s="1112">
        <v>37</v>
      </c>
      <c r="AL8" s="1113"/>
      <c r="AM8" s="1113"/>
      <c r="AN8" s="1113"/>
      <c r="AO8" s="1113"/>
      <c r="AP8" s="1113">
        <v>53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369</v>
      </c>
      <c r="B23" s="970" t="s">
        <v>370</v>
      </c>
      <c r="C23" s="971"/>
      <c r="D23" s="971"/>
      <c r="E23" s="971"/>
      <c r="F23" s="971"/>
      <c r="G23" s="971"/>
      <c r="H23" s="971"/>
      <c r="I23" s="971"/>
      <c r="J23" s="971"/>
      <c r="K23" s="971"/>
      <c r="L23" s="971"/>
      <c r="M23" s="971"/>
      <c r="N23" s="971"/>
      <c r="O23" s="971"/>
      <c r="P23" s="972"/>
      <c r="Q23" s="1094">
        <v>6212</v>
      </c>
      <c r="R23" s="1095"/>
      <c r="S23" s="1095"/>
      <c r="T23" s="1095"/>
      <c r="U23" s="1095"/>
      <c r="V23" s="1095">
        <v>6073</v>
      </c>
      <c r="W23" s="1095"/>
      <c r="X23" s="1095"/>
      <c r="Y23" s="1095"/>
      <c r="Z23" s="1095"/>
      <c r="AA23" s="1095">
        <v>139</v>
      </c>
      <c r="AB23" s="1095"/>
      <c r="AC23" s="1095"/>
      <c r="AD23" s="1095"/>
      <c r="AE23" s="1096"/>
      <c r="AF23" s="1097">
        <v>115</v>
      </c>
      <c r="AG23" s="1095"/>
      <c r="AH23" s="1095"/>
      <c r="AI23" s="1095"/>
      <c r="AJ23" s="1098"/>
      <c r="AK23" s="1099"/>
      <c r="AL23" s="1100"/>
      <c r="AM23" s="1100"/>
      <c r="AN23" s="1100"/>
      <c r="AO23" s="1100"/>
      <c r="AP23" s="1095">
        <v>8463</v>
      </c>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349</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356</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381</v>
      </c>
      <c r="C28" s="1077"/>
      <c r="D28" s="1077"/>
      <c r="E28" s="1077"/>
      <c r="F28" s="1077"/>
      <c r="G28" s="1077"/>
      <c r="H28" s="1077"/>
      <c r="I28" s="1077"/>
      <c r="J28" s="1077"/>
      <c r="K28" s="1077"/>
      <c r="L28" s="1077"/>
      <c r="M28" s="1077"/>
      <c r="N28" s="1077"/>
      <c r="O28" s="1077"/>
      <c r="P28" s="1078"/>
      <c r="Q28" s="1079">
        <v>2292</v>
      </c>
      <c r="R28" s="1080"/>
      <c r="S28" s="1080"/>
      <c r="T28" s="1080"/>
      <c r="U28" s="1080"/>
      <c r="V28" s="1080">
        <v>2202</v>
      </c>
      <c r="W28" s="1080"/>
      <c r="X28" s="1080"/>
      <c r="Y28" s="1080"/>
      <c r="Z28" s="1080"/>
      <c r="AA28" s="1080">
        <v>90</v>
      </c>
      <c r="AB28" s="1080"/>
      <c r="AC28" s="1080"/>
      <c r="AD28" s="1080"/>
      <c r="AE28" s="1081"/>
      <c r="AF28" s="1082">
        <v>90</v>
      </c>
      <c r="AG28" s="1080"/>
      <c r="AH28" s="1080"/>
      <c r="AI28" s="1080"/>
      <c r="AJ28" s="1083"/>
      <c r="AK28" s="1084">
        <v>260</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382</v>
      </c>
      <c r="C29" s="1064"/>
      <c r="D29" s="1064"/>
      <c r="E29" s="1064"/>
      <c r="F29" s="1064"/>
      <c r="G29" s="1064"/>
      <c r="H29" s="1064"/>
      <c r="I29" s="1064"/>
      <c r="J29" s="1064"/>
      <c r="K29" s="1064"/>
      <c r="L29" s="1064"/>
      <c r="M29" s="1064"/>
      <c r="N29" s="1064"/>
      <c r="O29" s="1064"/>
      <c r="P29" s="1065"/>
      <c r="Q29" s="1069">
        <v>1295</v>
      </c>
      <c r="R29" s="1070"/>
      <c r="S29" s="1070"/>
      <c r="T29" s="1070"/>
      <c r="U29" s="1070"/>
      <c r="V29" s="1070">
        <v>1238</v>
      </c>
      <c r="W29" s="1070"/>
      <c r="X29" s="1070"/>
      <c r="Y29" s="1070"/>
      <c r="Z29" s="1070"/>
      <c r="AA29" s="1070">
        <v>57</v>
      </c>
      <c r="AB29" s="1070"/>
      <c r="AC29" s="1070"/>
      <c r="AD29" s="1070"/>
      <c r="AE29" s="1071"/>
      <c r="AF29" s="1045">
        <v>57</v>
      </c>
      <c r="AG29" s="1046"/>
      <c r="AH29" s="1046"/>
      <c r="AI29" s="1046"/>
      <c r="AJ29" s="1047"/>
      <c r="AK29" s="1006">
        <v>196</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383</v>
      </c>
      <c r="C30" s="1064"/>
      <c r="D30" s="1064"/>
      <c r="E30" s="1064"/>
      <c r="F30" s="1064"/>
      <c r="G30" s="1064"/>
      <c r="H30" s="1064"/>
      <c r="I30" s="1064"/>
      <c r="J30" s="1064"/>
      <c r="K30" s="1064"/>
      <c r="L30" s="1064"/>
      <c r="M30" s="1064"/>
      <c r="N30" s="1064"/>
      <c r="O30" s="1064"/>
      <c r="P30" s="1065"/>
      <c r="Q30" s="1069">
        <v>150</v>
      </c>
      <c r="R30" s="1070"/>
      <c r="S30" s="1070"/>
      <c r="T30" s="1070"/>
      <c r="U30" s="1070"/>
      <c r="V30" s="1070">
        <v>149</v>
      </c>
      <c r="W30" s="1070"/>
      <c r="X30" s="1070"/>
      <c r="Y30" s="1070"/>
      <c r="Z30" s="1070"/>
      <c r="AA30" s="1070">
        <v>1</v>
      </c>
      <c r="AB30" s="1070"/>
      <c r="AC30" s="1070"/>
      <c r="AD30" s="1070"/>
      <c r="AE30" s="1071"/>
      <c r="AF30" s="1045">
        <v>1</v>
      </c>
      <c r="AG30" s="1046"/>
      <c r="AH30" s="1046"/>
      <c r="AI30" s="1046"/>
      <c r="AJ30" s="1047"/>
      <c r="AK30" s="1006">
        <v>212</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384</v>
      </c>
      <c r="C31" s="1064"/>
      <c r="D31" s="1064"/>
      <c r="E31" s="1064"/>
      <c r="F31" s="1064"/>
      <c r="G31" s="1064"/>
      <c r="H31" s="1064"/>
      <c r="I31" s="1064"/>
      <c r="J31" s="1064"/>
      <c r="K31" s="1064"/>
      <c r="L31" s="1064"/>
      <c r="M31" s="1064"/>
      <c r="N31" s="1064"/>
      <c r="O31" s="1064"/>
      <c r="P31" s="1065"/>
      <c r="Q31" s="1069">
        <v>7</v>
      </c>
      <c r="R31" s="1070"/>
      <c r="S31" s="1070"/>
      <c r="T31" s="1070"/>
      <c r="U31" s="1070"/>
      <c r="V31" s="1070">
        <v>161</v>
      </c>
      <c r="W31" s="1070"/>
      <c r="X31" s="1070"/>
      <c r="Y31" s="1070"/>
      <c r="Z31" s="1070"/>
      <c r="AA31" s="1070">
        <v>-153</v>
      </c>
      <c r="AB31" s="1070"/>
      <c r="AC31" s="1070"/>
      <c r="AD31" s="1070"/>
      <c r="AE31" s="1071"/>
      <c r="AF31" s="1045">
        <v>-153</v>
      </c>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201</v>
      </c>
      <c r="R32" s="1070"/>
      <c r="S32" s="1070"/>
      <c r="T32" s="1070"/>
      <c r="U32" s="1070"/>
      <c r="V32" s="1070">
        <v>44</v>
      </c>
      <c r="W32" s="1070"/>
      <c r="X32" s="1070"/>
      <c r="Y32" s="1070"/>
      <c r="Z32" s="1070"/>
      <c r="AA32" s="1070">
        <v>157</v>
      </c>
      <c r="AB32" s="1070"/>
      <c r="AC32" s="1070"/>
      <c r="AD32" s="1070"/>
      <c r="AE32" s="1071"/>
      <c r="AF32" s="1045">
        <v>157</v>
      </c>
      <c r="AG32" s="1046"/>
      <c r="AH32" s="1046"/>
      <c r="AI32" s="1046"/>
      <c r="AJ32" s="1047"/>
      <c r="AK32" s="1006"/>
      <c r="AL32" s="997"/>
      <c r="AM32" s="997"/>
      <c r="AN32" s="997"/>
      <c r="AO32" s="997"/>
      <c r="AP32" s="997">
        <v>603</v>
      </c>
      <c r="AQ32" s="997"/>
      <c r="AR32" s="997"/>
      <c r="AS32" s="997"/>
      <c r="AT32" s="997"/>
      <c r="AU32" s="997"/>
      <c r="AV32" s="997"/>
      <c r="AW32" s="997"/>
      <c r="AX32" s="997"/>
      <c r="AY32" s="997"/>
      <c r="AZ32" s="1068"/>
      <c r="BA32" s="1068"/>
      <c r="BB32" s="1068"/>
      <c r="BC32" s="1068"/>
      <c r="BD32" s="1068"/>
      <c r="BE32" s="1058" t="s">
        <v>386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387</v>
      </c>
      <c r="C33" s="1064"/>
      <c r="D33" s="1064"/>
      <c r="E33" s="1064"/>
      <c r="F33" s="1064"/>
      <c r="G33" s="1064"/>
      <c r="H33" s="1064"/>
      <c r="I33" s="1064"/>
      <c r="J33" s="1064"/>
      <c r="K33" s="1064"/>
      <c r="L33" s="1064"/>
      <c r="M33" s="1064"/>
      <c r="N33" s="1064"/>
      <c r="O33" s="1064"/>
      <c r="P33" s="1065"/>
      <c r="Q33" s="1069">
        <v>40</v>
      </c>
      <c r="R33" s="1070"/>
      <c r="S33" s="1070"/>
      <c r="T33" s="1070"/>
      <c r="U33" s="1070"/>
      <c r="V33" s="1070">
        <v>38</v>
      </c>
      <c r="W33" s="1070"/>
      <c r="X33" s="1070"/>
      <c r="Y33" s="1070"/>
      <c r="Z33" s="1070"/>
      <c r="AA33" s="1070">
        <v>1</v>
      </c>
      <c r="AB33" s="1070"/>
      <c r="AC33" s="1070"/>
      <c r="AD33" s="1070"/>
      <c r="AE33" s="1071"/>
      <c r="AF33" s="1045">
        <v>1</v>
      </c>
      <c r="AG33" s="1046"/>
      <c r="AH33" s="1046"/>
      <c r="AI33" s="1046"/>
      <c r="AJ33" s="1047"/>
      <c r="AK33" s="1006">
        <v>33</v>
      </c>
      <c r="AL33" s="997"/>
      <c r="AM33" s="997"/>
      <c r="AN33" s="997"/>
      <c r="AO33" s="997"/>
      <c r="AP33" s="997">
        <v>333</v>
      </c>
      <c r="AQ33" s="997"/>
      <c r="AR33" s="997"/>
      <c r="AS33" s="997"/>
      <c r="AT33" s="997"/>
      <c r="AU33" s="997"/>
      <c r="AV33" s="997"/>
      <c r="AW33" s="997"/>
      <c r="AX33" s="997"/>
      <c r="AY33" s="997"/>
      <c r="AZ33" s="1068"/>
      <c r="BA33" s="1068"/>
      <c r="BB33" s="1068"/>
      <c r="BC33" s="1068"/>
      <c r="BD33" s="1068"/>
      <c r="BE33" s="1058" t="s">
        <v>388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369</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153</v>
      </c>
      <c r="AG63" s="985"/>
      <c r="AH63" s="985"/>
      <c r="AI63" s="985"/>
      <c r="AJ63" s="1056"/>
      <c r="AK63" s="1057"/>
      <c r="AL63" s="989"/>
      <c r="AM63" s="989"/>
      <c r="AN63" s="989"/>
      <c r="AO63" s="989"/>
      <c r="AP63" s="985">
        <v>936</v>
      </c>
      <c r="AQ63" s="985"/>
      <c r="AR63" s="985"/>
      <c r="AS63" s="985"/>
      <c r="AT63" s="985"/>
      <c r="AU63" s="985"/>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392</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393</v>
      </c>
      <c r="AV66" s="1028"/>
      <c r="AW66" s="1028"/>
      <c r="AX66" s="1028"/>
      <c r="AY66" s="1029"/>
      <c r="AZ66" s="1027" t="s">
        <v>356</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836</v>
      </c>
      <c r="R68" s="1008"/>
      <c r="S68" s="1008"/>
      <c r="T68" s="1008"/>
      <c r="U68" s="1008"/>
      <c r="V68" s="1008">
        <v>806</v>
      </c>
      <c r="W68" s="1008"/>
      <c r="X68" s="1008"/>
      <c r="Y68" s="1008"/>
      <c r="Z68" s="1008"/>
      <c r="AA68" s="1008">
        <v>30</v>
      </c>
      <c r="AB68" s="1008"/>
      <c r="AC68" s="1008"/>
      <c r="AD68" s="1008"/>
      <c r="AE68" s="1008"/>
      <c r="AF68" s="1008">
        <v>30</v>
      </c>
      <c r="AG68" s="1008"/>
      <c r="AH68" s="1008"/>
      <c r="AI68" s="1008"/>
      <c r="AJ68" s="1008"/>
      <c r="AK68" s="1008">
        <v>0</v>
      </c>
      <c r="AL68" s="1008"/>
      <c r="AM68" s="1008"/>
      <c r="AN68" s="1008"/>
      <c r="AO68" s="1008"/>
      <c r="AP68" s="1008">
        <v>667</v>
      </c>
      <c r="AQ68" s="1008"/>
      <c r="AR68" s="1008"/>
      <c r="AS68" s="1008"/>
      <c r="AT68" s="1008"/>
      <c r="AU68" s="1008">
        <v>434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1008</v>
      </c>
      <c r="R69" s="997"/>
      <c r="S69" s="997"/>
      <c r="T69" s="997"/>
      <c r="U69" s="997"/>
      <c r="V69" s="997">
        <v>947</v>
      </c>
      <c r="W69" s="997"/>
      <c r="X69" s="997"/>
      <c r="Y69" s="997"/>
      <c r="Z69" s="997"/>
      <c r="AA69" s="997">
        <v>61</v>
      </c>
      <c r="AB69" s="997"/>
      <c r="AC69" s="997"/>
      <c r="AD69" s="997"/>
      <c r="AE69" s="997"/>
      <c r="AF69" s="997">
        <v>61</v>
      </c>
      <c r="AG69" s="997"/>
      <c r="AH69" s="997"/>
      <c r="AI69" s="997"/>
      <c r="AJ69" s="997"/>
      <c r="AK69" s="997">
        <v>0</v>
      </c>
      <c r="AL69" s="997"/>
      <c r="AM69" s="997"/>
      <c r="AN69" s="997"/>
      <c r="AO69" s="997"/>
      <c r="AP69" s="997">
        <v>26</v>
      </c>
      <c r="AQ69" s="997"/>
      <c r="AR69" s="997"/>
      <c r="AS69" s="997"/>
      <c r="AT69" s="997"/>
      <c r="AU69" s="997">
        <v>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483</v>
      </c>
      <c r="R70" s="997"/>
      <c r="S70" s="997"/>
      <c r="T70" s="997"/>
      <c r="U70" s="997"/>
      <c r="V70" s="997">
        <v>468</v>
      </c>
      <c r="W70" s="997"/>
      <c r="X70" s="997"/>
      <c r="Y70" s="997"/>
      <c r="Z70" s="997"/>
      <c r="AA70" s="997">
        <v>14</v>
      </c>
      <c r="AB70" s="997"/>
      <c r="AC70" s="997"/>
      <c r="AD70" s="997"/>
      <c r="AE70" s="997"/>
      <c r="AF70" s="997">
        <v>14</v>
      </c>
      <c r="AG70" s="997"/>
      <c r="AH70" s="997"/>
      <c r="AI70" s="997"/>
      <c r="AJ70" s="997"/>
      <c r="AK70" s="997">
        <v>0</v>
      </c>
      <c r="AL70" s="997"/>
      <c r="AM70" s="997"/>
      <c r="AN70" s="997"/>
      <c r="AO70" s="997"/>
      <c r="AP70" s="997">
        <v>792</v>
      </c>
      <c r="AQ70" s="997"/>
      <c r="AR70" s="997"/>
      <c r="AS70" s="997"/>
      <c r="AT70" s="997"/>
      <c r="AU70" s="997">
        <v>473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236</v>
      </c>
      <c r="R71" s="997"/>
      <c r="S71" s="997"/>
      <c r="T71" s="997"/>
      <c r="U71" s="997"/>
      <c r="V71" s="997">
        <v>229</v>
      </c>
      <c r="W71" s="997"/>
      <c r="X71" s="997"/>
      <c r="Y71" s="997"/>
      <c r="Z71" s="997"/>
      <c r="AA71" s="997">
        <v>7</v>
      </c>
      <c r="AB71" s="997"/>
      <c r="AC71" s="997"/>
      <c r="AD71" s="997"/>
      <c r="AE71" s="997"/>
      <c r="AF71" s="997">
        <v>7</v>
      </c>
      <c r="AG71" s="997"/>
      <c r="AH71" s="997"/>
      <c r="AI71" s="997"/>
      <c r="AJ71" s="997"/>
      <c r="AK71" s="997">
        <v>6</v>
      </c>
      <c r="AL71" s="997"/>
      <c r="AM71" s="997"/>
      <c r="AN71" s="997"/>
      <c r="AO71" s="997"/>
      <c r="AP71" s="997">
        <v>454</v>
      </c>
      <c r="AQ71" s="997"/>
      <c r="AR71" s="997"/>
      <c r="AS71" s="997"/>
      <c r="AT71" s="997"/>
      <c r="AU71" s="997">
        <v>128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9885</v>
      </c>
      <c r="R72" s="997"/>
      <c r="S72" s="997"/>
      <c r="T72" s="997"/>
      <c r="U72" s="997"/>
      <c r="V72" s="997">
        <v>8418</v>
      </c>
      <c r="W72" s="997"/>
      <c r="X72" s="997"/>
      <c r="Y72" s="997"/>
      <c r="Z72" s="997"/>
      <c r="AA72" s="997">
        <v>1467</v>
      </c>
      <c r="AB72" s="997"/>
      <c r="AC72" s="997"/>
      <c r="AD72" s="997"/>
      <c r="AE72" s="997"/>
      <c r="AF72" s="997">
        <v>1467</v>
      </c>
      <c r="AG72" s="997"/>
      <c r="AH72" s="997"/>
      <c r="AI72" s="997"/>
      <c r="AJ72" s="997"/>
      <c r="AK72" s="997">
        <v>0</v>
      </c>
      <c r="AL72" s="997"/>
      <c r="AM72" s="997"/>
      <c r="AN72" s="997"/>
      <c r="AO72" s="997"/>
      <c r="AP72" s="997">
        <v>0</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146</v>
      </c>
      <c r="R73" s="997"/>
      <c r="S73" s="997"/>
      <c r="T73" s="997"/>
      <c r="U73" s="997"/>
      <c r="V73" s="997">
        <v>129</v>
      </c>
      <c r="W73" s="997"/>
      <c r="X73" s="997"/>
      <c r="Y73" s="997"/>
      <c r="Z73" s="997"/>
      <c r="AA73" s="997">
        <v>17</v>
      </c>
      <c r="AB73" s="997"/>
      <c r="AC73" s="997"/>
      <c r="AD73" s="997"/>
      <c r="AE73" s="997"/>
      <c r="AF73" s="997">
        <v>17</v>
      </c>
      <c r="AG73" s="997"/>
      <c r="AH73" s="997"/>
      <c r="AI73" s="997"/>
      <c r="AJ73" s="997"/>
      <c r="AK73" s="997">
        <v>0</v>
      </c>
      <c r="AL73" s="997"/>
      <c r="AM73" s="997"/>
      <c r="AN73" s="997"/>
      <c r="AO73" s="997"/>
      <c r="AP73" s="997">
        <v>0</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03">
        <v>306</v>
      </c>
      <c r="R74" s="997"/>
      <c r="S74" s="997"/>
      <c r="T74" s="997"/>
      <c r="U74" s="997"/>
      <c r="V74" s="997">
        <v>287</v>
      </c>
      <c r="W74" s="997"/>
      <c r="X74" s="997"/>
      <c r="Y74" s="997"/>
      <c r="Z74" s="997"/>
      <c r="AA74" s="997">
        <v>18</v>
      </c>
      <c r="AB74" s="997"/>
      <c r="AC74" s="997"/>
      <c r="AD74" s="997"/>
      <c r="AE74" s="997"/>
      <c r="AF74" s="997">
        <v>18</v>
      </c>
      <c r="AG74" s="997"/>
      <c r="AH74" s="997"/>
      <c r="AI74" s="997"/>
      <c r="AJ74" s="997"/>
      <c r="AK74" s="997">
        <v>13</v>
      </c>
      <c r="AL74" s="997"/>
      <c r="AM74" s="997"/>
      <c r="AN74" s="997"/>
      <c r="AO74" s="997"/>
      <c r="AP74" s="997">
        <v>0</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551</v>
      </c>
      <c r="C75" s="1001"/>
      <c r="D75" s="1001"/>
      <c r="E75" s="1001"/>
      <c r="F75" s="1001"/>
      <c r="G75" s="1001"/>
      <c r="H75" s="1001"/>
      <c r="I75" s="1001"/>
      <c r="J75" s="1001"/>
      <c r="K75" s="1001"/>
      <c r="L75" s="1001"/>
      <c r="M75" s="1001"/>
      <c r="N75" s="1001"/>
      <c r="O75" s="1001"/>
      <c r="P75" s="1002"/>
      <c r="Q75" s="1004">
        <v>140880</v>
      </c>
      <c r="R75" s="1005"/>
      <c r="S75" s="1005"/>
      <c r="T75" s="1005"/>
      <c r="U75" s="1006"/>
      <c r="V75" s="1007">
        <v>138706</v>
      </c>
      <c r="W75" s="1005"/>
      <c r="X75" s="1005"/>
      <c r="Y75" s="1005"/>
      <c r="Z75" s="1006"/>
      <c r="AA75" s="1007">
        <v>2175</v>
      </c>
      <c r="AB75" s="1005"/>
      <c r="AC75" s="1005"/>
      <c r="AD75" s="1005"/>
      <c r="AE75" s="1006"/>
      <c r="AF75" s="1007">
        <v>2175</v>
      </c>
      <c r="AG75" s="1005"/>
      <c r="AH75" s="1005"/>
      <c r="AI75" s="1005"/>
      <c r="AJ75" s="1006"/>
      <c r="AK75" s="1007">
        <v>99</v>
      </c>
      <c r="AL75" s="1005"/>
      <c r="AM75" s="1005"/>
      <c r="AN75" s="1005"/>
      <c r="AO75" s="1006"/>
      <c r="AP75" s="1007">
        <v>0</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369</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3789</v>
      </c>
      <c r="AG88" s="985"/>
      <c r="AH88" s="985"/>
      <c r="AI88" s="985"/>
      <c r="AJ88" s="985"/>
      <c r="AK88" s="989"/>
      <c r="AL88" s="989"/>
      <c r="AM88" s="989"/>
      <c r="AN88" s="989"/>
      <c r="AO88" s="989"/>
      <c r="AP88" s="985">
        <v>1939</v>
      </c>
      <c r="AQ88" s="985"/>
      <c r="AR88" s="985"/>
      <c r="AS88" s="985"/>
      <c r="AT88" s="985"/>
      <c r="AU88" s="985">
        <v>1040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287</v>
      </c>
      <c r="AG109" s="918"/>
      <c r="AH109" s="918"/>
      <c r="AI109" s="918"/>
      <c r="AJ109" s="919"/>
      <c r="AK109" s="920" t="s">
        <v>286</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287</v>
      </c>
      <c r="BW109" s="918"/>
      <c r="BX109" s="918"/>
      <c r="BY109" s="918"/>
      <c r="BZ109" s="919"/>
      <c r="CA109" s="920" t="s">
        <v>286</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287</v>
      </c>
      <c r="DM109" s="918"/>
      <c r="DN109" s="918"/>
      <c r="DO109" s="918"/>
      <c r="DP109" s="919"/>
      <c r="DQ109" s="920" t="s">
        <v>286</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504784</v>
      </c>
      <c r="AB110" s="903"/>
      <c r="AC110" s="903"/>
      <c r="AD110" s="903"/>
      <c r="AE110" s="904"/>
      <c r="AF110" s="905">
        <v>555475</v>
      </c>
      <c r="AG110" s="903"/>
      <c r="AH110" s="903"/>
      <c r="AI110" s="903"/>
      <c r="AJ110" s="904"/>
      <c r="AK110" s="905">
        <v>551492</v>
      </c>
      <c r="AL110" s="903"/>
      <c r="AM110" s="903"/>
      <c r="AN110" s="903"/>
      <c r="AO110" s="904"/>
      <c r="AP110" s="906">
        <v>17.5</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7089831</v>
      </c>
      <c r="BR110" s="830"/>
      <c r="BS110" s="830"/>
      <c r="BT110" s="830"/>
      <c r="BU110" s="830"/>
      <c r="BV110" s="830">
        <v>8567321</v>
      </c>
      <c r="BW110" s="830"/>
      <c r="BX110" s="830"/>
      <c r="BY110" s="830"/>
      <c r="BZ110" s="830"/>
      <c r="CA110" s="830">
        <v>8462965</v>
      </c>
      <c r="CB110" s="830"/>
      <c r="CC110" s="830"/>
      <c r="CD110" s="830"/>
      <c r="CE110" s="830"/>
      <c r="CF110" s="891">
        <v>269.2</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111</v>
      </c>
      <c r="BR111" s="801"/>
      <c r="BS111" s="801"/>
      <c r="BT111" s="801"/>
      <c r="BU111" s="801"/>
      <c r="BV111" s="801" t="s">
        <v>111</v>
      </c>
      <c r="BW111" s="801"/>
      <c r="BX111" s="801"/>
      <c r="BY111" s="801"/>
      <c r="BZ111" s="801"/>
      <c r="CA111" s="801" t="s">
        <v>111</v>
      </c>
      <c r="CB111" s="801"/>
      <c r="CC111" s="801"/>
      <c r="CD111" s="801"/>
      <c r="CE111" s="801"/>
      <c r="CF111" s="878" t="s">
        <v>111</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301007</v>
      </c>
      <c r="BR112" s="801"/>
      <c r="BS112" s="801"/>
      <c r="BT112" s="801"/>
      <c r="BU112" s="801"/>
      <c r="BV112" s="801">
        <v>291485</v>
      </c>
      <c r="BW112" s="801"/>
      <c r="BX112" s="801"/>
      <c r="BY112" s="801"/>
      <c r="BZ112" s="801"/>
      <c r="CA112" s="801">
        <v>282038</v>
      </c>
      <c r="CB112" s="801"/>
      <c r="CC112" s="801"/>
      <c r="CD112" s="801"/>
      <c r="CE112" s="801"/>
      <c r="CF112" s="878">
        <v>9</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18602</v>
      </c>
      <c r="AB113" s="939"/>
      <c r="AC113" s="939"/>
      <c r="AD113" s="939"/>
      <c r="AE113" s="940"/>
      <c r="AF113" s="941">
        <v>19340</v>
      </c>
      <c r="AG113" s="939"/>
      <c r="AH113" s="939"/>
      <c r="AI113" s="939"/>
      <c r="AJ113" s="940"/>
      <c r="AK113" s="941">
        <v>19451</v>
      </c>
      <c r="AL113" s="939"/>
      <c r="AM113" s="939"/>
      <c r="AN113" s="939"/>
      <c r="AO113" s="940"/>
      <c r="AP113" s="942">
        <v>0.6</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1108062</v>
      </c>
      <c r="BR113" s="801"/>
      <c r="BS113" s="801"/>
      <c r="BT113" s="801"/>
      <c r="BU113" s="801"/>
      <c r="BV113" s="801">
        <v>1233020</v>
      </c>
      <c r="BW113" s="801"/>
      <c r="BX113" s="801"/>
      <c r="BY113" s="801"/>
      <c r="BZ113" s="801"/>
      <c r="CA113" s="801">
        <v>1038848</v>
      </c>
      <c r="CB113" s="801"/>
      <c r="CC113" s="801"/>
      <c r="CD113" s="801"/>
      <c r="CE113" s="801"/>
      <c r="CF113" s="878">
        <v>33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235956</v>
      </c>
      <c r="AB114" s="814"/>
      <c r="AC114" s="814"/>
      <c r="AD114" s="814"/>
      <c r="AE114" s="815"/>
      <c r="AF114" s="816">
        <v>251828</v>
      </c>
      <c r="AG114" s="814"/>
      <c r="AH114" s="814"/>
      <c r="AI114" s="814"/>
      <c r="AJ114" s="815"/>
      <c r="AK114" s="816">
        <v>259362</v>
      </c>
      <c r="AL114" s="814"/>
      <c r="AM114" s="814"/>
      <c r="AN114" s="814"/>
      <c r="AO114" s="815"/>
      <c r="AP114" s="784">
        <v>8.3000000000000007</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1369035</v>
      </c>
      <c r="BR114" s="801"/>
      <c r="BS114" s="801"/>
      <c r="BT114" s="801"/>
      <c r="BU114" s="801"/>
      <c r="BV114" s="801">
        <v>1263853</v>
      </c>
      <c r="BW114" s="801"/>
      <c r="BX114" s="801"/>
      <c r="BY114" s="801"/>
      <c r="BZ114" s="801"/>
      <c r="CA114" s="801">
        <v>1227037</v>
      </c>
      <c r="CB114" s="801"/>
      <c r="CC114" s="801"/>
      <c r="CD114" s="801"/>
      <c r="CE114" s="801"/>
      <c r="CF114" s="878">
        <v>39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81</v>
      </c>
      <c r="AB115" s="939"/>
      <c r="AC115" s="939"/>
      <c r="AD115" s="939"/>
      <c r="AE115" s="940"/>
      <c r="AF115" s="941">
        <v>167</v>
      </c>
      <c r="AG115" s="939"/>
      <c r="AH115" s="939"/>
      <c r="AI115" s="939"/>
      <c r="AJ115" s="940"/>
      <c r="AK115" s="941">
        <v>211</v>
      </c>
      <c r="AL115" s="939"/>
      <c r="AM115" s="939"/>
      <c r="AN115" s="939"/>
      <c r="AO115" s="940"/>
      <c r="AP115" s="942">
        <v>0</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v>86</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759423</v>
      </c>
      <c r="AB117" s="925"/>
      <c r="AC117" s="925"/>
      <c r="AD117" s="925"/>
      <c r="AE117" s="926"/>
      <c r="AF117" s="928">
        <v>826896</v>
      </c>
      <c r="AG117" s="925"/>
      <c r="AH117" s="925"/>
      <c r="AI117" s="925"/>
      <c r="AJ117" s="926"/>
      <c r="AK117" s="928">
        <v>830516</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287</v>
      </c>
      <c r="AG118" s="918"/>
      <c r="AH118" s="918"/>
      <c r="AI118" s="918"/>
      <c r="AJ118" s="919"/>
      <c r="AK118" s="920" t="s">
        <v>286</v>
      </c>
      <c r="AL118" s="918"/>
      <c r="AM118" s="918"/>
      <c r="AN118" s="918"/>
      <c r="AO118" s="919"/>
      <c r="AP118" s="921" t="s">
        <v>404</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432</v>
      </c>
      <c r="BP118" s="868"/>
      <c r="BQ118" s="887">
        <v>9867935</v>
      </c>
      <c r="BR118" s="888"/>
      <c r="BS118" s="888"/>
      <c r="BT118" s="888"/>
      <c r="BU118" s="888"/>
      <c r="BV118" s="888">
        <v>11355679</v>
      </c>
      <c r="BW118" s="888"/>
      <c r="BX118" s="888"/>
      <c r="BY118" s="888"/>
      <c r="BZ118" s="888"/>
      <c r="CA118" s="888">
        <v>11010888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351362</v>
      </c>
      <c r="BR119" s="830"/>
      <c r="BS119" s="830"/>
      <c r="BT119" s="830"/>
      <c r="BU119" s="830"/>
      <c r="BV119" s="830">
        <v>296827</v>
      </c>
      <c r="BW119" s="830"/>
      <c r="BX119" s="830"/>
      <c r="BY119" s="830"/>
      <c r="BZ119" s="830"/>
      <c r="CA119" s="830">
        <v>580845</v>
      </c>
      <c r="CB119" s="830"/>
      <c r="CC119" s="830"/>
      <c r="CD119" s="830"/>
      <c r="CE119" s="830"/>
      <c r="CF119" s="891">
        <v>18.5</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733168</v>
      </c>
      <c r="BR120" s="801"/>
      <c r="BS120" s="801"/>
      <c r="BT120" s="801"/>
      <c r="BU120" s="801"/>
      <c r="BV120" s="801">
        <v>706872</v>
      </c>
      <c r="BW120" s="801"/>
      <c r="BX120" s="801"/>
      <c r="BY120" s="801"/>
      <c r="BZ120" s="801"/>
      <c r="CA120" s="801">
        <v>634860</v>
      </c>
      <c r="CB120" s="801"/>
      <c r="CC120" s="801"/>
      <c r="CD120" s="801"/>
      <c r="CE120" s="801"/>
      <c r="CF120" s="878">
        <v>20.2</v>
      </c>
      <c r="CG120" s="879"/>
      <c r="CH120" s="879"/>
      <c r="CI120" s="879"/>
      <c r="CJ120" s="879"/>
      <c r="CK120" s="880" t="s">
        <v>438</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301007</v>
      </c>
      <c r="DH120" s="830"/>
      <c r="DI120" s="830"/>
      <c r="DJ120" s="830"/>
      <c r="DK120" s="830"/>
      <c r="DL120" s="830">
        <v>291485</v>
      </c>
      <c r="DM120" s="830"/>
      <c r="DN120" s="830"/>
      <c r="DO120" s="830"/>
      <c r="DP120" s="830"/>
      <c r="DQ120" s="830">
        <v>282038</v>
      </c>
      <c r="DR120" s="830"/>
      <c r="DS120" s="830"/>
      <c r="DT120" s="830"/>
      <c r="DU120" s="830"/>
      <c r="DV120" s="831">
        <v>9</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4371241</v>
      </c>
      <c r="BR121" s="888"/>
      <c r="BS121" s="888"/>
      <c r="BT121" s="888"/>
      <c r="BU121" s="888"/>
      <c r="BV121" s="888">
        <v>5318011</v>
      </c>
      <c r="BW121" s="888"/>
      <c r="BX121" s="888"/>
      <c r="BY121" s="888"/>
      <c r="BZ121" s="888"/>
      <c r="CA121" s="888">
        <v>5268240</v>
      </c>
      <c r="CB121" s="888"/>
      <c r="CC121" s="888"/>
      <c r="CD121" s="888"/>
      <c r="CE121" s="888"/>
      <c r="CF121" s="889">
        <v>167.6</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t="s">
        <v>111</v>
      </c>
      <c r="DH121" s="801"/>
      <c r="DI121" s="801"/>
      <c r="DJ121" s="801"/>
      <c r="DK121" s="801"/>
      <c r="DL121" s="801" t="s">
        <v>111</v>
      </c>
      <c r="DM121" s="801"/>
      <c r="DN121" s="801"/>
      <c r="DO121" s="801"/>
      <c r="DP121" s="801"/>
      <c r="DQ121" s="801" t="s">
        <v>111</v>
      </c>
      <c r="DR121" s="801"/>
      <c r="DS121" s="801"/>
      <c r="DT121" s="801"/>
      <c r="DU121" s="801"/>
      <c r="DV121" s="853" t="s">
        <v>111</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441</v>
      </c>
      <c r="BP122" s="868"/>
      <c r="BQ122" s="869">
        <v>5455771</v>
      </c>
      <c r="BR122" s="870"/>
      <c r="BS122" s="870"/>
      <c r="BT122" s="870"/>
      <c r="BU122" s="870"/>
      <c r="BV122" s="870">
        <v>6321710</v>
      </c>
      <c r="BW122" s="870"/>
      <c r="BX122" s="870"/>
      <c r="BY122" s="870"/>
      <c r="BZ122" s="870"/>
      <c r="CA122" s="870">
        <v>6483945</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t="s">
        <v>111</v>
      </c>
      <c r="DH122" s="801"/>
      <c r="DI122" s="801"/>
      <c r="DJ122" s="801"/>
      <c r="DK122" s="801"/>
      <c r="DL122" s="801" t="s">
        <v>111</v>
      </c>
      <c r="DM122" s="801"/>
      <c r="DN122" s="801"/>
      <c r="DO122" s="801"/>
      <c r="DP122" s="801"/>
      <c r="DQ122" s="801" t="s">
        <v>111</v>
      </c>
      <c r="DR122" s="801"/>
      <c r="DS122" s="801"/>
      <c r="DT122" s="801"/>
      <c r="DU122" s="801"/>
      <c r="DV122" s="853" t="s">
        <v>111</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147.1</v>
      </c>
      <c r="BR123" s="862"/>
      <c r="BS123" s="862"/>
      <c r="BT123" s="862"/>
      <c r="BU123" s="862"/>
      <c r="BV123" s="862">
        <v>168.6</v>
      </c>
      <c r="BW123" s="862"/>
      <c r="BX123" s="862"/>
      <c r="BY123" s="862"/>
      <c r="BZ123" s="862"/>
      <c r="CA123" s="862">
        <v>144</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111</v>
      </c>
      <c r="DH123" s="814"/>
      <c r="DI123" s="814"/>
      <c r="DJ123" s="814"/>
      <c r="DK123" s="815"/>
      <c r="DL123" s="816" t="s">
        <v>111</v>
      </c>
      <c r="DM123" s="814"/>
      <c r="DN123" s="814"/>
      <c r="DO123" s="814"/>
      <c r="DP123" s="815"/>
      <c r="DQ123" s="816" t="s">
        <v>111</v>
      </c>
      <c r="DR123" s="814"/>
      <c r="DS123" s="814"/>
      <c r="DT123" s="814"/>
      <c r="DU123" s="815"/>
      <c r="DV123" s="784" t="s">
        <v>111</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81</v>
      </c>
      <c r="AB127" s="814"/>
      <c r="AC127" s="814"/>
      <c r="AD127" s="814"/>
      <c r="AE127" s="815"/>
      <c r="AF127" s="816">
        <v>167</v>
      </c>
      <c r="AG127" s="814"/>
      <c r="AH127" s="814"/>
      <c r="AI127" s="814"/>
      <c r="AJ127" s="815"/>
      <c r="AK127" s="816">
        <v>211</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44295</v>
      </c>
      <c r="AB128" s="754"/>
      <c r="AC128" s="754"/>
      <c r="AD128" s="754"/>
      <c r="AE128" s="755"/>
      <c r="AF128" s="756">
        <v>39592</v>
      </c>
      <c r="AG128" s="754"/>
      <c r="AH128" s="754"/>
      <c r="AI128" s="754"/>
      <c r="AJ128" s="755"/>
      <c r="AK128" s="756">
        <v>43595</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3414460</v>
      </c>
      <c r="AB129" s="814"/>
      <c r="AC129" s="814"/>
      <c r="AD129" s="814"/>
      <c r="AE129" s="815"/>
      <c r="AF129" s="816">
        <v>3450431</v>
      </c>
      <c r="AG129" s="814"/>
      <c r="AH129" s="814"/>
      <c r="AI129" s="814"/>
      <c r="AJ129" s="815"/>
      <c r="AK129" s="816">
        <v>3600445</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416743</v>
      </c>
      <c r="AB130" s="814"/>
      <c r="AC130" s="814"/>
      <c r="AD130" s="814"/>
      <c r="AE130" s="815"/>
      <c r="AF130" s="816">
        <v>466171</v>
      </c>
      <c r="AG130" s="814"/>
      <c r="AH130" s="814"/>
      <c r="AI130" s="814"/>
      <c r="AJ130" s="815"/>
      <c r="AK130" s="816">
        <v>457128</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144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2997717</v>
      </c>
      <c r="AB131" s="747"/>
      <c r="AC131" s="747"/>
      <c r="AD131" s="747"/>
      <c r="AE131" s="748"/>
      <c r="AF131" s="749">
        <v>2984260</v>
      </c>
      <c r="AG131" s="747"/>
      <c r="AH131" s="747"/>
      <c r="AI131" s="747"/>
      <c r="AJ131" s="748"/>
      <c r="AK131" s="749">
        <v>3143317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9.9537414640000001</v>
      </c>
      <c r="AB132" s="770"/>
      <c r="AC132" s="770"/>
      <c r="AD132" s="770"/>
      <c r="AE132" s="771"/>
      <c r="AF132" s="772">
        <v>10.76089215</v>
      </c>
      <c r="AG132" s="770"/>
      <c r="AH132" s="770"/>
      <c r="AI132" s="770"/>
      <c r="AJ132" s="771"/>
      <c r="AK132" s="772">
        <v>10.49187848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10.3</v>
      </c>
      <c r="AB133" s="779"/>
      <c r="AC133" s="779"/>
      <c r="AD133" s="779"/>
      <c r="AE133" s="780"/>
      <c r="AF133" s="778">
        <v>10.3</v>
      </c>
      <c r="AG133" s="779"/>
      <c r="AH133" s="779"/>
      <c r="AI133" s="779"/>
      <c r="AJ133" s="780"/>
      <c r="AK133" s="778">
        <v>10.4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910864</v>
      </c>
      <c r="L9" s="264">
        <v>71239</v>
      </c>
      <c r="M9" s="265">
        <v>83939</v>
      </c>
      <c r="N9" s="266">
        <v>-15.1</v>
      </c>
    </row>
    <row r="10" spans="1:16" x14ac:dyDescent="0.15">
      <c r="A10" s="248"/>
      <c r="B10" s="244"/>
      <c r="C10" s="244"/>
      <c r="D10" s="244"/>
      <c r="E10" s="244"/>
      <c r="F10" s="244"/>
      <c r="G10" s="1163" t="s">
        <v>474</v>
      </c>
      <c r="H10" s="1164"/>
      <c r="I10" s="1164"/>
      <c r="J10" s="1165"/>
      <c r="K10" s="267">
        <v>149389</v>
      </c>
      <c r="L10" s="268">
        <v>11684</v>
      </c>
      <c r="M10" s="269">
        <v>8976</v>
      </c>
      <c r="N10" s="270">
        <v>30.2</v>
      </c>
    </row>
    <row r="11" spans="1:16" ht="13.5" customHeight="1" x14ac:dyDescent="0.15">
      <c r="A11" s="248"/>
      <c r="B11" s="244"/>
      <c r="C11" s="244"/>
      <c r="D11" s="244"/>
      <c r="E11" s="244"/>
      <c r="F11" s="244"/>
      <c r="G11" s="1163" t="s">
        <v>475</v>
      </c>
      <c r="H11" s="1164"/>
      <c r="I11" s="1164"/>
      <c r="J11" s="1165"/>
      <c r="K11" s="267">
        <v>226079</v>
      </c>
      <c r="L11" s="268">
        <v>17682</v>
      </c>
      <c r="M11" s="269">
        <v>13172</v>
      </c>
      <c r="N11" s="270">
        <v>34.200000000000003</v>
      </c>
    </row>
    <row r="12" spans="1:16" ht="13.5" customHeight="1" x14ac:dyDescent="0.15">
      <c r="A12" s="248"/>
      <c r="B12" s="244"/>
      <c r="C12" s="244"/>
      <c r="D12" s="244"/>
      <c r="E12" s="244"/>
      <c r="F12" s="244"/>
      <c r="G12" s="1163" t="s">
        <v>476</v>
      </c>
      <c r="H12" s="1164"/>
      <c r="I12" s="1164"/>
      <c r="J12" s="1165"/>
      <c r="K12" s="267" t="s">
        <v>477</v>
      </c>
      <c r="L12" s="268" t="s">
        <v>477</v>
      </c>
      <c r="M12" s="269">
        <v>634</v>
      </c>
      <c r="N12" s="270" t="s">
        <v>477</v>
      </c>
    </row>
    <row r="13" spans="1:16" ht="13.5" customHeight="1" x14ac:dyDescent="0.15">
      <c r="A13" s="248"/>
      <c r="B13" s="244"/>
      <c r="C13" s="244"/>
      <c r="D13" s="244"/>
      <c r="E13" s="244"/>
      <c r="F13" s="244"/>
      <c r="G13" s="1163" t="s">
        <v>478</v>
      </c>
      <c r="H13" s="1164"/>
      <c r="I13" s="1164"/>
      <c r="J13" s="1165"/>
      <c r="K13" s="267" t="s">
        <v>477</v>
      </c>
      <c r="L13" s="268" t="s">
        <v>477</v>
      </c>
      <c r="M13" s="269">
        <v>21</v>
      </c>
      <c r="N13" s="270" t="s">
        <v>477</v>
      </c>
    </row>
    <row r="14" spans="1:16" ht="13.5" customHeight="1" x14ac:dyDescent="0.15">
      <c r="A14" s="248"/>
      <c r="B14" s="244"/>
      <c r="C14" s="244"/>
      <c r="D14" s="244"/>
      <c r="E14" s="244"/>
      <c r="F14" s="244"/>
      <c r="G14" s="1163" t="s">
        <v>479</v>
      </c>
      <c r="H14" s="1164"/>
      <c r="I14" s="1164"/>
      <c r="J14" s="1165"/>
      <c r="K14" s="267">
        <v>25122</v>
      </c>
      <c r="L14" s="268">
        <v>1965</v>
      </c>
      <c r="M14" s="269">
        <v>3872</v>
      </c>
      <c r="N14" s="270">
        <v>-49.3</v>
      </c>
    </row>
    <row r="15" spans="1:16" ht="13.5" customHeight="1" x14ac:dyDescent="0.15">
      <c r="A15" s="248"/>
      <c r="B15" s="244"/>
      <c r="C15" s="244"/>
      <c r="D15" s="244"/>
      <c r="E15" s="244"/>
      <c r="F15" s="244"/>
      <c r="G15" s="1163" t="s">
        <v>480</v>
      </c>
      <c r="H15" s="1164"/>
      <c r="I15" s="1164"/>
      <c r="J15" s="1165"/>
      <c r="K15" s="267">
        <v>30882</v>
      </c>
      <c r="L15" s="268">
        <v>2415</v>
      </c>
      <c r="M15" s="269">
        <v>2062</v>
      </c>
      <c r="N15" s="270">
        <v>17.100000000000001</v>
      </c>
    </row>
    <row r="16" spans="1:16" x14ac:dyDescent="0.15">
      <c r="A16" s="248"/>
      <c r="B16" s="244"/>
      <c r="C16" s="244"/>
      <c r="D16" s="244"/>
      <c r="E16" s="244"/>
      <c r="F16" s="244"/>
      <c r="G16" s="1166" t="s">
        <v>481</v>
      </c>
      <c r="H16" s="1167"/>
      <c r="I16" s="1167"/>
      <c r="J16" s="1168"/>
      <c r="K16" s="268">
        <v>-120500</v>
      </c>
      <c r="L16" s="268">
        <v>-9424</v>
      </c>
      <c r="M16" s="269">
        <v>-8514</v>
      </c>
      <c r="N16" s="270">
        <v>10.7</v>
      </c>
    </row>
    <row r="17" spans="1:16" x14ac:dyDescent="0.15">
      <c r="A17" s="248"/>
      <c r="B17" s="244"/>
      <c r="C17" s="244"/>
      <c r="D17" s="244"/>
      <c r="E17" s="244"/>
      <c r="F17" s="244"/>
      <c r="G17" s="1166" t="s">
        <v>170</v>
      </c>
      <c r="H17" s="1167"/>
      <c r="I17" s="1167"/>
      <c r="J17" s="1168"/>
      <c r="K17" s="268">
        <v>1221836</v>
      </c>
      <c r="L17" s="268">
        <v>95560</v>
      </c>
      <c r="M17" s="269">
        <v>104161</v>
      </c>
      <c r="N17" s="270">
        <v>-8.3000000000000007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9.23</v>
      </c>
      <c r="L21" s="281">
        <v>9.8000000000000007</v>
      </c>
      <c r="M21" s="282">
        <v>-0.56999999999999995</v>
      </c>
      <c r="N21" s="249"/>
      <c r="O21" s="283"/>
      <c r="P21" s="279"/>
    </row>
    <row r="22" spans="1:16" s="284" customFormat="1" x14ac:dyDescent="0.15">
      <c r="A22" s="279"/>
      <c r="B22" s="249"/>
      <c r="C22" s="249"/>
      <c r="D22" s="249"/>
      <c r="E22" s="249"/>
      <c r="F22" s="249"/>
      <c r="G22" s="1160" t="s">
        <v>487</v>
      </c>
      <c r="H22" s="1161"/>
      <c r="I22" s="1161"/>
      <c r="J22" s="1162"/>
      <c r="K22" s="285">
        <v>90.3</v>
      </c>
      <c r="L22" s="286">
        <v>96.3</v>
      </c>
      <c r="M22" s="287">
        <v>-6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551492</v>
      </c>
      <c r="L32" s="294">
        <v>43132</v>
      </c>
      <c r="M32" s="295">
        <v>53592</v>
      </c>
      <c r="N32" s="296">
        <v>-19.5</v>
      </c>
    </row>
    <row r="33" spans="1:16" ht="13.5" customHeight="1" x14ac:dyDescent="0.15">
      <c r="A33" s="248"/>
      <c r="B33" s="244"/>
      <c r="C33" s="244"/>
      <c r="D33" s="244"/>
      <c r="E33" s="244"/>
      <c r="F33" s="244"/>
      <c r="G33" s="1151" t="s">
        <v>492</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493</v>
      </c>
      <c r="H34" s="1152"/>
      <c r="I34" s="1152"/>
      <c r="J34" s="1153"/>
      <c r="K34" s="294" t="s">
        <v>477</v>
      </c>
      <c r="L34" s="294" t="s">
        <v>477</v>
      </c>
      <c r="M34" s="295">
        <v>0</v>
      </c>
      <c r="N34" s="296" t="s">
        <v>477</v>
      </c>
    </row>
    <row r="35" spans="1:16" ht="27" customHeight="1" x14ac:dyDescent="0.15">
      <c r="A35" s="248"/>
      <c r="B35" s="244"/>
      <c r="C35" s="244"/>
      <c r="D35" s="244"/>
      <c r="E35" s="244"/>
      <c r="F35" s="244"/>
      <c r="G35" s="1151" t="s">
        <v>494</v>
      </c>
      <c r="H35" s="1152"/>
      <c r="I35" s="1152"/>
      <c r="J35" s="1153"/>
      <c r="K35" s="294">
        <v>19451</v>
      </c>
      <c r="L35" s="294">
        <v>1521</v>
      </c>
      <c r="M35" s="295">
        <v>20509</v>
      </c>
      <c r="N35" s="296">
        <v>-92.6</v>
      </c>
    </row>
    <row r="36" spans="1:16" ht="27" customHeight="1" x14ac:dyDescent="0.15">
      <c r="A36" s="248"/>
      <c r="B36" s="244"/>
      <c r="C36" s="244"/>
      <c r="D36" s="244"/>
      <c r="E36" s="244"/>
      <c r="F36" s="244"/>
      <c r="G36" s="1151" t="s">
        <v>495</v>
      </c>
      <c r="H36" s="1152"/>
      <c r="I36" s="1152"/>
      <c r="J36" s="1153"/>
      <c r="K36" s="294">
        <v>259362</v>
      </c>
      <c r="L36" s="294">
        <v>20285</v>
      </c>
      <c r="M36" s="295">
        <v>3503</v>
      </c>
      <c r="N36" s="296">
        <v>479.1</v>
      </c>
    </row>
    <row r="37" spans="1:16" ht="13.5" customHeight="1" x14ac:dyDescent="0.15">
      <c r="A37" s="248"/>
      <c r="B37" s="244"/>
      <c r="C37" s="244"/>
      <c r="D37" s="244"/>
      <c r="E37" s="244"/>
      <c r="F37" s="244"/>
      <c r="G37" s="1151" t="s">
        <v>496</v>
      </c>
      <c r="H37" s="1152"/>
      <c r="I37" s="1152"/>
      <c r="J37" s="1153"/>
      <c r="K37" s="294">
        <v>211</v>
      </c>
      <c r="L37" s="294">
        <v>17</v>
      </c>
      <c r="M37" s="295">
        <v>1405</v>
      </c>
      <c r="N37" s="296">
        <v>-98.8</v>
      </c>
    </row>
    <row r="38" spans="1:16" ht="27" customHeight="1" x14ac:dyDescent="0.15">
      <c r="A38" s="248"/>
      <c r="B38" s="244"/>
      <c r="C38" s="244"/>
      <c r="D38" s="244"/>
      <c r="E38" s="244"/>
      <c r="F38" s="244"/>
      <c r="G38" s="1154" t="s">
        <v>497</v>
      </c>
      <c r="H38" s="1155"/>
      <c r="I38" s="1155"/>
      <c r="J38" s="1156"/>
      <c r="K38" s="297" t="s">
        <v>477</v>
      </c>
      <c r="L38" s="297" t="s">
        <v>477</v>
      </c>
      <c r="M38" s="298">
        <v>2</v>
      </c>
      <c r="N38" s="299" t="s">
        <v>477</v>
      </c>
      <c r="O38" s="293"/>
    </row>
    <row r="39" spans="1:16" x14ac:dyDescent="0.15">
      <c r="A39" s="248"/>
      <c r="B39" s="244"/>
      <c r="C39" s="244"/>
      <c r="D39" s="244"/>
      <c r="E39" s="244"/>
      <c r="F39" s="244"/>
      <c r="G39" s="1154" t="s">
        <v>498</v>
      </c>
      <c r="H39" s="1155"/>
      <c r="I39" s="1155"/>
      <c r="J39" s="1156"/>
      <c r="K39" s="300">
        <v>-43595</v>
      </c>
      <c r="L39" s="300">
        <v>-3410</v>
      </c>
      <c r="M39" s="301">
        <v>-1515</v>
      </c>
      <c r="N39" s="302">
        <v>125.1</v>
      </c>
      <c r="O39" s="293"/>
    </row>
    <row r="40" spans="1:16" ht="27" customHeight="1" x14ac:dyDescent="0.15">
      <c r="A40" s="248"/>
      <c r="B40" s="244"/>
      <c r="C40" s="244"/>
      <c r="D40" s="244"/>
      <c r="E40" s="244"/>
      <c r="F40" s="244"/>
      <c r="G40" s="1151" t="s">
        <v>499</v>
      </c>
      <c r="H40" s="1152"/>
      <c r="I40" s="1152"/>
      <c r="J40" s="1153"/>
      <c r="K40" s="300">
        <v>-457128</v>
      </c>
      <c r="L40" s="300">
        <v>-35752</v>
      </c>
      <c r="M40" s="301">
        <v>-52955</v>
      </c>
      <c r="N40" s="302">
        <v>-32.5</v>
      </c>
      <c r="O40" s="293"/>
    </row>
    <row r="41" spans="1:16" x14ac:dyDescent="0.15">
      <c r="A41" s="248"/>
      <c r="B41" s="244"/>
      <c r="C41" s="244"/>
      <c r="D41" s="244"/>
      <c r="E41" s="244"/>
      <c r="F41" s="244"/>
      <c r="G41" s="1157" t="s">
        <v>281</v>
      </c>
      <c r="H41" s="1158"/>
      <c r="I41" s="1158"/>
      <c r="J41" s="1159"/>
      <c r="K41" s="294">
        <v>329793</v>
      </c>
      <c r="L41" s="300">
        <v>25793</v>
      </c>
      <c r="M41" s="301">
        <v>24541</v>
      </c>
      <c r="N41" s="302">
        <v>5.0999999999999996</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1481044</v>
      </c>
      <c r="J51" s="320">
        <v>109359</v>
      </c>
      <c r="K51" s="321">
        <v>-61.8</v>
      </c>
      <c r="L51" s="322">
        <v>70897</v>
      </c>
      <c r="M51" s="323">
        <v>-20.6</v>
      </c>
      <c r="N51" s="324">
        <v>-41.2</v>
      </c>
    </row>
    <row r="52" spans="1:14" x14ac:dyDescent="0.15">
      <c r="A52" s="248"/>
      <c r="B52" s="244"/>
      <c r="C52" s="244"/>
      <c r="D52" s="244"/>
      <c r="E52" s="244"/>
      <c r="F52" s="244"/>
      <c r="G52" s="325"/>
      <c r="H52" s="326" t="s">
        <v>510</v>
      </c>
      <c r="I52" s="327">
        <v>480569</v>
      </c>
      <c r="J52" s="328">
        <v>35485</v>
      </c>
      <c r="K52" s="329">
        <v>-13.3</v>
      </c>
      <c r="L52" s="330">
        <v>39878</v>
      </c>
      <c r="M52" s="331">
        <v>-7.2</v>
      </c>
      <c r="N52" s="332">
        <v>-6.1</v>
      </c>
    </row>
    <row r="53" spans="1:14" x14ac:dyDescent="0.15">
      <c r="A53" s="248"/>
      <c r="B53" s="244"/>
      <c r="C53" s="244"/>
      <c r="D53" s="244"/>
      <c r="E53" s="244"/>
      <c r="F53" s="244"/>
      <c r="G53" s="310" t="s">
        <v>511</v>
      </c>
      <c r="H53" s="311"/>
      <c r="I53" s="319">
        <v>696830</v>
      </c>
      <c r="J53" s="320">
        <v>52037</v>
      </c>
      <c r="K53" s="321">
        <v>-52.4</v>
      </c>
      <c r="L53" s="322">
        <v>66496</v>
      </c>
      <c r="M53" s="323">
        <v>-6.2</v>
      </c>
      <c r="N53" s="324">
        <v>-46.2</v>
      </c>
    </row>
    <row r="54" spans="1:14" x14ac:dyDescent="0.15">
      <c r="A54" s="248"/>
      <c r="B54" s="244"/>
      <c r="C54" s="244"/>
      <c r="D54" s="244"/>
      <c r="E54" s="244"/>
      <c r="F54" s="244"/>
      <c r="G54" s="325"/>
      <c r="H54" s="326" t="s">
        <v>510</v>
      </c>
      <c r="I54" s="327">
        <v>426261</v>
      </c>
      <c r="J54" s="328">
        <v>31832</v>
      </c>
      <c r="K54" s="329">
        <v>-10.3</v>
      </c>
      <c r="L54" s="330">
        <v>36530</v>
      </c>
      <c r="M54" s="331">
        <v>-8.4</v>
      </c>
      <c r="N54" s="332">
        <v>-1.9</v>
      </c>
    </row>
    <row r="55" spans="1:14" x14ac:dyDescent="0.15">
      <c r="A55" s="248"/>
      <c r="B55" s="244"/>
      <c r="C55" s="244"/>
      <c r="D55" s="244"/>
      <c r="E55" s="244"/>
      <c r="F55" s="244"/>
      <c r="G55" s="310" t="s">
        <v>512</v>
      </c>
      <c r="H55" s="311"/>
      <c r="I55" s="319">
        <v>1768839</v>
      </c>
      <c r="J55" s="320">
        <v>133618</v>
      </c>
      <c r="K55" s="321">
        <v>156.80000000000001</v>
      </c>
      <c r="L55" s="322">
        <v>82748</v>
      </c>
      <c r="M55" s="323">
        <v>24.4</v>
      </c>
      <c r="N55" s="324">
        <v>132.4</v>
      </c>
    </row>
    <row r="56" spans="1:14" x14ac:dyDescent="0.15">
      <c r="A56" s="248"/>
      <c r="B56" s="244"/>
      <c r="C56" s="244"/>
      <c r="D56" s="244"/>
      <c r="E56" s="244"/>
      <c r="F56" s="244"/>
      <c r="G56" s="325"/>
      <c r="H56" s="326" t="s">
        <v>510</v>
      </c>
      <c r="I56" s="327">
        <v>895287</v>
      </c>
      <c r="J56" s="328">
        <v>67630</v>
      </c>
      <c r="K56" s="329">
        <v>112.5</v>
      </c>
      <c r="L56" s="330">
        <v>44732</v>
      </c>
      <c r="M56" s="331">
        <v>22.5</v>
      </c>
      <c r="N56" s="332">
        <v>90</v>
      </c>
    </row>
    <row r="57" spans="1:14" x14ac:dyDescent="0.15">
      <c r="A57" s="248"/>
      <c r="B57" s="244"/>
      <c r="C57" s="244"/>
      <c r="D57" s="244"/>
      <c r="E57" s="244"/>
      <c r="F57" s="244"/>
      <c r="G57" s="310" t="s">
        <v>513</v>
      </c>
      <c r="H57" s="311"/>
      <c r="I57" s="319">
        <v>2149493</v>
      </c>
      <c r="J57" s="320">
        <v>165473</v>
      </c>
      <c r="K57" s="321">
        <v>23.8</v>
      </c>
      <c r="L57" s="322">
        <v>91837</v>
      </c>
      <c r="M57" s="323">
        <v>11</v>
      </c>
      <c r="N57" s="324">
        <v>12.8</v>
      </c>
    </row>
    <row r="58" spans="1:14" x14ac:dyDescent="0.15">
      <c r="A58" s="248"/>
      <c r="B58" s="244"/>
      <c r="C58" s="244"/>
      <c r="D58" s="244"/>
      <c r="E58" s="244"/>
      <c r="F58" s="244"/>
      <c r="G58" s="325"/>
      <c r="H58" s="326" t="s">
        <v>510</v>
      </c>
      <c r="I58" s="327">
        <v>1998737</v>
      </c>
      <c r="J58" s="328">
        <v>153867</v>
      </c>
      <c r="K58" s="329">
        <v>127.5</v>
      </c>
      <c r="L58" s="330">
        <v>54439</v>
      </c>
      <c r="M58" s="331">
        <v>21.7</v>
      </c>
      <c r="N58" s="332">
        <v>105.8</v>
      </c>
    </row>
    <row r="59" spans="1:14" x14ac:dyDescent="0.15">
      <c r="A59" s="248"/>
      <c r="B59" s="244"/>
      <c r="C59" s="244"/>
      <c r="D59" s="244"/>
      <c r="E59" s="244"/>
      <c r="F59" s="244"/>
      <c r="G59" s="310" t="s">
        <v>514</v>
      </c>
      <c r="H59" s="311"/>
      <c r="I59" s="319">
        <v>293649</v>
      </c>
      <c r="J59" s="320">
        <v>22966</v>
      </c>
      <c r="K59" s="321">
        <v>-86.1</v>
      </c>
      <c r="L59" s="322">
        <v>106092</v>
      </c>
      <c r="M59" s="323">
        <v>15.5</v>
      </c>
      <c r="N59" s="324">
        <v>-101.6</v>
      </c>
    </row>
    <row r="60" spans="1:14" x14ac:dyDescent="0.15">
      <c r="A60" s="248"/>
      <c r="B60" s="244"/>
      <c r="C60" s="244"/>
      <c r="D60" s="244"/>
      <c r="E60" s="244"/>
      <c r="F60" s="244"/>
      <c r="G60" s="325"/>
      <c r="H60" s="326" t="s">
        <v>510</v>
      </c>
      <c r="I60" s="333">
        <v>211245</v>
      </c>
      <c r="J60" s="328">
        <v>16522</v>
      </c>
      <c r="K60" s="329">
        <v>-89.3</v>
      </c>
      <c r="L60" s="330">
        <v>44299</v>
      </c>
      <c r="M60" s="331">
        <v>-18.600000000000001</v>
      </c>
      <c r="N60" s="332">
        <v>-70.7</v>
      </c>
    </row>
    <row r="61" spans="1:14" x14ac:dyDescent="0.15">
      <c r="A61" s="248"/>
      <c r="B61" s="244"/>
      <c r="C61" s="244"/>
      <c r="D61" s="244"/>
      <c r="E61" s="244"/>
      <c r="F61" s="244"/>
      <c r="G61" s="310" t="s">
        <v>515</v>
      </c>
      <c r="H61" s="334"/>
      <c r="I61" s="335">
        <v>1277971</v>
      </c>
      <c r="J61" s="336">
        <v>96691</v>
      </c>
      <c r="K61" s="337">
        <v>-3.9</v>
      </c>
      <c r="L61" s="338">
        <v>83614</v>
      </c>
      <c r="M61" s="339">
        <v>4.8</v>
      </c>
      <c r="N61" s="324">
        <v>-8.6999999999999993</v>
      </c>
    </row>
    <row r="62" spans="1:14" x14ac:dyDescent="0.15">
      <c r="A62" s="248"/>
      <c r="B62" s="244"/>
      <c r="C62" s="244"/>
      <c r="D62" s="244"/>
      <c r="E62" s="244"/>
      <c r="F62" s="244"/>
      <c r="G62" s="325"/>
      <c r="H62" s="326" t="s">
        <v>510</v>
      </c>
      <c r="I62" s="327">
        <v>802420</v>
      </c>
      <c r="J62" s="328">
        <v>61067</v>
      </c>
      <c r="K62" s="329">
        <v>25.4</v>
      </c>
      <c r="L62" s="330">
        <v>43976</v>
      </c>
      <c r="M62" s="331">
        <v>2</v>
      </c>
      <c r="N62" s="332">
        <v>23.4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1.07</v>
      </c>
      <c r="G47" s="12">
        <v>1.73</v>
      </c>
      <c r="H47" s="12">
        <v>2.2799999999999998</v>
      </c>
      <c r="I47" s="12">
        <v>0.2</v>
      </c>
      <c r="J47" s="13">
        <v>1.01</v>
      </c>
    </row>
    <row r="48" spans="2:10" ht="57.75" customHeight="1" x14ac:dyDescent="0.15">
      <c r="B48" s="14"/>
      <c r="C48" s="1171" t="s">
        <v>4</v>
      </c>
      <c r="D48" s="1171"/>
      <c r="E48" s="1172"/>
      <c r="F48" s="15">
        <v>0.16</v>
      </c>
      <c r="G48" s="16">
        <v>0.5</v>
      </c>
      <c r="H48" s="16" t="s">
        <v>522</v>
      </c>
      <c r="I48" s="16">
        <v>0.86</v>
      </c>
      <c r="J48" s="17">
        <v>3.21</v>
      </c>
    </row>
    <row r="49" spans="2:10" ht="57.75" customHeight="1" thickBot="1" x14ac:dyDescent="0.2">
      <c r="B49" s="18"/>
      <c r="C49" s="1173" t="s">
        <v>5</v>
      </c>
      <c r="D49" s="1173"/>
      <c r="E49" s="1174"/>
      <c r="F49" s="19">
        <v>0.09</v>
      </c>
      <c r="G49" s="20">
        <v>0.8</v>
      </c>
      <c r="H49" s="20" t="s">
        <v>523</v>
      </c>
      <c r="I49" s="20">
        <v>0.42</v>
      </c>
      <c r="J49" s="21">
        <v>2.39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2017-05-10T07:36:41Z</cp:lastPrinted>
  <dcterms:created xsi:type="dcterms:W3CDTF">2017-01-25T03:46:51Z</dcterms:created>
  <dcterms:modified xsi:type="dcterms:W3CDTF">2017-05-23T05:44:58Z</dcterms:modified>
  <cp:category/>
</cp:coreProperties>
</file>