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AM37" i="9"/>
  <c r="C37" i="9"/>
  <c r="CO36" i="9"/>
  <c r="BW36" i="9"/>
  <c r="AM36" i="9"/>
  <c r="C36" i="9"/>
  <c r="CO35" i="9"/>
  <c r="BW35" i="9"/>
  <c r="AM35" i="9"/>
  <c r="C35" i="9"/>
  <c r="CO34" i="9"/>
  <c r="BW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<sst xmlns="http://schemas.openxmlformats.org/spreadsheetml/2006/main" count="1038" uniqueCount="563">
  <si>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</si>
  <si>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</si>
  <si>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</si>
  <si>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</si>
  <si>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</si>
  <si>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</si>
  <si>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</si>
  <si>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</si>
  <si>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</si>
  <si>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</si>
  <si>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</si>
  <si>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</si>
  <si>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</si>
  <si>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</si>
  <si>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</si>
  <si>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</si>
  <si>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</si>
  <si>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</si>
  <si>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</si>
  <si>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</si>
  <si>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</si>
  <si>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</si>
  <si>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</si>
  <si>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</si>
  <si>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</si>
  <si>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</si>
  <si>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</si>
  <si>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</si>
  <si>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</si>
  <si>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</si>
  <si>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</si>
  <si>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</si>
  <si>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</si>
  <si>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</si>
  <si>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</si>
  <si>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</si>
  <si>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</si>
  <si>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</si>
  <si>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</si>
  <si>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</si>
  <si>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</si>
  <si>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</si>
  <si>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</si>
  <si>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</si>
  <si>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</si>
  <si>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</si>
  <si>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</si>
  <si>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</si>
  <si>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</si>
  <si>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</si>
  <si>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</si>
  <si>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</si>
  <si>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</si>
  <si>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</si>
  <si>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</si>
  <si>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</si>
  <si>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</si>
  <si>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</si>
  <si>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</si>
  <si>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</si>
  <si>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</si>
  <si>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</si>
  <si>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</si>
  <si>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</si>
  <si>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</si>
  <si>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</si>
  <si>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</si>
  <si>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</si>
  <si>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</si>
  <si>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</si>
  <si>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</si>
  <si>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</si>
  <si>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</si>
  <si>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</si>
  <si>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</si>
  <si>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</si>
  <si>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</si>
  <si>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</si>
  <si>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</si>
  <si>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</si>
  <si>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</si>
  <si>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</si>
  <si>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</si>
  <si>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</si>
  <si>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</si>
  <si>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</si>
  <si>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</si>
  <si>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</si>
  <si>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</si>
  <si>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</si>
  <si>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</si>
  <si>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</si>
  <si>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</si>
  <si>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</si>
  <si>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</si>
  <si>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</si>
  <si>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</si>
  <si>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</si>
  <si>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</si>
  <si>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</si>
  <si>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</si>
  <si>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</si>
  <si>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</si>
  <si>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</si>
  <si>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</si>
  <si>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</si>
  <si>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</si>
  <si>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</si>
  <si>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</si>
  <si>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</si>
  <si>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</si>
  <si>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</si>
  <si>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</si>
  <si>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</si>
  <si>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</si>
  <si>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</si>
  <si>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</si>
  <si>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</si>
  <si>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</si>
  <si>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</si>
  <si>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</si>
  <si>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</si>
  <si>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</si>
  <si>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</si>
  <si>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</si>
  <si>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</si>
  <si>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</si>
  <si>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</si>
  <si>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</si>
  <si>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</si>
  <si>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</si>
  <si>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</si>
  <si>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</si>
  <si>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</si>
  <si>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</si>
  <si>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</si>
  <si>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</si>
  <si>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</si>
  <si>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</si>
  <si>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</si>
  <si>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</si>
  <si>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</si>
  <si>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</si>
  <si>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</si>
  <si>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</si>
  <si>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</si>
  <si>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</si>
  <si>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</si>
  <si>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</si>
  <si>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</si>
  <si>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</si>
  <si>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</si>
  <si>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</si>
  <si>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</si>
  <si>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</si>
  <si>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</si>
  <si>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</si>
  <si>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</si>
  <si>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</si>
  <si>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</si>
  <si>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</si>
  <si>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</si>
  <si>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</si>
  <si>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</si>
  <si>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</si>
  <si>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</si>
  <si>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</si>
  <si>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</si>
  <si>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</si>
  <si>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</si>
  <si>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</si>
  <si>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</si>
  <si>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</si>
  <si>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</si>
  <si>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</si>
  <si>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</si>
  <si>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</si>
  <si>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</si>
  <si>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</si>
  <si>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</si>
  <si>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</si>
  <si>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</si>
  <si>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</si>
  <si>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</si>
  <si>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</si>
  <si>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</si>
  <si>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</si>
  <si>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</si>
  <si>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</si>
  <si>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</si>
  <si>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</si>
  <si>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</si>
  <si>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和歌山県高野町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</si>
  <si>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</si>
  <si>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</si>
  <si>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</si>
  <si>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</si>
  <si>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</si>
  <si>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</si>
  <si>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</si>
  <si>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</si>
  <si>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</si>
  <si>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</si>
  <si>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</si>
  <si>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</si>
  <si>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</si>
  <si>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</si>
  <si>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</si>
  <si>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</si>
  <si>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</si>
  <si>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</si>
  <si>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</si>
  <si>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</si>
  <si>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</si>
  <si>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</si>
  <si>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</si>
  <si>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</si>
  <si>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</si>
  <si>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</si>
  <si>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</si>
  <si>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</si>
  <si>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</si>
  <si>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</si>
  <si>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</si>
  <si>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</si>
  <si>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</si>
  <si>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</si>
  <si>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</si>
  <si>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</si>
  <si>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</si>
  <si>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</si>
  <si>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</si>
  <si>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</si>
  <si>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</si>
  <si>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</si>
  <si>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</si>
  <si>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</si>
  <si>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</si>
  <si>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</si>
  <si>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</si>
  <si>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</si>
  <si>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</si>
  <si>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</si>
  <si>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</si>
  <si>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</si>
  <si>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</si>
  <si>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</si>
  <si>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</si>
  <si>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</si>
  <si>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</si>
  <si>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</si>
  <si>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</si>
  <si>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</si>
  <si>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</si>
  <si>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</si>
  <si>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</si>
  <si>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</si>
  <si>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</si>
  <si>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</si>
  <si>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</si>
  <si>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</si>
  <si>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</si>
  <si>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</si>
  <si>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</si>
  <si>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</si>
  <si>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</si>
  <si>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</si>
  <si>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</si>
  <si>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</si>
  <si>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</si>
  <si>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</si>
  <si>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</si>
  <si>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</si>
  <si>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</si>
  <si>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</si>
  <si>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</si>
  <si>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</si>
  <si>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</si>
  <si>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</si>
  <si>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</si>
  <si>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</si>
  <si>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</si>
  <si>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</si>
  <si>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</si>
  <si>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</si>
  <si>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</si>
  <si>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</si>
  <si>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</si>
  <si>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</si>
  <si>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</si>
  <si>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</si>
  <si>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</si>
  <si>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</si>
  <si>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</si>
  <si>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</si>
  <si>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</si>
  <si>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</si>
  <si>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</si>
  <si>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</si>
  <si>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</si>
  <si>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</si>
  <si>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</si>
  <si>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</si>
  <si>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</si>
  <si>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</si>
  <si>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</si>
  <si>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</si>
  <si>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</si>
  <si>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</si>
  <si>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</si>
  <si>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</si>
  <si>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</si>
  <si>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</si>
  <si>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</si>
  <si>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</si>
  <si>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</si>
  <si>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</si>
  <si>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</si>
  <si>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</si>
  <si>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</si>
  <si>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</si>
  <si>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</si>
  <si>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</si>
  <si>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</si>
  <si>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</si>
  <si>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</si>
  <si>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</si>
  <si>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</si>
  <si>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</si>
  <si>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</si>
  <si>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</si>
  <si>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</si>
  <si>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</si>
  <si>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</si>
  <si>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</si>
  <si>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</si>
  <si>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</si>
  <si>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</si>
  <si>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</si>
  <si>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</si>
  <si>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和歌山県高野町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</si>
  <si>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</si>
  <si>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</si>
  <si>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</si>
  <si>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</si>
  <si>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</si>
  <si>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</si>
  <si>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</si>
  <si>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</si>
  <si>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</si>
  <si>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</si>
  <si>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</si>
  <si>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</si>
  <si>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</si>
  <si>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</si>
  <si>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</si>
  <si>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</si>
  <si>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</si>
  <si>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</si>
  <si>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</si>
  <si>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</si>
  <si>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</si>
  <si>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</si>
  <si>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</si>
  <si>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</si>
  <si>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</si>
  <si>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</si>
  <si>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</si>
  <si>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</si>
  <si>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</si>
  <si>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</si>
  <si>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</si>
  <si>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</si>
  <si>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</si>
  <si>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</si>
  <si>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</si>
  <si>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</si>
  <si>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</si>
  <si>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</si>
  <si>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</si>
  <si>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</si>
  <si>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</si>
  <si>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</si>
  <si>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</si>
  <si>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高野町生活排水処理事業特別会計</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</si>
  <si>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</si>
  <si>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</si>
  <si>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</si>
  <si>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</si>
  <si>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</si>
  <si>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</si>
  <si>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</si>
  <si>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</si>
  <si>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</si>
  <si>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</si>
  <si>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</si>
  <si>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</si>
  <si>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</si>
  <si>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</si>
  <si>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</si>
  <si>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</si>
  <si>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</si>
  <si>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</si>
  <si>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</si>
  <si>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</si>
  <si>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</si>
  <si>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</si>
  <si>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</si>
  <si>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</si>
  <si>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</si>
  <si>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</si>
  <si>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</si>
  <si>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</si>
  <si>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</si>
  <si>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</si>
  <si>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</si>
  <si>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</si>
  <si>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</si>
  <si>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</si>
  <si>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</si>
  <si>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</si>
  <si>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</si>
  <si>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</si>
  <si>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</si>
  <si>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</si>
  <si>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</si>
  <si>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</si>
  <si>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</si>
  <si>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</si>
  <si>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</si>
  <si>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</si>
  <si>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</si>
  <si>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</si>
  <si>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</si>
  <si>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</si>
  <si>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</si>
  <si>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</si>
  <si>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</si>
  <si>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高野町下水道特別会計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</si>
  <si>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</si>
  <si>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</si>
  <si>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</si>
  <si>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高野町生活排水処理事業特別会計</t>
    <phoneticPr fontId="5"/>
  </si>
  <si>
    <t>-</t>
    <phoneticPr fontId="5"/>
  </si>
  <si>
    <t>将来負担比率（(Ｅ)－(Ｆ)）／（(Ｃ)－(Ｄ)）×１００</t>
    <rPh sb="0" eb="2">
      <t>ショウライ</t>
    </rPh>
    <rPh sb="2" eb="4">
      <t>フタン</t>
    </rPh>
    <rPh sb="4" eb="6">
      <t>ヒリツ</t>
    </rPh>
    <phoneticPr fontId="5"/>
  </si>
  <si>
    <t>高野町国民健康保険高野山総合診療所特別会計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</si>
  <si>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</si>
  <si>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</si>
  <si>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</si>
  <si>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</si>
  <si>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</si>
  <si>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</si>
  <si>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</si>
  <si>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</si>
  <si>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</si>
  <si>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</si>
  <si>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</si>
  <si>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</si>
  <si>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</si>
  <si>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</si>
  <si>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</si>
  <si>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</si>
  <si>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</si>
  <si>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</si>
  <si>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</si>
  <si>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</si>
  <si>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</si>
  <si>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</si>
  <si>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</si>
  <si>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</si>
  <si>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</si>
  <si>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</si>
  <si>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</si>
  <si>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</si>
  <si>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</si>
  <si>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</si>
  <si>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</si>
  <si>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</si>
  <si>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</si>
  <si>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</si>
  <si>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</si>
  <si>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</si>
  <si>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</si>
  <si>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</si>
  <si>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</si>
  <si>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</si>
  <si>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</si>
  <si>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</si>
  <si>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</si>
  <si>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</si>
  <si>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</si>
  <si>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</si>
  <si>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</si>
  <si>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</si>
  <si>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</si>
  <si>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</si>
  <si>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</si>
  <si>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</si>
  <si>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</si>
  <si>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</si>
  <si>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</si>
  <si>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</si>
  <si>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</si>
  <si>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</si>
  <si>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</si>
  <si>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</si>
  <si>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</si>
  <si>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</si>
  <si>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</si>
  <si>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</si>
  <si>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</si>
  <si>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</si>
  <si>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</si>
  <si>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</si>
  <si>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</si>
  <si>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</si>
  <si>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</si>
  <si>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</si>
  <si>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</si>
  <si>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</si>
  <si>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</si>
  <si>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</si>
  <si>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</si>
  <si>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</si>
  <si>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</si>
  <si>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</si>
  <si>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</si>
  <si>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0.33</t>
  </si>
  <si>
    <t>▲ 1.30</t>
  </si>
  <si>
    <t>一般会計</t>
  </si>
  <si>
    <t>高野町国民健康保険特別会計</t>
  </si>
  <si>
    <t>高野町水道事業会計</t>
  </si>
  <si>
    <t>高野町介護保険特別会計</t>
  </si>
  <si>
    <t>高野町国民健康保険高野山総合診療所特別会計</t>
  </si>
  <si>
    <t>高野町下水道特別会計</t>
  </si>
  <si>
    <t>高野町国民健康保険富貴診療所特別会計</t>
  </si>
  <si>
    <t>高野町後期高齢者医療特別会計</t>
  </si>
  <si>
    <t>その他会計（赤字）</t>
  </si>
  <si>
    <t>その他会計（黒字）</t>
  </si>
  <si>
    <t>-</t>
    <phoneticPr fontId="2"/>
  </si>
  <si>
    <t>-</t>
    <phoneticPr fontId="2"/>
  </si>
  <si>
    <t>-</t>
    <phoneticPr fontId="2"/>
  </si>
  <si>
    <t>和歌山県市町村総合事務組合</t>
    <rPh sb="0" eb="4">
      <t>ワカヤマケン</t>
    </rPh>
    <rPh sb="4" eb="7">
      <t>シチョウソン</t>
    </rPh>
    <rPh sb="7" eb="13">
      <t>ソウゴウジムクミアイ</t>
    </rPh>
    <phoneticPr fontId="2"/>
  </si>
  <si>
    <t>和歌山県地方税回収機構</t>
    <rPh sb="0" eb="4">
      <t>ワカヤマケン</t>
    </rPh>
    <rPh sb="4" eb="11">
      <t>チホウゼイカイシュウキコウ</t>
    </rPh>
    <phoneticPr fontId="2"/>
  </si>
  <si>
    <t>橋本周辺広域市町村圏組合</t>
    <rPh sb="0" eb="4">
      <t>ハシモトシュウヘン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</si>
  <si>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4">
      <t>ロウジンフクシ</t>
    </rPh>
    <rPh sb="14" eb="20">
      <t>シセツジムクミアイ</t>
    </rPh>
    <rPh sb="21" eb="24">
      <t>クニギリョウ</t>
    </rPh>
    <phoneticPr fontId="2"/>
  </si>
  <si>
    <t>伊都郡町村及び橋本市児童福祉施設事務組合（わかくさ）</t>
    <phoneticPr fontId="2"/>
  </si>
  <si>
    <t>和歌山県後期高齢者医療広域連合</t>
    <rPh sb="0" eb="9">
      <t>ワカヤマケンコウキコウレイシャ</t>
    </rPh>
    <rPh sb="9" eb="15">
      <t>イリョウコウイキレンゴウ</t>
    </rPh>
    <phoneticPr fontId="2"/>
  </si>
  <si>
    <t>和歌山県後期高齢者医療広域連合（特別会計）</t>
    <rPh sb="0" eb="9">
      <t>ワカヤマケンコウキコウレイシャ</t>
    </rPh>
    <rPh sb="9" eb="15">
      <t>イリョウコウイキレンゴウ</t>
    </rPh>
    <rPh sb="16" eb="20">
      <t>トクベツカイケイ</t>
    </rPh>
    <phoneticPr fontId="2"/>
  </si>
  <si>
    <t>伊都郡町村及び橋本市老人福祉施設事務組合（公営企業会計）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</si>
  <si>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</si>
  <si>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</si>
  <si>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</si>
  <si>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</si>
  <si>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</si>
  <si>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</si>
  <si>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</si>
  <si>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</si>
  <si>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</si>
  <si>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</si>
  <si>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</si>
  <si>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</si>
  <si>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平成23年度にマイナスに転じた。これは充当可能基金の増加や、起債の発行を抑え、発行する際も交付税措置のあるものを積極的に利用したためである。現在は発行額が償還額を上回っているものの、充当可能基金であるふるさと寄付基金が大幅に増加したため、依然として将来負担比率は減少している。実質公債費比率においても平成24年度より類似団体内平均値を上回ってはいるものの、元利償還金が減少し、かつ交付税が増加しているため、実質公債費比率は減少傾向にある。今後も同様に財政健全化に努める。</t>
    <rPh sb="0" eb="6">
      <t>ショウライフタンヒリツ</t>
    </rPh>
    <rPh sb="7" eb="9">
      <t>ヘイセイ</t>
    </rPh>
    <rPh sb="11" eb="13">
      <t>ネンド</t>
    </rPh>
    <rPh sb="19" eb="20">
      <t>テン</t>
    </rPh>
    <rPh sb="26" eb="30">
      <t>ジュウトウカノウ</t>
    </rPh>
    <rPh sb="30" eb="32">
      <t>キキン</t>
    </rPh>
    <rPh sb="33" eb="35">
      <t>ゾウカ</t>
    </rPh>
    <rPh sb="37" eb="39">
      <t>キサイ</t>
    </rPh>
    <rPh sb="43" eb="44">
      <t>オサ</t>
    </rPh>
    <rPh sb="50" eb="51">
      <t>サイ</t>
    </rPh>
    <rPh sb="52" eb="57">
      <t>コウフゼイソチ</t>
    </rPh>
    <rPh sb="63" eb="66">
      <t>セッキョクテキ</t>
    </rPh>
    <rPh sb="67" eb="69">
      <t>リヨウ</t>
    </rPh>
    <rPh sb="77" eb="79">
      <t>ゲンザイ</t>
    </rPh>
    <rPh sb="80" eb="83">
      <t>ハッコウガク</t>
    </rPh>
    <rPh sb="84" eb="87">
      <t>ショウカンガク</t>
    </rPh>
    <rPh sb="88" eb="90">
      <t>ウワマワ</t>
    </rPh>
    <rPh sb="98" eb="104">
      <t>ジュウトウカノウキキン</t>
    </rPh>
    <rPh sb="111" eb="115">
      <t>キフキキン</t>
    </rPh>
    <rPh sb="116" eb="118">
      <t>オオハバ</t>
    </rPh>
    <rPh sb="119" eb="121">
      <t>ゾウカ</t>
    </rPh>
    <rPh sb="126" eb="128">
      <t>イゼン</t>
    </rPh>
    <rPh sb="131" eb="137">
      <t>ショウライフタンヒリツ</t>
    </rPh>
    <rPh sb="138" eb="140">
      <t>ゲンショウ</t>
    </rPh>
    <rPh sb="145" eb="147">
      <t>ジッシツ</t>
    </rPh>
    <rPh sb="185" eb="190">
      <t>ガンリショウカンキン</t>
    </rPh>
    <rPh sb="191" eb="193">
      <t>ゲンショウ</t>
    </rPh>
    <rPh sb="197" eb="200">
      <t>コウフゼイ</t>
    </rPh>
    <rPh sb="201" eb="203">
      <t>ゾウカ</t>
    </rPh>
    <rPh sb="210" eb="217">
      <t>ジッシツコウサイヒヒリツ</t>
    </rPh>
    <rPh sb="226" eb="228">
      <t>コンゴ</t>
    </rPh>
    <rPh sb="229" eb="231">
      <t>ドウヨウ</t>
    </rPh>
    <rPh sb="232" eb="234">
      <t>ザイセイ</t>
    </rPh>
    <rPh sb="234" eb="237">
      <t>ケンゼンカ</t>
    </rPh>
    <rPh sb="238" eb="239">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</si>
</sst>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88988</c:v>
                </c:pt>
                <c:pt idx="1">
                  <c:v>99663</c:v>
                </c:pt>
                <c:pt idx="2">
                  <c:v>183041</c:v>
                </c:pt>
                <c:pt idx="3">
                  <c:v>231515</c:v>
                </c:pt>
                <c:pt idx="4">
                  <c:v>187770</c:v>
                </c:pt>
              </c:numCache>
            </c:numRef>
          </c:val>
          <c:smooth val="0"/>
        </c:ser>
        <c:dLbls>
          <c:showLegendKey val="0"/>
          <c:showVal val="0"/>
          <c:showCatName val="0"/>
          <c:showSerName val="0"/>
          <c:showPercent val="0"/>
          <c:showBubbleSize val="0"/>
        </c:dLbls>
        <c:marker val="1"/>
        <c:smooth val="0"/>
        <c:axId val="89527040"/>
        <c:axId val="89528960"/>
      </c:lineChart>
      <c:catAx>
        <c:axId val="89527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528960"/>
        <c:crosses val="autoZero"/>
        <c:auto val="1"/>
        <c:lblAlgn val="ctr"/>
        <c:lblOffset val="100"/>
        <c:tickLblSkip val="1"/>
        <c:tickMarkSkip val="1"/>
        <c:noMultiLvlLbl val="0"/>
      </c:catAx>
      <c:valAx>
        <c:axId val="895289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527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9.3000000000000007</c:v>
                </c:pt>
                <c:pt idx="1">
                  <c:v>3.85</c:v>
                </c:pt>
                <c:pt idx="2">
                  <c:v>6.42</c:v>
                </c:pt>
                <c:pt idx="3">
                  <c:v>7.23</c:v>
                </c:pt>
                <c:pt idx="4">
                  <c:v>7.71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54.21</c:v>
                </c:pt>
                <c:pt idx="1">
                  <c:v>60.22</c:v>
                </c:pt>
                <c:pt idx="2">
                  <c:v>55.92</c:v>
                </c:pt>
                <c:pt idx="3">
                  <c:v>57.94</c:v>
                </c:pt>
                <c:pt idx="4">
                  <c:v>57.79</c:v>
                </c:pt>
              </c:numCache>
            </c:numRef>
          </c:val>
        </c:ser>
        <c:dLbls>
          <c:showLegendKey val="0"/>
          <c:showVal val="0"/>
          <c:showCatName val="0"/>
          <c:showSerName val="0"/>
          <c:showPercent val="0"/>
          <c:showBubbleSize val="0"/>
        </c:dLbls>
        <c:gapWidth val="250"/>
        <c:overlap val="100"/>
        <c:axId val="95929472"/>
        <c:axId val="95931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7.36</c:v>
                </c:pt>
                <c:pt idx="1">
                  <c:v>-0.33</c:v>
                </c:pt>
                <c:pt idx="2">
                  <c:v>-1.3</c:v>
                </c:pt>
                <c:pt idx="3">
                  <c:v>0.59</c:v>
                </c:pt>
                <c:pt idx="4">
                  <c:v>4.3499999999999996</c:v>
                </c:pt>
              </c:numCache>
            </c:numRef>
          </c:val>
          <c:smooth val="0"/>
        </c:ser>
        <c:dLbls>
          <c:showLegendKey val="0"/>
          <c:showVal val="0"/>
          <c:showCatName val="0"/>
          <c:showSerName val="0"/>
          <c:showPercent val="0"/>
          <c:showBubbleSize val="0"/>
        </c:dLbls>
        <c:marker val="1"/>
        <c:smooth val="0"/>
        <c:axId val="95929472"/>
        <c:axId val="95931392"/>
      </c:lineChart>
      <c:catAx>
        <c:axId val="9592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931392"/>
        <c:crosses val="autoZero"/>
        <c:auto val="1"/>
        <c:lblAlgn val="ctr"/>
        <c:lblOffset val="100"/>
        <c:tickLblSkip val="1"/>
        <c:tickMarkSkip val="1"/>
        <c:noMultiLvlLbl val="0"/>
      </c:catAx>
      <c:valAx>
        <c:axId val="9593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2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2.0499999999999998</c:v>
                </c:pt>
                <c:pt idx="2">
                  <c:v>#N/A</c:v>
                </c:pt>
                <c:pt idx="3">
                  <c:v>0.24</c:v>
                </c:pt>
                <c:pt idx="4">
                  <c:v>#N/A</c:v>
                </c:pt>
                <c:pt idx="5">
                  <c:v>0.19</c:v>
                </c:pt>
                <c:pt idx="6">
                  <c:v>#N/A</c:v>
                </c:pt>
                <c:pt idx="7">
                  <c:v>0.17</c:v>
                </c:pt>
                <c:pt idx="8">
                  <c:v>#N/A</c:v>
                </c:pt>
                <c:pt idx="9">
                  <c:v>0.17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高野町後期高齢者医療特別会計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0.15</c:v>
                </c:pt>
                <c:pt idx="2">
                  <c:v>#N/A</c:v>
                </c:pt>
                <c:pt idx="3">
                  <c:v>0.18</c:v>
                </c:pt>
                <c:pt idx="4">
                  <c:v>#N/A</c:v>
                </c:pt>
                <c:pt idx="5">
                  <c:v>0.27</c:v>
                </c:pt>
                <c:pt idx="6">
                  <c:v>#N/A</c:v>
                </c:pt>
                <c:pt idx="7">
                  <c:v>0.17</c:v>
                </c:pt>
                <c:pt idx="8">
                  <c:v>#N/A</c:v>
                </c:pt>
                <c:pt idx="9">
                  <c:v>0.23</c:v>
                </c:pt>
              </c:numCache>
            </c:numRef>
          </c:val>
        </c:ser>
        <c:ser>
          <c:idx val="3"/>
          <c:order val="3"/>
          <c:tx>
            <c:strRef>
              <c:f>データシート!$A$30</c:f>
              <c:strCache>
                <c:ptCount val="1"/>
                <c:pt idx="0">
                  <c:v>高野町国民健康保険富貴診療所特別会計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0.24</c:v>
                </c:pt>
                <c:pt idx="2">
                  <c:v>#N/A</c:v>
                </c:pt>
                <c:pt idx="3">
                  <c:v>0.26</c:v>
                </c:pt>
                <c:pt idx="4">
                  <c:v>#N/A</c:v>
                </c:pt>
                <c:pt idx="5">
                  <c:v>0.16</c:v>
                </c:pt>
                <c:pt idx="6">
                  <c:v>#N/A</c:v>
                </c:pt>
                <c:pt idx="7">
                  <c:v>0.19</c:v>
                </c:pt>
                <c:pt idx="8">
                  <c:v>#N/A</c:v>
                </c:pt>
                <c:pt idx="9">
                  <c:v>0.25</c:v>
                </c:pt>
              </c:numCache>
            </c:numRef>
          </c:val>
        </c:ser>
        <c:ser>
          <c:idx val="4"/>
          <c:order val="4"/>
          <c:tx>
            <c:strRef>
              <c:f>データシート!$A$31</c:f>
              <c:strCache>
                <c:ptCount val="1"/>
                <c:pt idx="0">
                  <c:v>高野町下水道特別会計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0.11</c:v>
                </c:pt>
                <c:pt idx="4">
                  <c:v>#N/A</c:v>
                </c:pt>
                <c:pt idx="5">
                  <c:v>0.18</c:v>
                </c:pt>
                <c:pt idx="6">
                  <c:v>#N/A</c:v>
                </c:pt>
                <c:pt idx="7">
                  <c:v>0.32</c:v>
                </c:pt>
                <c:pt idx="8">
                  <c:v>#N/A</c:v>
                </c:pt>
                <c:pt idx="9">
                  <c:v>0.28999999999999998</c:v>
                </c:pt>
              </c:numCache>
            </c:numRef>
          </c:val>
        </c:ser>
        <c:ser>
          <c:idx val="5"/>
          <c:order val="5"/>
          <c:tx>
            <c:strRef>
              <c:f>データシート!$A$32</c:f>
              <c:strCache>
                <c:ptCount val="1"/>
                <c:pt idx="0">
                  <c:v>高野町国民健康保険高野山総合診療所特別会計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#N/A</c:v>
                </c:pt>
                <c:pt idx="3">
                  <c:v>1.59</c:v>
                </c:pt>
                <c:pt idx="4">
                  <c:v>#N/A</c:v>
                </c:pt>
                <c:pt idx="5">
                  <c:v>2.1</c:v>
                </c:pt>
                <c:pt idx="6">
                  <c:v>#N/A</c:v>
                </c:pt>
                <c:pt idx="7">
                  <c:v>0.93</c:v>
                </c:pt>
                <c:pt idx="8">
                  <c:v>#N/A</c:v>
                </c:pt>
                <c:pt idx="9">
                  <c:v>1.38</c:v>
                </c:pt>
              </c:numCache>
            </c:numRef>
          </c:val>
        </c:ser>
        <c:ser>
          <c:idx val="6"/>
          <c:order val="6"/>
          <c:tx>
            <c:strRef>
              <c:f>データシート!$A$33</c:f>
              <c:strCache>
                <c:ptCount val="1"/>
                <c:pt idx="0">
                  <c:v>高野町介護保険特別会計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c:v>
                </c:pt>
                <c:pt idx="2">
                  <c:v>#N/A</c:v>
                </c:pt>
                <c:pt idx="3">
                  <c:v>0.95</c:v>
                </c:pt>
                <c:pt idx="4">
                  <c:v>#N/A</c:v>
                </c:pt>
                <c:pt idx="5">
                  <c:v>1.46</c:v>
                </c:pt>
                <c:pt idx="6">
                  <c:v>#N/A</c:v>
                </c:pt>
                <c:pt idx="7">
                  <c:v>1.63</c:v>
                </c:pt>
                <c:pt idx="8">
                  <c:v>#N/A</c:v>
                </c:pt>
                <c:pt idx="9">
                  <c:v>1.41</c:v>
                </c:pt>
              </c:numCache>
            </c:numRef>
          </c:val>
        </c:ser>
        <c:ser>
          <c:idx val="7"/>
          <c:order val="7"/>
          <c:tx>
            <c:strRef>
              <c:f>データシート!$A$34</c:f>
              <c:strCache>
                <c:ptCount val="1"/>
                <c:pt idx="0">
                  <c:v>高野町水道事業会計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c:v>
                </c:pt>
                <c:pt idx="2">
                  <c:v>#N/A</c:v>
                </c:pt>
                <c:pt idx="3">
                  <c:v>2.68</c:v>
                </c:pt>
                <c:pt idx="4">
                  <c:v>#N/A</c:v>
                </c:pt>
                <c:pt idx="5">
                  <c:v>2.73</c:v>
                </c:pt>
                <c:pt idx="6">
                  <c:v>#N/A</c:v>
                </c:pt>
                <c:pt idx="7">
                  <c:v>3.09</c:v>
                </c:pt>
                <c:pt idx="8">
                  <c:v>#N/A</c:v>
                </c:pt>
                <c:pt idx="9">
                  <c:v>3.42</c:v>
                </c:pt>
              </c:numCache>
            </c:numRef>
          </c:val>
        </c:ser>
        <c:ser>
          <c:idx val="8"/>
          <c:order val="8"/>
          <c:tx>
            <c:strRef>
              <c:f>データシート!$A$35</c:f>
              <c:strCache>
                <c:ptCount val="1"/>
                <c:pt idx="0">
                  <c:v>高野町国民健康保険特別会計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5.92</c:v>
                </c:pt>
                <c:pt idx="2">
                  <c:v>#N/A</c:v>
                </c:pt>
                <c:pt idx="3">
                  <c:v>6.23</c:v>
                </c:pt>
                <c:pt idx="4">
                  <c:v>#N/A</c:v>
                </c:pt>
                <c:pt idx="5">
                  <c:v>6.48</c:v>
                </c:pt>
                <c:pt idx="6">
                  <c:v>#N/A</c:v>
                </c:pt>
                <c:pt idx="7">
                  <c:v>6.25</c:v>
                </c:pt>
                <c:pt idx="8">
                  <c:v>#N/A</c:v>
                </c:pt>
                <c:pt idx="9">
                  <c:v>5.87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9.2899999999999991</c:v>
                </c:pt>
                <c:pt idx="2">
                  <c:v>#N/A</c:v>
                </c:pt>
                <c:pt idx="3">
                  <c:v>3.84</c:v>
                </c:pt>
                <c:pt idx="4">
                  <c:v>#N/A</c:v>
                </c:pt>
                <c:pt idx="5">
                  <c:v>6.42</c:v>
                </c:pt>
                <c:pt idx="6">
                  <c:v>#N/A</c:v>
                </c:pt>
                <c:pt idx="7">
                  <c:v>7.23</c:v>
                </c:pt>
                <c:pt idx="8">
                  <c:v>#N/A</c:v>
                </c:pt>
                <c:pt idx="9">
                  <c:v>7.71</c:v>
                </c:pt>
              </c:numCache>
            </c:numRef>
          </c:val>
        </c:ser>
        <c:dLbls>
          <c:showLegendKey val="0"/>
          <c:showVal val="0"/>
          <c:showCatName val="0"/>
          <c:showSerName val="0"/>
          <c:showPercent val="0"/>
          <c:showBubbleSize val="0"/>
        </c:dLbls>
        <c:gapWidth val="150"/>
        <c:overlap val="100"/>
        <c:axId val="96172672"/>
        <c:axId val="96178560"/>
      </c:barChart>
      <c:catAx>
        <c:axId val="9617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78560"/>
        <c:crosses val="autoZero"/>
        <c:auto val="1"/>
        <c:lblAlgn val="ctr"/>
        <c:lblOffset val="100"/>
        <c:tickLblSkip val="1"/>
        <c:tickMarkSkip val="1"/>
        <c:noMultiLvlLbl val="0"/>
      </c:catAx>
      <c:valAx>
        <c:axId val="9617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7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390</c:v>
                </c:pt>
                <c:pt idx="5">
                  <c:v>381</c:v>
                </c:pt>
                <c:pt idx="8">
                  <c:v>400</c:v>
                </c:pt>
                <c:pt idx="11">
                  <c:v>374</c:v>
                </c:pt>
                <c:pt idx="14">
                  <c:v>358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c:v>
                </c:pt>
                <c:pt idx="3">
                  <c:v>20</c:v>
                </c:pt>
                <c:pt idx="6">
                  <c:v>24</c:v>
                </c:pt>
                <c:pt idx="9">
                  <c:v>23</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c:v>
                </c:pt>
                <c:pt idx="3">
                  <c:v>65</c:v>
                </c:pt>
                <c:pt idx="6">
                  <c:v>67</c:v>
                </c:pt>
                <c:pt idx="9">
                  <c:v>61</c:v>
                </c:pt>
                <c:pt idx="12">
                  <c:v>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7</c:v>
                </c:pt>
                <c:pt idx="3">
                  <c:v>7</c:v>
                </c:pt>
                <c:pt idx="6">
                  <c:v>7</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479</c:v>
                </c:pt>
                <c:pt idx="3">
                  <c:v>469</c:v>
                </c:pt>
                <c:pt idx="6">
                  <c:v>454</c:v>
                </c:pt>
                <c:pt idx="9">
                  <c:v>402</c:v>
                </c:pt>
                <c:pt idx="12">
                  <c:v>387</c:v>
                </c:pt>
              </c:numCache>
            </c:numRef>
          </c:val>
        </c:ser>
        <c:dLbls>
          <c:showLegendKey val="0"/>
          <c:showVal val="0"/>
          <c:showCatName val="0"/>
          <c:showSerName val="0"/>
          <c:showPercent val="0"/>
          <c:showBubbleSize val="0"/>
        </c:dLbls>
        <c:gapWidth val="100"/>
        <c:overlap val="100"/>
        <c:axId val="96377088"/>
        <c:axId val="96387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180</c:v>
                </c:pt>
                <c:pt idx="2">
                  <c:v>#N/A</c:v>
                </c:pt>
                <c:pt idx="3">
                  <c:v>#N/A</c:v>
                </c:pt>
                <c:pt idx="4">
                  <c:v>180</c:v>
                </c:pt>
                <c:pt idx="5">
                  <c:v>#N/A</c:v>
                </c:pt>
                <c:pt idx="6">
                  <c:v>#N/A</c:v>
                </c:pt>
                <c:pt idx="7">
                  <c:v>152</c:v>
                </c:pt>
                <c:pt idx="8">
                  <c:v>#N/A</c:v>
                </c:pt>
                <c:pt idx="9">
                  <c:v>#N/A</c:v>
                </c:pt>
                <c:pt idx="10">
                  <c:v>119</c:v>
                </c:pt>
                <c:pt idx="11">
                  <c:v>#N/A</c:v>
                </c:pt>
                <c:pt idx="12">
                  <c:v>#N/A</c:v>
                </c:pt>
                <c:pt idx="13">
                  <c:v>134</c:v>
                </c:pt>
                <c:pt idx="14">
                  <c:v>#N/A</c:v>
                </c:pt>
              </c:numCache>
            </c:numRef>
          </c:val>
          <c:smooth val="0"/>
        </c:ser>
        <c:dLbls>
          <c:showLegendKey val="0"/>
          <c:showVal val="0"/>
          <c:showCatName val="0"/>
          <c:showSerName val="0"/>
          <c:showPercent val="0"/>
          <c:showBubbleSize val="0"/>
        </c:dLbls>
        <c:marker val="1"/>
        <c:smooth val="0"/>
        <c:axId val="96377088"/>
        <c:axId val="96387456"/>
      </c:lineChart>
      <c:catAx>
        <c:axId val="963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387456"/>
        <c:crosses val="autoZero"/>
        <c:auto val="1"/>
        <c:lblAlgn val="ctr"/>
        <c:lblOffset val="100"/>
        <c:tickLblSkip val="1"/>
        <c:tickMarkSkip val="1"/>
        <c:noMultiLvlLbl val="0"/>
      </c:catAx>
      <c:valAx>
        <c:axId val="9638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7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2963</c:v>
                </c:pt>
                <c:pt idx="5">
                  <c:v>2912</c:v>
                </c:pt>
                <c:pt idx="8">
                  <c:v>2981</c:v>
                </c:pt>
                <c:pt idx="11">
                  <c:v>3078</c:v>
                </c:pt>
                <c:pt idx="14">
                  <c:v>3223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555</c:v>
                </c:pt>
                <c:pt idx="5">
                  <c:v>550</c:v>
                </c:pt>
                <c:pt idx="8">
                  <c:v>600</c:v>
                </c:pt>
                <c:pt idx="11">
                  <c:v>557</c:v>
                </c:pt>
                <c:pt idx="14">
                  <c:v>473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1756</c:v>
                </c:pt>
                <c:pt idx="5">
                  <c:v>1919</c:v>
                </c:pt>
                <c:pt idx="8">
                  <c:v>1828</c:v>
                </c:pt>
                <c:pt idx="11">
                  <c:v>1882</c:v>
                </c:pt>
                <c:pt idx="14">
                  <c:v>2126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739</c:v>
                </c:pt>
                <c:pt idx="3">
                  <c:v>806</c:v>
                </c:pt>
                <c:pt idx="6">
                  <c:v>716</c:v>
                </c:pt>
                <c:pt idx="9">
                  <c:v>677</c:v>
                </c:pt>
                <c:pt idx="12">
                  <c:v>591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325</c:v>
                </c:pt>
                <c:pt idx="3">
                  <c:v>306</c:v>
                </c:pt>
                <c:pt idx="6">
                  <c:v>280</c:v>
                </c:pt>
                <c:pt idx="9">
                  <c:v>253</c:v>
                </c:pt>
                <c:pt idx="12">
                  <c:v>226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711</c:v>
                </c:pt>
                <c:pt idx="3">
                  <c:v>590</c:v>
                </c:pt>
                <c:pt idx="6">
                  <c:v>560</c:v>
                </c:pt>
                <c:pt idx="9">
                  <c:v>580</c:v>
                </c:pt>
                <c:pt idx="12">
                  <c:v>630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64</c:v>
                </c:pt>
                <c:pt idx="9">
                  <c:v>40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3445</c:v>
                </c:pt>
                <c:pt idx="3">
                  <c:v>3266</c:v>
                </c:pt>
                <c:pt idx="6">
                  <c:v>3312</c:v>
                </c:pt>
                <c:pt idx="9">
                  <c:v>3421</c:v>
                </c:pt>
                <c:pt idx="12">
                  <c:v>3482</c:v>
                </c:pt>
              </c:numCache>
            </c:numRef>
          </c:val>
        </c:ser>
        <c:dLbls>
          <c:showLegendKey val="0"/>
          <c:showVal val="0"/>
          <c:showCatName val="0"/>
          <c:showSerName val="0"/>
          <c:showPercent val="0"/>
          <c:showBubbleSize val="0"/>
        </c:dLbls>
        <c:gapWidth val="100"/>
        <c:overlap val="100"/>
        <c:axId val="96528640"/>
        <c:axId val="96547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6528640"/>
        <c:axId val="96547200"/>
      </c:lineChart>
      <c:catAx>
        <c:axId val="9652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547200"/>
        <c:crosses val="autoZero"/>
        <c:auto val="1"/>
        <c:lblAlgn val="ctr"/>
        <c:lblOffset val="100"/>
        <c:tickLblSkip val="1"/>
        <c:tickMarkSkip val="1"/>
        <c:noMultiLvlLbl val="0"/>
      </c:catAx>
      <c:valAx>
        <c:axId val="9654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2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6962432"/>
        <c:axId val="96985088"/>
      </c:scatterChart>
      <c:valAx>
        <c:axId val="969624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985088"/>
        <c:crosses val="autoZero"/>
        <c:crossBetween val="midCat"/>
      </c:valAx>
      <c:valAx>
        <c:axId val="96985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962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10.6</c:v>
                </c:pt>
                <c:pt idx="1">
                  <c:v>9.9</c:v>
                </c:pt>
                <c:pt idx="2">
                  <c:v>9.8000000000000007</c:v>
                </c:pt>
                <c:pt idx="3">
                  <c:v>8.8000000000000007</c:v>
                </c:pt>
                <c:pt idx="4">
                  <c:v>7.7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97019008"/>
        <c:axId val="97020928"/>
      </c:scatterChart>
      <c:valAx>
        <c:axId val="97019008"/>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020928"/>
        <c:crosses val="autoZero"/>
        <c:crossBetween val="midCat"/>
      </c:valAx>
      <c:valAx>
        <c:axId val="970209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0190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元利償還金</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平成２３年度には</a:t>
          </a:r>
          <a:r>
            <a:rPr kumimoji="1" lang="en-US" altLang="ja-JP" sz="700">
              <a:latin typeface="ＭＳ ゴシック" pitchFamily="49" charset="-128"/>
              <a:ea typeface="ＭＳ ゴシック" pitchFamily="49" charset="-128"/>
            </a:rPr>
            <a:t>479</a:t>
          </a:r>
          <a:r>
            <a:rPr kumimoji="1" lang="ja-JP" altLang="en-US" sz="700">
              <a:latin typeface="ＭＳ ゴシック" pitchFamily="49" charset="-128"/>
              <a:ea typeface="ＭＳ ゴシック" pitchFamily="49" charset="-128"/>
            </a:rPr>
            <a:t>百万円の元利償還があったが起債の新規発行を抑制してきたことにより減少傾向である。</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満期一括償還地方債に係る年度割相当額</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平成２８年度の満期一括償還に係る年度割り相当額である。</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公営企業債の元利償還金に対する繰入金</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平成２１年度までは下水道特別会計において繰上償還に伴う元利償還金に対する繰入があったが平成２２年度以降は減少傾向であった。平成２７年度に１３百万円の増加となったのは、下水道会計にて長寿命化事業に伴う新規借入が増加したためである。</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組合等が起こした地方債の元利償還金に対する負担金等</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橋本周辺広域市町村圏組合</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ゴミ施設</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の負担金であり、平成２５年度から始まったピークが平成３２年度まで続きその後減少する見通しである。</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算入公債費等</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過去からの起債に対する基準財政需要額であり継続して減少傾向である。（平成２４年度までは広域組合交付税配分金として受けていた清掃費に対する公債費が基準財政需要額として算入されることになったため平成２５年度は増加に転じ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実質公債費比率の分子</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元利償還金等（</a:t>
          </a:r>
          <a:r>
            <a:rPr kumimoji="1" lang="en-US" altLang="ja-JP" sz="700">
              <a:latin typeface="ＭＳ ゴシック" pitchFamily="49" charset="-128"/>
              <a:ea typeface="ＭＳ ゴシック" pitchFamily="49" charset="-128"/>
            </a:rPr>
            <a:t>A</a:t>
          </a:r>
          <a:r>
            <a:rPr kumimoji="1" lang="ja-JP" altLang="en-US" sz="700">
              <a:latin typeface="ＭＳ ゴシック" pitchFamily="49" charset="-128"/>
              <a:ea typeface="ＭＳ ゴシック" pitchFamily="49" charset="-128"/>
            </a:rPr>
            <a:t>）の合計額は大幅に変わらずに算入公債費等が減ったため、前年度に比べ増加した。</a:t>
          </a:r>
        </a:p>
        <a:p>
          <a:endParaRPr kumimoji="1" lang="ja-JP" altLang="en-US"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今後は起債の年間発行額を償還額以内に抑えていくことに加えて、交付税算入率の高い起債を有効活用することで数値のさらなる改善を目指す。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一般会計等に係る地方債の現在高</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過疎対策事業により新規借入が増加したため、前年度比</a:t>
          </a:r>
          <a:r>
            <a:rPr kumimoji="1" lang="en-US" altLang="ja-JP" sz="700">
              <a:latin typeface="ＭＳ ゴシック" pitchFamily="49" charset="-128"/>
              <a:ea typeface="ＭＳ ゴシック" pitchFamily="49" charset="-128"/>
            </a:rPr>
            <a:t>61</a:t>
          </a:r>
          <a:r>
            <a:rPr kumimoji="1" lang="ja-JP" altLang="en-US" sz="700">
              <a:latin typeface="ＭＳ ゴシック" pitchFamily="49" charset="-128"/>
              <a:ea typeface="ＭＳ ゴシック" pitchFamily="49" charset="-128"/>
            </a:rPr>
            <a:t>百万円増額となった。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債務負担行為に基づく支出予定額</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平成２５年～２７年度に実施した消防救急無線デジタル化整備及び高機能消防指令センター共同整備に係るもの。</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公営企業債等繰入見込額</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長寿命化事業が続く下水道事業会計における新規借入増のため</a:t>
          </a:r>
          <a:r>
            <a:rPr kumimoji="1" lang="en-US" altLang="ja-JP" sz="700">
              <a:latin typeface="ＭＳ ゴシック" pitchFamily="49" charset="-128"/>
              <a:ea typeface="ＭＳ ゴシック" pitchFamily="49" charset="-128"/>
            </a:rPr>
            <a:t>50</a:t>
          </a:r>
          <a:r>
            <a:rPr kumimoji="1" lang="ja-JP" altLang="en-US" sz="700">
              <a:latin typeface="ＭＳ ゴシック" pitchFamily="49" charset="-128"/>
              <a:ea typeface="ＭＳ ゴシック" pitchFamily="49" charset="-128"/>
            </a:rPr>
            <a:t>百万円増額となった。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組合等負担等見込額</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橋本周辺市町村圏組合</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ゴミ処理施設</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に係る負担金。平成２１年度に建設事業は終了し、今後は微減傾向となる。</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退職手当負担見込額</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一般職・一般会計等対象職員は</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名増となったが、総合事務組合の段階的な自己都合退職支給率の低下</a:t>
          </a:r>
        </a:p>
        <a:p>
          <a:r>
            <a:rPr kumimoji="1" lang="ja-JP" altLang="en-US" sz="700">
              <a:latin typeface="ＭＳ ゴシック" pitchFamily="49" charset="-128"/>
              <a:ea typeface="ＭＳ ゴシック" pitchFamily="49" charset="-128"/>
            </a:rPr>
            <a:t>（平成２７年度が最終）により基本額が減。組合積立額も増加し将来負担額は大きく減少した。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充当可能基金</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財政調整基金にて財源不足に伴う取り崩しをせずに剰余金を積立て、またふるさと寄附金積立が前年度比</a:t>
          </a:r>
          <a:r>
            <a:rPr kumimoji="1" lang="en-US" altLang="ja-JP" sz="700">
              <a:latin typeface="ＭＳ ゴシック" pitchFamily="49" charset="-128"/>
              <a:ea typeface="ＭＳ ゴシック" pitchFamily="49" charset="-128"/>
            </a:rPr>
            <a:t>170</a:t>
          </a:r>
          <a:r>
            <a:rPr kumimoji="1" lang="ja-JP" altLang="en-US" sz="700">
              <a:latin typeface="ＭＳ ゴシック" pitchFamily="49" charset="-128"/>
              <a:ea typeface="ＭＳ ゴシック" pitchFamily="49" charset="-128"/>
            </a:rPr>
            <a:t>百万円の増となったこともあり、基金残高は</a:t>
          </a:r>
          <a:r>
            <a:rPr kumimoji="1" lang="en-US" altLang="ja-JP" sz="700">
              <a:latin typeface="ＭＳ ゴシック" pitchFamily="49" charset="-128"/>
              <a:ea typeface="ＭＳ ゴシック" pitchFamily="49" charset="-128"/>
            </a:rPr>
            <a:t>244</a:t>
          </a:r>
          <a:r>
            <a:rPr kumimoji="1" lang="ja-JP" altLang="en-US" sz="700">
              <a:latin typeface="ＭＳ ゴシック" pitchFamily="49" charset="-128"/>
              <a:ea typeface="ＭＳ ゴシック" pitchFamily="49" charset="-128"/>
            </a:rPr>
            <a:t>百万円増額となった。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充当可能特定歳入</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住宅使用料の充当先である元金償還金について新たに元金償還が始まった起債があり、そのため充当率が</a:t>
          </a:r>
          <a:r>
            <a:rPr kumimoji="1" lang="en-US" altLang="ja-JP" sz="700">
              <a:latin typeface="ＭＳ ゴシック" pitchFamily="49" charset="-128"/>
              <a:ea typeface="ＭＳ ゴシック" pitchFamily="49" charset="-128"/>
            </a:rPr>
            <a:t>100%</a:t>
          </a:r>
          <a:r>
            <a:rPr kumimoji="1" lang="ja-JP" altLang="en-US" sz="700">
              <a:latin typeface="ＭＳ ゴシック" pitchFamily="49" charset="-128"/>
              <a:ea typeface="ＭＳ ゴシック" pitchFamily="49" charset="-128"/>
            </a:rPr>
            <a:t>から</a:t>
          </a:r>
          <a:r>
            <a:rPr kumimoji="1" lang="en-US" altLang="ja-JP" sz="700">
              <a:latin typeface="ＭＳ ゴシック" pitchFamily="49" charset="-128"/>
              <a:ea typeface="ＭＳ ゴシック" pitchFamily="49" charset="-128"/>
            </a:rPr>
            <a:t>90.8%</a:t>
          </a:r>
          <a:r>
            <a:rPr kumimoji="1" lang="ja-JP" altLang="en-US" sz="700">
              <a:latin typeface="ＭＳ ゴシック" pitchFamily="49" charset="-128"/>
              <a:ea typeface="ＭＳ ゴシック" pitchFamily="49" charset="-128"/>
            </a:rPr>
            <a:t>に減少し、充当可能特定歳入は減少した。充当先の元金償還金は今後微減傾向となる。</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基準財政需要額算入見込額</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公債費のうち過疎債と臨時財政対策債の比率が高くなってきており、増加傾向となっている。</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将来負担比率の分子</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平成２７年度は、地方債の現在高が増となったが、一方でふるさと寄附金の増による充当可能基金の増や、交付税措置がある起債の新規借入に伴う基準財政需要額算入見込額（公債費）の増などもあり、比率は前年度よりも</a:t>
          </a:r>
          <a:r>
            <a:rPr kumimoji="1" lang="en-US" altLang="ja-JP" sz="700">
              <a:latin typeface="ＭＳ ゴシック" pitchFamily="49" charset="-128"/>
              <a:ea typeface="ＭＳ ゴシック" pitchFamily="49" charset="-128"/>
            </a:rPr>
            <a:t>16.7</a:t>
          </a:r>
          <a:r>
            <a:rPr kumimoji="1" lang="ja-JP" altLang="en-US" sz="700">
              <a:latin typeface="ＭＳ ゴシック" pitchFamily="49" charset="-128"/>
              <a:ea typeface="ＭＳ ゴシック" pitchFamily="49" charset="-128"/>
            </a:rPr>
            <a:t>ポイント減少した。</a:t>
          </a:r>
        </a:p>
        <a:p>
          <a:endParaRPr kumimoji="1" lang="ja-JP" altLang="en-US"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今後は起債の年間発行額を償還額以内に抑えていくことに加えて、交付税算入率の高い起債を有効活用するほか、ふるさと寄附金をさらに充実させ、充当可能基金への積立額を増加させることで数値のさらなる改善を目指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3,298
3,275
137.03
4,399,128
4,222,456
164,525
2,132,801
3,301,594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3,298
3,275
137.03
4,399,128
4,222,456
164,525
2,132,801
3,301,594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3,298
3,275
137.03
4,399,128
4,222,456
164,525
2,132,801
3,301,594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3,298
3,275
137.03
4,399,128
4,222,456
164,525
2,132,801
3,301,594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0.19</a:t>
          </a:r>
          <a:r>
            <a:rPr kumimoji="1" lang="ja-JP" altLang="en-US" sz="1300">
              <a:latin typeface="ＭＳ Ｐゴシック"/>
            </a:rPr>
            <a:t>となっており、全国平均の</a:t>
          </a:r>
          <a:r>
            <a:rPr kumimoji="1" lang="en-US" altLang="ja-JP" sz="1300">
              <a:latin typeface="ＭＳ Ｐゴシック"/>
            </a:rPr>
            <a:t>0.50</a:t>
          </a:r>
          <a:r>
            <a:rPr kumimoji="1" lang="ja-JP" altLang="en-US" sz="1300">
              <a:latin typeface="ＭＳ Ｐゴシック"/>
            </a:rPr>
            <a:t>和歌山県平均の</a:t>
          </a:r>
          <a:r>
            <a:rPr kumimoji="1" lang="en-US" altLang="ja-JP" sz="1300">
              <a:latin typeface="ＭＳ Ｐゴシック"/>
            </a:rPr>
            <a:t>0.35</a:t>
          </a:r>
          <a:r>
            <a:rPr kumimoji="1" lang="ja-JP" altLang="en-US" sz="1300">
              <a:latin typeface="ＭＳ Ｐゴシック"/>
            </a:rPr>
            <a:t>類似団体平均の</a:t>
          </a:r>
          <a:r>
            <a:rPr kumimoji="1" lang="en-US" altLang="ja-JP" sz="1300">
              <a:latin typeface="ＭＳ Ｐゴシック"/>
            </a:rPr>
            <a:t>0.28</a:t>
          </a:r>
          <a:r>
            <a:rPr kumimoji="1" lang="ja-JP" altLang="en-US" sz="1300">
              <a:latin typeface="ＭＳ Ｐゴシック"/>
            </a:rPr>
            <a:t>、いずれと比較しても低い水準となっている。今後は主産業である観光関連サービス業を中心に産業全体の振興を進めることで税収の増を図っていく。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92710</xdr:rowOff>
    </xdr:to>
    <xdr:cxnSp macro="">
      <xdr:nvCxnSpPr>
        <xdr:cNvPr id="67" name="直線コネクタ 66"/>
        <xdr:cNvCxnSpPr/>
      </xdr:nvCxnSpPr>
      <xdr:spPr>
        <a:xfrm>
          <a:off x="4114800" y="76284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0" name="直線コネクタ 69"/>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3" name="直線コネクタ 72"/>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76623</xdr:rowOff>
    </xdr:from>
    <xdr:to>
      <xdr:col>3</xdr:col>
      <xdr:colOff>279400</xdr:colOff>
      <xdr:row>44</xdr:row>
      <xdr:rowOff>84667</xdr:rowOff>
    </xdr:to>
    <xdr:cxnSp macro="">
      <xdr:nvCxnSpPr>
        <xdr:cNvPr id="76" name="直線コネクタ 75"/>
        <xdr:cNvCxnSpPr/>
      </xdr:nvCxnSpPr>
      <xdr:spPr>
        <a:xfrm>
          <a:off x="1447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41910</xdr:rowOff>
    </xdr:from>
    <xdr:to>
      <xdr:col>7</xdr:col>
      <xdr:colOff>203200</xdr:colOff>
      <xdr:row>44</xdr:row>
      <xdr:rowOff>143510</xdr:rowOff>
    </xdr:to>
    <xdr:sp macro="" textlink="">
      <xdr:nvSpPr>
        <xdr:cNvPr id="86" name="円/楕円 85"/>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109237</xdr:rowOff>
    </xdr:from>
    <xdr:ext cx="762000" cy="259045"/>
    <xdr:sp macro="" textlink="">
      <xdr:nvSpPr>
        <xdr:cNvPr id="87" name="財政力該当値テキスト"/>
        <xdr:cNvSpPr txBox="1"/>
      </xdr:nvSpPr>
      <xdr:spPr>
        <a:xfrm>
          <a:off x="5041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25823</xdr:rowOff>
    </xdr:from>
    <xdr:to>
      <xdr:col>2</xdr:col>
      <xdr:colOff>127000</xdr:colOff>
      <xdr:row>44</xdr:row>
      <xdr:rowOff>127423</xdr:rowOff>
    </xdr:to>
    <xdr:sp macro="" textlink="">
      <xdr:nvSpPr>
        <xdr:cNvPr id="94" name="円/楕円 93"/>
        <xdr:cNvSpPr/>
      </xdr:nvSpPr>
      <xdr:spPr>
        <a:xfrm>
          <a:off x="1397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112200</xdr:rowOff>
    </xdr:from>
    <xdr:ext cx="762000" cy="259045"/>
    <xdr:sp macro="" textlink="">
      <xdr:nvSpPr>
        <xdr:cNvPr id="95" name="テキスト ボックス 94"/>
        <xdr:cNvSpPr txBox="1"/>
      </xdr:nvSpPr>
      <xdr:spPr>
        <a:xfrm>
          <a:off x="1066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入の一般財源は、地方消費税交付金と普通交付税が大幅に増加した。普通交付税は基準財政需要額において、人口減少等特別対策事業費が新設されたことが増加の主要因である。これにより分母は前年度比で</a:t>
          </a:r>
          <a:r>
            <a:rPr kumimoji="1" lang="en-US" altLang="ja-JP" sz="1200">
              <a:latin typeface="ＭＳ Ｐゴシック"/>
            </a:rPr>
            <a:t>161,390</a:t>
          </a:r>
          <a:r>
            <a:rPr kumimoji="1" lang="ja-JP" altLang="en-US" sz="1200">
              <a:latin typeface="ＭＳ Ｐゴシック"/>
            </a:rPr>
            <a:t>千円の増となった。</a:t>
          </a:r>
        </a:p>
        <a:p>
          <a:r>
            <a:rPr kumimoji="1" lang="ja-JP" altLang="en-US" sz="1200">
              <a:latin typeface="ＭＳ Ｐゴシック"/>
            </a:rPr>
            <a:t>歳出の経常経費について、扶助費、公債費の減はあったものの、職員数の増加に伴う人件費の増や、物件費、補助費、繰出金も増加したために全体で前年度より</a:t>
          </a:r>
          <a:r>
            <a:rPr kumimoji="1" lang="en-US" altLang="ja-JP" sz="1200">
              <a:latin typeface="ＭＳ Ｐゴシック"/>
            </a:rPr>
            <a:t>68,180</a:t>
          </a:r>
          <a:r>
            <a:rPr kumimoji="1" lang="ja-JP" altLang="en-US" sz="1200">
              <a:latin typeface="ＭＳ Ｐゴシック"/>
            </a:rPr>
            <a:t>千円の増となった。</a:t>
          </a:r>
        </a:p>
        <a:p>
          <a:r>
            <a:rPr kumimoji="1" lang="ja-JP" altLang="en-US" sz="1200">
              <a:latin typeface="ＭＳ Ｐゴシック"/>
            </a:rPr>
            <a:t>依然として類似団体平均を大きく上回るが、前年度より</a:t>
          </a:r>
          <a:r>
            <a:rPr kumimoji="1" lang="en-US" altLang="ja-JP" sz="1200">
              <a:latin typeface="ＭＳ Ｐゴシック"/>
            </a:rPr>
            <a:t>3.8</a:t>
          </a:r>
          <a:r>
            <a:rPr kumimoji="1" lang="ja-JP" altLang="en-US" sz="1200">
              <a:latin typeface="ＭＳ Ｐゴシック"/>
            </a:rPr>
            <a:t>ポイント改善された。</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143002</xdr:rowOff>
    </xdr:from>
    <xdr:to>
      <xdr:col>7</xdr:col>
      <xdr:colOff>152400</xdr:colOff>
      <xdr:row>66</xdr:row>
      <xdr:rowOff>63246</xdr:rowOff>
    </xdr:to>
    <xdr:cxnSp macro="">
      <xdr:nvCxnSpPr>
        <xdr:cNvPr id="128" name="直線コネクタ 127"/>
        <xdr:cNvCxnSpPr/>
      </xdr:nvCxnSpPr>
      <xdr:spPr>
        <a:xfrm flipV="1">
          <a:off x="4114800" y="1128725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12573</xdr:rowOff>
    </xdr:from>
    <xdr:to>
      <xdr:col>6</xdr:col>
      <xdr:colOff>0</xdr:colOff>
      <xdr:row>66</xdr:row>
      <xdr:rowOff>63246</xdr:rowOff>
    </xdr:to>
    <xdr:cxnSp macro="">
      <xdr:nvCxnSpPr>
        <xdr:cNvPr id="131" name="直線コネクタ 130"/>
        <xdr:cNvCxnSpPr/>
      </xdr:nvCxnSpPr>
      <xdr:spPr>
        <a:xfrm>
          <a:off x="3225800" y="1132827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12573</xdr:rowOff>
    </xdr:from>
    <xdr:to>
      <xdr:col>4</xdr:col>
      <xdr:colOff>482600</xdr:colOff>
      <xdr:row>66</xdr:row>
      <xdr:rowOff>36703</xdr:rowOff>
    </xdr:to>
    <xdr:cxnSp macro="">
      <xdr:nvCxnSpPr>
        <xdr:cNvPr id="134" name="直線コネクタ 133"/>
        <xdr:cNvCxnSpPr/>
      </xdr:nvCxnSpPr>
      <xdr:spPr>
        <a:xfrm flipV="1">
          <a:off x="2336800" y="113282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27051</xdr:rowOff>
    </xdr:from>
    <xdr:to>
      <xdr:col>3</xdr:col>
      <xdr:colOff>279400</xdr:colOff>
      <xdr:row>66</xdr:row>
      <xdr:rowOff>36703</xdr:rowOff>
    </xdr:to>
    <xdr:cxnSp macro="">
      <xdr:nvCxnSpPr>
        <xdr:cNvPr id="137" name="直線コネクタ 136"/>
        <xdr:cNvCxnSpPr/>
      </xdr:nvCxnSpPr>
      <xdr:spPr>
        <a:xfrm>
          <a:off x="1447800" y="1134275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92202</xdr:rowOff>
    </xdr:from>
    <xdr:to>
      <xdr:col>7</xdr:col>
      <xdr:colOff>203200</xdr:colOff>
      <xdr:row>66</xdr:row>
      <xdr:rowOff>22352</xdr:rowOff>
    </xdr:to>
    <xdr:sp macro="" textlink="">
      <xdr:nvSpPr>
        <xdr:cNvPr id="147" name="円/楕円 146"/>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64279</xdr:rowOff>
    </xdr:from>
    <xdr:ext cx="762000" cy="259045"/>
    <xdr:sp macro="" textlink="">
      <xdr:nvSpPr>
        <xdr:cNvPr id="148" name="財政構造の弾力性該当値テキスト"/>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12446</xdr:rowOff>
    </xdr:from>
    <xdr:to>
      <xdr:col>6</xdr:col>
      <xdr:colOff>50800</xdr:colOff>
      <xdr:row>66</xdr:row>
      <xdr:rowOff>114046</xdr:rowOff>
    </xdr:to>
    <xdr:sp macro="" textlink="">
      <xdr:nvSpPr>
        <xdr:cNvPr id="149" name="円/楕円 148"/>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98823</xdr:rowOff>
    </xdr:from>
    <xdr:ext cx="736600" cy="259045"/>
    <xdr:sp macro="" textlink="">
      <xdr:nvSpPr>
        <xdr:cNvPr id="150" name="テキスト ボックス 149"/>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133223</xdr:rowOff>
    </xdr:from>
    <xdr:to>
      <xdr:col>4</xdr:col>
      <xdr:colOff>533400</xdr:colOff>
      <xdr:row>66</xdr:row>
      <xdr:rowOff>63373</xdr:rowOff>
    </xdr:to>
    <xdr:sp macro="" textlink="">
      <xdr:nvSpPr>
        <xdr:cNvPr id="151" name="円/楕円 150"/>
        <xdr:cNvSpPr/>
      </xdr:nvSpPr>
      <xdr:spPr>
        <a:xfrm>
          <a:off x="31750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48150</xdr:rowOff>
    </xdr:from>
    <xdr:ext cx="762000" cy="259045"/>
    <xdr:sp macro="" textlink="">
      <xdr:nvSpPr>
        <xdr:cNvPr id="152" name="テキスト ボックス 151"/>
        <xdr:cNvSpPr txBox="1"/>
      </xdr:nvSpPr>
      <xdr:spPr>
        <a:xfrm>
          <a:off x="2844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157353</xdr:rowOff>
    </xdr:from>
    <xdr:to>
      <xdr:col>3</xdr:col>
      <xdr:colOff>330200</xdr:colOff>
      <xdr:row>66</xdr:row>
      <xdr:rowOff>87503</xdr:rowOff>
    </xdr:to>
    <xdr:sp macro="" textlink="">
      <xdr:nvSpPr>
        <xdr:cNvPr id="153" name="円/楕円 152"/>
        <xdr:cNvSpPr/>
      </xdr:nvSpPr>
      <xdr:spPr>
        <a:xfrm>
          <a:off x="2286000" y="11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72280</xdr:rowOff>
    </xdr:from>
    <xdr:ext cx="762000" cy="259045"/>
    <xdr:sp macro="" textlink="">
      <xdr:nvSpPr>
        <xdr:cNvPr id="154" name="テキスト ボックス 153"/>
        <xdr:cNvSpPr txBox="1"/>
      </xdr:nvSpPr>
      <xdr:spPr>
        <a:xfrm>
          <a:off x="1955800" y="1138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147701</xdr:rowOff>
    </xdr:from>
    <xdr:to>
      <xdr:col>2</xdr:col>
      <xdr:colOff>127000</xdr:colOff>
      <xdr:row>66</xdr:row>
      <xdr:rowOff>77851</xdr:rowOff>
    </xdr:to>
    <xdr:sp macro="" textlink="">
      <xdr:nvSpPr>
        <xdr:cNvPr id="155" name="円/楕円 154"/>
        <xdr:cNvSpPr/>
      </xdr:nvSpPr>
      <xdr:spPr>
        <a:xfrm>
          <a:off x="13970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62628</xdr:rowOff>
    </xdr:from>
    <xdr:ext cx="762000" cy="259045"/>
    <xdr:sp macro="" textlink="">
      <xdr:nvSpPr>
        <xdr:cNvPr id="156" name="テキスト ボックス 155"/>
        <xdr:cNvSpPr txBox="1"/>
      </xdr:nvSpPr>
      <xdr:spPr>
        <a:xfrm>
          <a:off x="1066800" y="1137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[477,046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決算額は類似団体平均と比較すると低いが、県平均と比較すると大幅に高い。</a:t>
          </a:r>
        </a:p>
        <a:p>
          <a:r>
            <a:rPr kumimoji="1" lang="ja-JP" altLang="en-US" sz="1300">
              <a:latin typeface="ＭＳ Ｐゴシック"/>
            </a:rPr>
            <a:t>昨年と比較して７８，１４１円の増となっているが、人口減少に加え物件費が</a:t>
          </a:r>
        </a:p>
        <a:p>
          <a:r>
            <a:rPr kumimoji="1" lang="ja-JP" altLang="en-US" sz="1300">
              <a:latin typeface="ＭＳ Ｐゴシック"/>
            </a:rPr>
            <a:t>１９５，６３４千円増加したことが主な要因と考えられる。今後も更に人口減少が続く見込みで数値は上昇すると考えられるが、人件費の抑制、予算査定等での物件費、維持補修費を抑制して数値の減少を図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62619</xdr:rowOff>
    </xdr:from>
    <xdr:to>
      <xdr:col>7</xdr:col>
      <xdr:colOff>152400</xdr:colOff>
      <xdr:row>82</xdr:row>
      <xdr:rowOff>125471</xdr:rowOff>
    </xdr:to>
    <xdr:cxnSp macro="">
      <xdr:nvCxnSpPr>
        <xdr:cNvPr id="190" name="直線コネクタ 189"/>
        <xdr:cNvCxnSpPr/>
      </xdr:nvCxnSpPr>
      <xdr:spPr>
        <a:xfrm>
          <a:off x="4114800" y="14121519"/>
          <a:ext cx="838200" cy="6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41112</xdr:rowOff>
    </xdr:from>
    <xdr:to>
      <xdr:col>6</xdr:col>
      <xdr:colOff>0</xdr:colOff>
      <xdr:row>82</xdr:row>
      <xdr:rowOff>62619</xdr:rowOff>
    </xdr:to>
    <xdr:cxnSp macro="">
      <xdr:nvCxnSpPr>
        <xdr:cNvPr id="193" name="直線コネクタ 192"/>
        <xdr:cNvCxnSpPr/>
      </xdr:nvCxnSpPr>
      <xdr:spPr>
        <a:xfrm>
          <a:off x="3225800" y="14100012"/>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15934</xdr:rowOff>
    </xdr:from>
    <xdr:to>
      <xdr:col>4</xdr:col>
      <xdr:colOff>482600</xdr:colOff>
      <xdr:row>82</xdr:row>
      <xdr:rowOff>41112</xdr:rowOff>
    </xdr:to>
    <xdr:cxnSp macro="">
      <xdr:nvCxnSpPr>
        <xdr:cNvPr id="196" name="直線コネクタ 195"/>
        <xdr:cNvCxnSpPr/>
      </xdr:nvCxnSpPr>
      <xdr:spPr>
        <a:xfrm>
          <a:off x="2336800" y="14074834"/>
          <a:ext cx="8890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15934</xdr:rowOff>
    </xdr:from>
    <xdr:to>
      <xdr:col>3</xdr:col>
      <xdr:colOff>279400</xdr:colOff>
      <xdr:row>82</xdr:row>
      <xdr:rowOff>16171</xdr:rowOff>
    </xdr:to>
    <xdr:cxnSp macro="">
      <xdr:nvCxnSpPr>
        <xdr:cNvPr id="199" name="直線コネクタ 198"/>
        <xdr:cNvCxnSpPr/>
      </xdr:nvCxnSpPr>
      <xdr:spPr>
        <a:xfrm flipV="1">
          <a:off x="1447800" y="14074834"/>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74671</xdr:rowOff>
    </xdr:from>
    <xdr:to>
      <xdr:col>7</xdr:col>
      <xdr:colOff>203200</xdr:colOff>
      <xdr:row>83</xdr:row>
      <xdr:rowOff>4821</xdr:rowOff>
    </xdr:to>
    <xdr:sp macro="" textlink="">
      <xdr:nvSpPr>
        <xdr:cNvPr id="209" name="円/楕円 208"/>
        <xdr:cNvSpPr/>
      </xdr:nvSpPr>
      <xdr:spPr>
        <a:xfrm>
          <a:off x="4902200" y="141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91198</xdr:rowOff>
    </xdr:from>
    <xdr:ext cx="762000" cy="259045"/>
    <xdr:sp macro="" textlink="">
      <xdr:nvSpPr>
        <xdr:cNvPr id="210" name="人件費・物件費等の状況該当値テキスト"/>
        <xdr:cNvSpPr txBox="1"/>
      </xdr:nvSpPr>
      <xdr:spPr>
        <a:xfrm>
          <a:off x="5041900" y="1397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477,046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11819</xdr:rowOff>
    </xdr:from>
    <xdr:to>
      <xdr:col>6</xdr:col>
      <xdr:colOff>50800</xdr:colOff>
      <xdr:row>82</xdr:row>
      <xdr:rowOff>113419</xdr:rowOff>
    </xdr:to>
    <xdr:sp macro="" textlink="">
      <xdr:nvSpPr>
        <xdr:cNvPr id="211" name="円/楕円 210"/>
        <xdr:cNvSpPr/>
      </xdr:nvSpPr>
      <xdr:spPr>
        <a:xfrm>
          <a:off x="4064000" y="140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123596</xdr:rowOff>
    </xdr:from>
    <xdr:ext cx="736600" cy="259045"/>
    <xdr:sp macro="" textlink="">
      <xdr:nvSpPr>
        <xdr:cNvPr id="212" name="テキスト ボックス 211"/>
        <xdr:cNvSpPr txBox="1"/>
      </xdr:nvSpPr>
      <xdr:spPr>
        <a:xfrm>
          <a:off x="3733800" y="1383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398,905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161762</xdr:rowOff>
    </xdr:from>
    <xdr:to>
      <xdr:col>4</xdr:col>
      <xdr:colOff>533400</xdr:colOff>
      <xdr:row>82</xdr:row>
      <xdr:rowOff>91912</xdr:rowOff>
    </xdr:to>
    <xdr:sp macro="" textlink="">
      <xdr:nvSpPr>
        <xdr:cNvPr id="213" name="円/楕円 212"/>
        <xdr:cNvSpPr/>
      </xdr:nvSpPr>
      <xdr:spPr>
        <a:xfrm>
          <a:off x="3175000" y="140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102089</xdr:rowOff>
    </xdr:from>
    <xdr:ext cx="762000" cy="259045"/>
    <xdr:sp macro="" textlink="">
      <xdr:nvSpPr>
        <xdr:cNvPr id="214" name="テキスト ボックス 213"/>
        <xdr:cNvSpPr txBox="1"/>
      </xdr:nvSpPr>
      <xdr:spPr>
        <a:xfrm>
          <a:off x="2844800" y="1381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372,167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136584</xdr:rowOff>
    </xdr:from>
    <xdr:to>
      <xdr:col>3</xdr:col>
      <xdr:colOff>330200</xdr:colOff>
      <xdr:row>82</xdr:row>
      <xdr:rowOff>66734</xdr:rowOff>
    </xdr:to>
    <xdr:sp macro="" textlink="">
      <xdr:nvSpPr>
        <xdr:cNvPr id="215" name="円/楕円 214"/>
        <xdr:cNvSpPr/>
      </xdr:nvSpPr>
      <xdr:spPr>
        <a:xfrm>
          <a:off x="2286000" y="140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76911</xdr:rowOff>
    </xdr:from>
    <xdr:ext cx="762000" cy="259045"/>
    <xdr:sp macro="" textlink="">
      <xdr:nvSpPr>
        <xdr:cNvPr id="216" name="テキスト ボックス 215"/>
        <xdr:cNvSpPr txBox="1"/>
      </xdr:nvSpPr>
      <xdr:spPr>
        <a:xfrm>
          <a:off x="1955800" y="137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340,862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136821</xdr:rowOff>
    </xdr:from>
    <xdr:to>
      <xdr:col>2</xdr:col>
      <xdr:colOff>127000</xdr:colOff>
      <xdr:row>82</xdr:row>
      <xdr:rowOff>66971</xdr:rowOff>
    </xdr:to>
    <xdr:sp macro="" textlink="">
      <xdr:nvSpPr>
        <xdr:cNvPr id="217" name="円/楕円 216"/>
        <xdr:cNvSpPr/>
      </xdr:nvSpPr>
      <xdr:spPr>
        <a:xfrm>
          <a:off x="1397000" y="140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77148</xdr:rowOff>
    </xdr:from>
    <xdr:ext cx="762000" cy="259045"/>
    <xdr:sp macro="" textlink="">
      <xdr:nvSpPr>
        <xdr:cNvPr id="218" name="テキスト ボックス 217"/>
        <xdr:cNvSpPr txBox="1"/>
      </xdr:nvSpPr>
      <xdr:spPr>
        <a:xfrm>
          <a:off x="1066800" y="1379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実施済みの給与削減（</a:t>
          </a:r>
          <a:r>
            <a:rPr kumimoji="1" lang="en-US" altLang="ja-JP" sz="1300">
              <a:latin typeface="ＭＳ Ｐゴシック"/>
            </a:rPr>
            <a:t>55</a:t>
          </a:r>
          <a:r>
            <a:rPr kumimoji="1" lang="ja-JP" altLang="en-US" sz="1300">
              <a:latin typeface="ＭＳ Ｐゴシック"/>
            </a:rPr>
            <a:t>歳以上昇給抑制等）により類似団体平均を</a:t>
          </a:r>
          <a:r>
            <a:rPr kumimoji="1" lang="en-US" altLang="ja-JP" sz="1300">
              <a:latin typeface="ＭＳ Ｐゴシック"/>
            </a:rPr>
            <a:t>5.6</a:t>
          </a:r>
          <a:r>
            <a:rPr kumimoji="1" lang="ja-JP" altLang="en-US" sz="1300">
              <a:latin typeface="ＭＳ Ｐゴシック"/>
            </a:rPr>
            <a:t>ポイント下回り県内でも最低水準であるが、今後も各種手当の総点検を行うなど給与の適正化を行い、引き続きさらなる縮減に努める。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114723</xdr:rowOff>
    </xdr:to>
    <xdr:cxnSp macro="">
      <xdr:nvCxnSpPr>
        <xdr:cNvPr id="252" name="直線コネクタ 251"/>
        <xdr:cNvCxnSpPr/>
      </xdr:nvCxnSpPr>
      <xdr:spPr>
        <a:xfrm>
          <a:off x="16179800" y="144602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141393</xdr:rowOff>
    </xdr:from>
    <xdr:to>
      <xdr:col>23</xdr:col>
      <xdr:colOff>406400</xdr:colOff>
      <xdr:row>84</xdr:row>
      <xdr:rowOff>58420</xdr:rowOff>
    </xdr:to>
    <xdr:cxnSp macro="">
      <xdr:nvCxnSpPr>
        <xdr:cNvPr id="255" name="直線コネクタ 254"/>
        <xdr:cNvCxnSpPr/>
      </xdr:nvCxnSpPr>
      <xdr:spPr>
        <a:xfrm>
          <a:off x="15290800" y="143717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88</xdr:row>
      <xdr:rowOff>16087</xdr:rowOff>
    </xdr:to>
    <xdr:cxnSp macro="">
      <xdr:nvCxnSpPr>
        <xdr:cNvPr id="258" name="直線コネクタ 257"/>
        <xdr:cNvCxnSpPr/>
      </xdr:nvCxnSpPr>
      <xdr:spPr>
        <a:xfrm flipV="1">
          <a:off x="14401800" y="14371743"/>
          <a:ext cx="889000" cy="73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16087</xdr:rowOff>
    </xdr:from>
    <xdr:to>
      <xdr:col>21</xdr:col>
      <xdr:colOff>0</xdr:colOff>
      <xdr:row>88</xdr:row>
      <xdr:rowOff>120650</xdr:rowOff>
    </xdr:to>
    <xdr:cxnSp macro="">
      <xdr:nvCxnSpPr>
        <xdr:cNvPr id="261" name="直線コネクタ 260"/>
        <xdr:cNvCxnSpPr/>
      </xdr:nvCxnSpPr>
      <xdr:spPr>
        <a:xfrm flipV="1">
          <a:off x="13512800" y="151036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1" name="円/楕円 270"/>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2"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3" name="円/楕円 272"/>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4" name="テキスト ボックス 273"/>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90593</xdr:rowOff>
    </xdr:from>
    <xdr:to>
      <xdr:col>22</xdr:col>
      <xdr:colOff>254000</xdr:colOff>
      <xdr:row>84</xdr:row>
      <xdr:rowOff>20743</xdr:rowOff>
    </xdr:to>
    <xdr:sp macro="" textlink="">
      <xdr:nvSpPr>
        <xdr:cNvPr id="275" name="円/楕円 274"/>
        <xdr:cNvSpPr/>
      </xdr:nvSpPr>
      <xdr:spPr>
        <a:xfrm>
          <a:off x="15240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30920</xdr:rowOff>
    </xdr:from>
    <xdr:ext cx="762000" cy="259045"/>
    <xdr:sp macro="" textlink="">
      <xdr:nvSpPr>
        <xdr:cNvPr id="276" name="テキスト ボックス 275"/>
        <xdr:cNvSpPr txBox="1"/>
      </xdr:nvSpPr>
      <xdr:spPr>
        <a:xfrm>
          <a:off x="14909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136737</xdr:rowOff>
    </xdr:from>
    <xdr:to>
      <xdr:col>21</xdr:col>
      <xdr:colOff>50800</xdr:colOff>
      <xdr:row>88</xdr:row>
      <xdr:rowOff>66887</xdr:rowOff>
    </xdr:to>
    <xdr:sp macro="" textlink="">
      <xdr:nvSpPr>
        <xdr:cNvPr id="277" name="円/楕円 276"/>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77064</xdr:rowOff>
    </xdr:from>
    <xdr:ext cx="762000" cy="259045"/>
    <xdr:sp macro="" textlink="">
      <xdr:nvSpPr>
        <xdr:cNvPr id="278" name="テキスト ボックス 277"/>
        <xdr:cNvSpPr txBox="1"/>
      </xdr:nvSpPr>
      <xdr:spPr>
        <a:xfrm>
          <a:off x="14020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79" name="円/楕円 278"/>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80" name="テキスト ボックス 279"/>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退職者の補充を最小限にするなど職員数削減に努めているが、人口の減少が顕著であり類似団体平均を</a:t>
          </a:r>
          <a:r>
            <a:rPr kumimoji="1" lang="en-US" altLang="ja-JP" sz="1300">
              <a:latin typeface="ＭＳ Ｐゴシック"/>
            </a:rPr>
            <a:t>10.00</a:t>
          </a:r>
          <a:r>
            <a:rPr kumimoji="1" lang="ja-JP" altLang="en-US" sz="1300">
              <a:latin typeface="ＭＳ Ｐゴシック"/>
            </a:rPr>
            <a:t>人上回っている。人口に対し面積も広く、また消防署や支所も設置しており職員数の大幅な減は難しいが、退職者の補充を最小限に努めつつ、今後の退職者数、再任用者数を把握することで適正な定員管理を行っ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139891</xdr:rowOff>
    </xdr:from>
    <xdr:to>
      <xdr:col>24</xdr:col>
      <xdr:colOff>558800</xdr:colOff>
      <xdr:row>62</xdr:row>
      <xdr:rowOff>13081</xdr:rowOff>
    </xdr:to>
    <xdr:cxnSp macro="">
      <xdr:nvCxnSpPr>
        <xdr:cNvPr id="314" name="直線コネクタ 313"/>
        <xdr:cNvCxnSpPr/>
      </xdr:nvCxnSpPr>
      <xdr:spPr>
        <a:xfrm>
          <a:off x="16179800" y="10598341"/>
          <a:ext cx="8382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5"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94245</xdr:rowOff>
    </xdr:from>
    <xdr:to>
      <xdr:col>23</xdr:col>
      <xdr:colOff>406400</xdr:colOff>
      <xdr:row>61</xdr:row>
      <xdr:rowOff>139891</xdr:rowOff>
    </xdr:to>
    <xdr:cxnSp macro="">
      <xdr:nvCxnSpPr>
        <xdr:cNvPr id="317" name="直線コネクタ 316"/>
        <xdr:cNvCxnSpPr/>
      </xdr:nvCxnSpPr>
      <xdr:spPr>
        <a:xfrm>
          <a:off x="15290800" y="10552695"/>
          <a:ext cx="889000" cy="4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9" name="テキスト ボックス 318"/>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91229</xdr:rowOff>
    </xdr:from>
    <xdr:to>
      <xdr:col>22</xdr:col>
      <xdr:colOff>203200</xdr:colOff>
      <xdr:row>61</xdr:row>
      <xdr:rowOff>94245</xdr:rowOff>
    </xdr:to>
    <xdr:cxnSp macro="">
      <xdr:nvCxnSpPr>
        <xdr:cNvPr id="320" name="直線コネクタ 319"/>
        <xdr:cNvCxnSpPr/>
      </xdr:nvCxnSpPr>
      <xdr:spPr>
        <a:xfrm>
          <a:off x="14401800" y="10549679"/>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2" name="テキスト ボックス 321"/>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91229</xdr:rowOff>
    </xdr:from>
    <xdr:to>
      <xdr:col>21</xdr:col>
      <xdr:colOff>0</xdr:colOff>
      <xdr:row>61</xdr:row>
      <xdr:rowOff>100679</xdr:rowOff>
    </xdr:to>
    <xdr:cxnSp macro="">
      <xdr:nvCxnSpPr>
        <xdr:cNvPr id="323" name="直線コネクタ 322"/>
        <xdr:cNvCxnSpPr/>
      </xdr:nvCxnSpPr>
      <xdr:spPr>
        <a:xfrm flipV="1">
          <a:off x="13512800" y="10549679"/>
          <a:ext cx="889000" cy="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5" name="テキスト ボックス 324"/>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7" name="テキスト ボックス 326"/>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133731</xdr:rowOff>
    </xdr:from>
    <xdr:to>
      <xdr:col>24</xdr:col>
      <xdr:colOff>609600</xdr:colOff>
      <xdr:row>62</xdr:row>
      <xdr:rowOff>63881</xdr:rowOff>
    </xdr:to>
    <xdr:sp macro="" textlink="">
      <xdr:nvSpPr>
        <xdr:cNvPr id="333" name="円/楕円 332"/>
        <xdr:cNvSpPr/>
      </xdr:nvSpPr>
      <xdr:spPr>
        <a:xfrm>
          <a:off x="169672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105808</xdr:rowOff>
    </xdr:from>
    <xdr:ext cx="762000" cy="259045"/>
    <xdr:sp macro="" textlink="">
      <xdr:nvSpPr>
        <xdr:cNvPr id="334" name="定員管理の状況該当値テキスト"/>
        <xdr:cNvSpPr txBox="1"/>
      </xdr:nvSpPr>
      <xdr:spPr>
        <a:xfrm>
          <a:off x="17106900" y="1056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89091</xdr:rowOff>
    </xdr:from>
    <xdr:to>
      <xdr:col>23</xdr:col>
      <xdr:colOff>457200</xdr:colOff>
      <xdr:row>62</xdr:row>
      <xdr:rowOff>19241</xdr:rowOff>
    </xdr:to>
    <xdr:sp macro="" textlink="">
      <xdr:nvSpPr>
        <xdr:cNvPr id="335" name="円/楕円 334"/>
        <xdr:cNvSpPr/>
      </xdr:nvSpPr>
      <xdr:spPr>
        <a:xfrm>
          <a:off x="16129000" y="105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4018</xdr:rowOff>
    </xdr:from>
    <xdr:ext cx="736600" cy="259045"/>
    <xdr:sp macro="" textlink="">
      <xdr:nvSpPr>
        <xdr:cNvPr id="336" name="テキスト ボックス 335"/>
        <xdr:cNvSpPr txBox="1"/>
      </xdr:nvSpPr>
      <xdr:spPr>
        <a:xfrm>
          <a:off x="15798800" y="1063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43445</xdr:rowOff>
    </xdr:from>
    <xdr:to>
      <xdr:col>22</xdr:col>
      <xdr:colOff>254000</xdr:colOff>
      <xdr:row>61</xdr:row>
      <xdr:rowOff>145045</xdr:rowOff>
    </xdr:to>
    <xdr:sp macro="" textlink="">
      <xdr:nvSpPr>
        <xdr:cNvPr id="337" name="円/楕円 336"/>
        <xdr:cNvSpPr/>
      </xdr:nvSpPr>
      <xdr:spPr>
        <a:xfrm>
          <a:off x="15240000" y="105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129822</xdr:rowOff>
    </xdr:from>
    <xdr:ext cx="762000" cy="259045"/>
    <xdr:sp macro="" textlink="">
      <xdr:nvSpPr>
        <xdr:cNvPr id="338" name="テキスト ボックス 337"/>
        <xdr:cNvSpPr txBox="1"/>
      </xdr:nvSpPr>
      <xdr:spPr>
        <a:xfrm>
          <a:off x="14909800" y="105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40429</xdr:rowOff>
    </xdr:from>
    <xdr:to>
      <xdr:col>21</xdr:col>
      <xdr:colOff>50800</xdr:colOff>
      <xdr:row>61</xdr:row>
      <xdr:rowOff>142029</xdr:rowOff>
    </xdr:to>
    <xdr:sp macro="" textlink="">
      <xdr:nvSpPr>
        <xdr:cNvPr id="339" name="円/楕円 338"/>
        <xdr:cNvSpPr/>
      </xdr:nvSpPr>
      <xdr:spPr>
        <a:xfrm>
          <a:off x="14351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126806</xdr:rowOff>
    </xdr:from>
    <xdr:ext cx="762000" cy="259045"/>
    <xdr:sp macro="" textlink="">
      <xdr:nvSpPr>
        <xdr:cNvPr id="340" name="テキスト ボックス 339"/>
        <xdr:cNvSpPr txBox="1"/>
      </xdr:nvSpPr>
      <xdr:spPr>
        <a:xfrm>
          <a:off x="14020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49879</xdr:rowOff>
    </xdr:from>
    <xdr:to>
      <xdr:col>19</xdr:col>
      <xdr:colOff>533400</xdr:colOff>
      <xdr:row>61</xdr:row>
      <xdr:rowOff>151479</xdr:rowOff>
    </xdr:to>
    <xdr:sp macro="" textlink="">
      <xdr:nvSpPr>
        <xdr:cNvPr id="341" name="円/楕円 340"/>
        <xdr:cNvSpPr/>
      </xdr:nvSpPr>
      <xdr:spPr>
        <a:xfrm>
          <a:off x="13462000" y="105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136256</xdr:rowOff>
    </xdr:from>
    <xdr:ext cx="762000" cy="259045"/>
    <xdr:sp macro="" textlink="">
      <xdr:nvSpPr>
        <xdr:cNvPr id="342" name="テキスト ボックス 341"/>
        <xdr:cNvSpPr txBox="1"/>
      </xdr:nvSpPr>
      <xdr:spPr>
        <a:xfrm>
          <a:off x="13131800" y="1059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を最小限にし起債を抑制してきたため元利償還金の額は年々減少している。臨時財政対策債を除き、今後も緊急度の低い道路改良等の普通建設事業を引き続き抑制し、年間の発行額が償還額を下回るように努めることでさらなる数値の改善を図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140788</xdr:rowOff>
    </xdr:from>
    <xdr:to>
      <xdr:col>24</xdr:col>
      <xdr:colOff>558800</xdr:colOff>
      <xdr:row>41</xdr:row>
      <xdr:rowOff>45176</xdr:rowOff>
    </xdr:to>
    <xdr:cxnSp macro="">
      <xdr:nvCxnSpPr>
        <xdr:cNvPr id="377" name="直線コネクタ 376"/>
        <xdr:cNvCxnSpPr/>
      </xdr:nvCxnSpPr>
      <xdr:spPr>
        <a:xfrm flipV="1">
          <a:off x="16179800" y="6998788"/>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8"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45176</xdr:rowOff>
    </xdr:from>
    <xdr:to>
      <xdr:col>23</xdr:col>
      <xdr:colOff>406400</xdr:colOff>
      <xdr:row>41</xdr:row>
      <xdr:rowOff>114119</xdr:rowOff>
    </xdr:to>
    <xdr:cxnSp macro="">
      <xdr:nvCxnSpPr>
        <xdr:cNvPr id="380" name="直線コネクタ 379"/>
        <xdr:cNvCxnSpPr/>
      </xdr:nvCxnSpPr>
      <xdr:spPr>
        <a:xfrm flipV="1">
          <a:off x="15290800" y="707462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2" name="テキスト ボックス 38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114119</xdr:rowOff>
    </xdr:from>
    <xdr:to>
      <xdr:col>22</xdr:col>
      <xdr:colOff>203200</xdr:colOff>
      <xdr:row>41</xdr:row>
      <xdr:rowOff>121013</xdr:rowOff>
    </xdr:to>
    <xdr:cxnSp macro="">
      <xdr:nvCxnSpPr>
        <xdr:cNvPr id="383" name="直線コネクタ 382"/>
        <xdr:cNvCxnSpPr/>
      </xdr:nvCxnSpPr>
      <xdr:spPr>
        <a:xfrm flipV="1">
          <a:off x="14401800" y="71435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5" name="テキスト ボックス 384"/>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121013</xdr:rowOff>
    </xdr:from>
    <xdr:to>
      <xdr:col>21</xdr:col>
      <xdr:colOff>0</xdr:colOff>
      <xdr:row>41</xdr:row>
      <xdr:rowOff>169273</xdr:rowOff>
    </xdr:to>
    <xdr:cxnSp macro="">
      <xdr:nvCxnSpPr>
        <xdr:cNvPr id="386" name="直線コネクタ 385"/>
        <xdr:cNvCxnSpPr/>
      </xdr:nvCxnSpPr>
      <xdr:spPr>
        <a:xfrm flipV="1">
          <a:off x="13512800" y="71504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88" name="テキスト ボックス 387"/>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90" name="テキスト ボックス 389"/>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96" name="円/楕円 395"/>
        <xdr:cNvSpPr/>
      </xdr:nvSpPr>
      <xdr:spPr>
        <a:xfrm>
          <a:off x="169672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62065</xdr:rowOff>
    </xdr:from>
    <xdr:ext cx="762000" cy="259045"/>
    <xdr:sp macro="" textlink="">
      <xdr:nvSpPr>
        <xdr:cNvPr id="397" name="公債費負担の状況該当値テキスト"/>
        <xdr:cNvSpPr txBox="1"/>
      </xdr:nvSpPr>
      <xdr:spPr>
        <a:xfrm>
          <a:off x="17106900" y="692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165826</xdr:rowOff>
    </xdr:from>
    <xdr:to>
      <xdr:col>23</xdr:col>
      <xdr:colOff>457200</xdr:colOff>
      <xdr:row>41</xdr:row>
      <xdr:rowOff>95976</xdr:rowOff>
    </xdr:to>
    <xdr:sp macro="" textlink="">
      <xdr:nvSpPr>
        <xdr:cNvPr id="398" name="円/楕円 397"/>
        <xdr:cNvSpPr/>
      </xdr:nvSpPr>
      <xdr:spPr>
        <a:xfrm>
          <a:off x="16129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9" name="テキスト ボックス 398"/>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63319</xdr:rowOff>
    </xdr:from>
    <xdr:to>
      <xdr:col>22</xdr:col>
      <xdr:colOff>254000</xdr:colOff>
      <xdr:row>41</xdr:row>
      <xdr:rowOff>164919</xdr:rowOff>
    </xdr:to>
    <xdr:sp macro="" textlink="">
      <xdr:nvSpPr>
        <xdr:cNvPr id="400" name="円/楕円 399"/>
        <xdr:cNvSpPr/>
      </xdr:nvSpPr>
      <xdr:spPr>
        <a:xfrm>
          <a:off x="15240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149696</xdr:rowOff>
    </xdr:from>
    <xdr:ext cx="762000" cy="259045"/>
    <xdr:sp macro="" textlink="">
      <xdr:nvSpPr>
        <xdr:cNvPr id="401" name="テキスト ボックス 400"/>
        <xdr:cNvSpPr txBox="1"/>
      </xdr:nvSpPr>
      <xdr:spPr>
        <a:xfrm>
          <a:off x="14909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70213</xdr:rowOff>
    </xdr:from>
    <xdr:to>
      <xdr:col>21</xdr:col>
      <xdr:colOff>50800</xdr:colOff>
      <xdr:row>42</xdr:row>
      <xdr:rowOff>363</xdr:rowOff>
    </xdr:to>
    <xdr:sp macro="" textlink="">
      <xdr:nvSpPr>
        <xdr:cNvPr id="402" name="円/楕円 401"/>
        <xdr:cNvSpPr/>
      </xdr:nvSpPr>
      <xdr:spPr>
        <a:xfrm>
          <a:off x="14351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156590</xdr:rowOff>
    </xdr:from>
    <xdr:ext cx="762000" cy="259045"/>
    <xdr:sp macro="" textlink="">
      <xdr:nvSpPr>
        <xdr:cNvPr id="403" name="テキスト ボックス 402"/>
        <xdr:cNvSpPr txBox="1"/>
      </xdr:nvSpPr>
      <xdr:spPr>
        <a:xfrm>
          <a:off x="14020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118473</xdr:rowOff>
    </xdr:from>
    <xdr:to>
      <xdr:col>19</xdr:col>
      <xdr:colOff>533400</xdr:colOff>
      <xdr:row>42</xdr:row>
      <xdr:rowOff>48623</xdr:rowOff>
    </xdr:to>
    <xdr:sp macro="" textlink="">
      <xdr:nvSpPr>
        <xdr:cNvPr id="404" name="円/楕円 403"/>
        <xdr:cNvSpPr/>
      </xdr:nvSpPr>
      <xdr:spPr>
        <a:xfrm>
          <a:off x="13462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58800</xdr:rowOff>
    </xdr:from>
    <xdr:ext cx="762000" cy="259045"/>
    <xdr:sp macro="" textlink="">
      <xdr:nvSpPr>
        <xdr:cNvPr id="405" name="テキスト ボックス 404"/>
        <xdr:cNvSpPr txBox="1"/>
      </xdr:nvSpPr>
      <xdr:spPr>
        <a:xfrm>
          <a:off x="13131800" y="691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過疎対策、災害復旧等により新規借入が償還額を上回り地方債の現在高は増加したが、一方でふるさと寄附基金の増により充当可能基金が増加、過疎債や災害復旧事業債の新規借入により基準財政需要額算入見込額も増加したことから、平成</a:t>
          </a:r>
          <a:r>
            <a:rPr kumimoji="1" lang="en-US" altLang="ja-JP" sz="1200">
              <a:latin typeface="ＭＳ Ｐゴシック"/>
            </a:rPr>
            <a:t>23</a:t>
          </a:r>
          <a:r>
            <a:rPr kumimoji="1" lang="ja-JP" altLang="en-US" sz="1200">
              <a:latin typeface="ＭＳ Ｐゴシック"/>
            </a:rPr>
            <a:t>年度からマイナスであった比率がさらに減少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7"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3,298
3,275
137.03
4,399,128
4,222,456
164,525
2,132,801
3,301,594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類似団体と比較して職員数が多いため、人件費の比率は類似団体と比較すると</a:t>
          </a:r>
          <a:r>
            <a:rPr kumimoji="1" lang="en-US" altLang="ja-JP" sz="1300">
              <a:latin typeface="ＭＳ Ｐゴシック"/>
            </a:rPr>
            <a:t>11.1</a:t>
          </a:r>
          <a:r>
            <a:rPr kumimoji="1" lang="ja-JP" altLang="en-US" sz="1300">
              <a:latin typeface="ＭＳ Ｐゴシック"/>
            </a:rPr>
            <a:t>％も高い。町単独の消防署や支所があり人件費の削減は容易ではないが、時間外勤務手当等の各種手当ての抑制、勧奨退職の実施や退職者の補充を最小限にして人件費の削減に努めていく。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69850</xdr:rowOff>
    </xdr:from>
    <xdr:to>
      <xdr:col>7</xdr:col>
      <xdr:colOff>15875</xdr:colOff>
      <xdr:row>39</xdr:row>
      <xdr:rowOff>82913</xdr:rowOff>
    </xdr:to>
    <xdr:cxnSp macro="">
      <xdr:nvCxnSpPr>
        <xdr:cNvPr id="67" name="直線コネクタ 66"/>
        <xdr:cNvCxnSpPr/>
      </xdr:nvCxnSpPr>
      <xdr:spPr>
        <a:xfrm flipV="1">
          <a:off x="3987800" y="67564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82913</xdr:rowOff>
    </xdr:from>
    <xdr:to>
      <xdr:col>5</xdr:col>
      <xdr:colOff>549275</xdr:colOff>
      <xdr:row>39</xdr:row>
      <xdr:rowOff>89444</xdr:rowOff>
    </xdr:to>
    <xdr:cxnSp macro="">
      <xdr:nvCxnSpPr>
        <xdr:cNvPr id="70" name="直線コネクタ 69"/>
        <xdr:cNvCxnSpPr/>
      </xdr:nvCxnSpPr>
      <xdr:spPr>
        <a:xfrm flipV="1">
          <a:off x="3098800" y="67694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89444</xdr:rowOff>
    </xdr:from>
    <xdr:to>
      <xdr:col>4</xdr:col>
      <xdr:colOff>346075</xdr:colOff>
      <xdr:row>39</xdr:row>
      <xdr:rowOff>109038</xdr:rowOff>
    </xdr:to>
    <xdr:cxnSp macro="">
      <xdr:nvCxnSpPr>
        <xdr:cNvPr id="73" name="直線コネクタ 72"/>
        <xdr:cNvCxnSpPr/>
      </xdr:nvCxnSpPr>
      <xdr:spPr>
        <a:xfrm flipV="1">
          <a:off x="2209800" y="67759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89444</xdr:rowOff>
    </xdr:from>
    <xdr:to>
      <xdr:col>3</xdr:col>
      <xdr:colOff>142875</xdr:colOff>
      <xdr:row>39</xdr:row>
      <xdr:rowOff>109038</xdr:rowOff>
    </xdr:to>
    <xdr:cxnSp macro="">
      <xdr:nvCxnSpPr>
        <xdr:cNvPr id="76" name="直線コネクタ 75"/>
        <xdr:cNvCxnSpPr/>
      </xdr:nvCxnSpPr>
      <xdr:spPr>
        <a:xfrm>
          <a:off x="1320800" y="67759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19050</xdr:rowOff>
    </xdr:from>
    <xdr:to>
      <xdr:col>7</xdr:col>
      <xdr:colOff>66675</xdr:colOff>
      <xdr:row>39</xdr:row>
      <xdr:rowOff>120650</xdr:rowOff>
    </xdr:to>
    <xdr:sp macro="" textlink="">
      <xdr:nvSpPr>
        <xdr:cNvPr id="86" name="円/楕円 85"/>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162577</xdr:rowOff>
    </xdr:from>
    <xdr:ext cx="762000" cy="259045"/>
    <xdr:sp macro="" textlink="">
      <xdr:nvSpPr>
        <xdr:cNvPr id="87"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32113</xdr:rowOff>
    </xdr:from>
    <xdr:to>
      <xdr:col>5</xdr:col>
      <xdr:colOff>600075</xdr:colOff>
      <xdr:row>39</xdr:row>
      <xdr:rowOff>133713</xdr:rowOff>
    </xdr:to>
    <xdr:sp macro="" textlink="">
      <xdr:nvSpPr>
        <xdr:cNvPr id="88" name="円/楕円 87"/>
        <xdr:cNvSpPr/>
      </xdr:nvSpPr>
      <xdr:spPr>
        <a:xfrm>
          <a:off x="3937000" y="67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118490</xdr:rowOff>
    </xdr:from>
    <xdr:ext cx="736600" cy="259045"/>
    <xdr:sp macro="" textlink="">
      <xdr:nvSpPr>
        <xdr:cNvPr id="89" name="テキスト ボックス 88"/>
        <xdr:cNvSpPr txBox="1"/>
      </xdr:nvSpPr>
      <xdr:spPr>
        <a:xfrm>
          <a:off x="3606800" y="680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38644</xdr:rowOff>
    </xdr:from>
    <xdr:to>
      <xdr:col>4</xdr:col>
      <xdr:colOff>396875</xdr:colOff>
      <xdr:row>39</xdr:row>
      <xdr:rowOff>140244</xdr:rowOff>
    </xdr:to>
    <xdr:sp macro="" textlink="">
      <xdr:nvSpPr>
        <xdr:cNvPr id="90" name="円/楕円 89"/>
        <xdr:cNvSpPr/>
      </xdr:nvSpPr>
      <xdr:spPr>
        <a:xfrm>
          <a:off x="3048000" y="67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125021</xdr:rowOff>
    </xdr:from>
    <xdr:ext cx="762000" cy="259045"/>
    <xdr:sp macro="" textlink="">
      <xdr:nvSpPr>
        <xdr:cNvPr id="91" name="テキスト ボックス 90"/>
        <xdr:cNvSpPr txBox="1"/>
      </xdr:nvSpPr>
      <xdr:spPr>
        <a:xfrm>
          <a:off x="2717800" y="681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58238</xdr:rowOff>
    </xdr:from>
    <xdr:to>
      <xdr:col>3</xdr:col>
      <xdr:colOff>193675</xdr:colOff>
      <xdr:row>39</xdr:row>
      <xdr:rowOff>159838</xdr:rowOff>
    </xdr:to>
    <xdr:sp macro="" textlink="">
      <xdr:nvSpPr>
        <xdr:cNvPr id="92" name="円/楕円 91"/>
        <xdr:cNvSpPr/>
      </xdr:nvSpPr>
      <xdr:spPr>
        <a:xfrm>
          <a:off x="2159000" y="67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144615</xdr:rowOff>
    </xdr:from>
    <xdr:ext cx="762000" cy="259045"/>
    <xdr:sp macro="" textlink="">
      <xdr:nvSpPr>
        <xdr:cNvPr id="93" name="テキスト ボックス 92"/>
        <xdr:cNvSpPr txBox="1"/>
      </xdr:nvSpPr>
      <xdr:spPr>
        <a:xfrm>
          <a:off x="1828800" y="683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38644</xdr:rowOff>
    </xdr:from>
    <xdr:to>
      <xdr:col>1</xdr:col>
      <xdr:colOff>676275</xdr:colOff>
      <xdr:row>39</xdr:row>
      <xdr:rowOff>140244</xdr:rowOff>
    </xdr:to>
    <xdr:sp macro="" textlink="">
      <xdr:nvSpPr>
        <xdr:cNvPr id="94" name="円/楕円 93"/>
        <xdr:cNvSpPr/>
      </xdr:nvSpPr>
      <xdr:spPr>
        <a:xfrm>
          <a:off x="1270000" y="67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125021</xdr:rowOff>
    </xdr:from>
    <xdr:ext cx="762000" cy="259045"/>
    <xdr:sp macro="" textlink="">
      <xdr:nvSpPr>
        <xdr:cNvPr id="95" name="テキスト ボックス 94"/>
        <xdr:cNvSpPr txBox="1"/>
      </xdr:nvSpPr>
      <xdr:spPr>
        <a:xfrm>
          <a:off x="939800" y="681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物件費は類似団体平均値を</a:t>
          </a:r>
          <a:r>
            <a:rPr kumimoji="1" lang="en-US" altLang="ja-JP" sz="1300">
              <a:latin typeface="ＭＳ Ｐゴシック"/>
            </a:rPr>
            <a:t>1.3</a:t>
          </a:r>
          <a:r>
            <a:rPr kumimoji="1" lang="ja-JP" altLang="en-US" sz="1300">
              <a:latin typeface="ＭＳ Ｐゴシック"/>
            </a:rPr>
            <a:t>％上回り、年々増加傾向にある。平成</a:t>
          </a:r>
          <a:r>
            <a:rPr kumimoji="1" lang="en-US" altLang="ja-JP" sz="1300">
              <a:latin typeface="ＭＳ Ｐゴシック"/>
            </a:rPr>
            <a:t>27</a:t>
          </a:r>
          <a:r>
            <a:rPr kumimoji="1" lang="ja-JP" altLang="en-US" sz="1300">
              <a:latin typeface="ＭＳ Ｐゴシック"/>
            </a:rPr>
            <a:t>年度は経常収支比率こそ</a:t>
          </a:r>
          <a:r>
            <a:rPr kumimoji="1" lang="en-US" altLang="ja-JP" sz="1300">
              <a:latin typeface="ＭＳ Ｐゴシック"/>
            </a:rPr>
            <a:t>0.1</a:t>
          </a:r>
          <a:r>
            <a:rPr kumimoji="1" lang="ja-JP" altLang="en-US" sz="1300">
              <a:latin typeface="ＭＳ Ｐゴシック"/>
            </a:rPr>
            <a:t>ポイント減少したものの、物件費は依然増加している。光熱水費や事務費の節減に取り組み今後も事務経費の節減に努めていく。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65278</xdr:rowOff>
    </xdr:from>
    <xdr:to>
      <xdr:col>24</xdr:col>
      <xdr:colOff>31750</xdr:colOff>
      <xdr:row>17</xdr:row>
      <xdr:rowOff>69850</xdr:rowOff>
    </xdr:to>
    <xdr:cxnSp macro="">
      <xdr:nvCxnSpPr>
        <xdr:cNvPr id="125" name="直線コネクタ 124"/>
        <xdr:cNvCxnSpPr/>
      </xdr:nvCxnSpPr>
      <xdr:spPr>
        <a:xfrm flipV="1">
          <a:off x="15671800" y="2979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140716</xdr:rowOff>
    </xdr:from>
    <xdr:to>
      <xdr:col>22</xdr:col>
      <xdr:colOff>565150</xdr:colOff>
      <xdr:row>17</xdr:row>
      <xdr:rowOff>69850</xdr:rowOff>
    </xdr:to>
    <xdr:cxnSp macro="">
      <xdr:nvCxnSpPr>
        <xdr:cNvPr id="128" name="直線コネクタ 127"/>
        <xdr:cNvCxnSpPr/>
      </xdr:nvCxnSpPr>
      <xdr:spPr>
        <a:xfrm>
          <a:off x="14782800" y="28839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90424</xdr:rowOff>
    </xdr:from>
    <xdr:to>
      <xdr:col>21</xdr:col>
      <xdr:colOff>361950</xdr:colOff>
      <xdr:row>16</xdr:row>
      <xdr:rowOff>140716</xdr:rowOff>
    </xdr:to>
    <xdr:cxnSp macro="">
      <xdr:nvCxnSpPr>
        <xdr:cNvPr id="131" name="直線コネクタ 130"/>
        <xdr:cNvCxnSpPr/>
      </xdr:nvCxnSpPr>
      <xdr:spPr>
        <a:xfrm>
          <a:off x="13893800" y="2833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90424</xdr:rowOff>
    </xdr:to>
    <xdr:cxnSp macro="">
      <xdr:nvCxnSpPr>
        <xdr:cNvPr id="134" name="直線コネクタ 133"/>
        <xdr:cNvCxnSpPr/>
      </xdr:nvCxnSpPr>
      <xdr:spPr>
        <a:xfrm>
          <a:off x="13004800" y="27559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44" name="円/楕円 143"/>
        <xdr:cNvSpPr/>
      </xdr:nvSpPr>
      <xdr:spPr>
        <a:xfrm>
          <a:off x="164592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158005</xdr:rowOff>
    </xdr:from>
    <xdr:ext cx="762000" cy="259045"/>
    <xdr:sp macro="" textlink="">
      <xdr:nvSpPr>
        <xdr:cNvPr id="145" name="物件費該当値テキスト"/>
        <xdr:cNvSpPr txBox="1"/>
      </xdr:nvSpPr>
      <xdr:spPr>
        <a:xfrm>
          <a:off x="165989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6" name="円/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89916</xdr:rowOff>
    </xdr:from>
    <xdr:to>
      <xdr:col>21</xdr:col>
      <xdr:colOff>412750</xdr:colOff>
      <xdr:row>17</xdr:row>
      <xdr:rowOff>20066</xdr:rowOff>
    </xdr:to>
    <xdr:sp macro="" textlink="">
      <xdr:nvSpPr>
        <xdr:cNvPr id="148" name="円/楕円 147"/>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30243</xdr:rowOff>
    </xdr:from>
    <xdr:ext cx="762000" cy="259045"/>
    <xdr:sp macro="" textlink="">
      <xdr:nvSpPr>
        <xdr:cNvPr id="149" name="テキスト ボックス 148"/>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39624</xdr:rowOff>
    </xdr:from>
    <xdr:to>
      <xdr:col>20</xdr:col>
      <xdr:colOff>209550</xdr:colOff>
      <xdr:row>16</xdr:row>
      <xdr:rowOff>141224</xdr:rowOff>
    </xdr:to>
    <xdr:sp macro="" textlink="">
      <xdr:nvSpPr>
        <xdr:cNvPr id="150" name="円/楕円 149"/>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151401</xdr:rowOff>
    </xdr:from>
    <xdr:ext cx="762000" cy="259045"/>
    <xdr:sp macro="" textlink="">
      <xdr:nvSpPr>
        <xdr:cNvPr id="151" name="テキスト ボックス 150"/>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2" name="円/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3" name="テキスト ボックス 152"/>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0.2</a:t>
          </a:r>
          <a:r>
            <a:rPr kumimoji="1" lang="ja-JP" altLang="en-US" sz="1300">
              <a:latin typeface="ＭＳ Ｐゴシック"/>
            </a:rPr>
            <a:t>ポイント減となり、類似団体平均を</a:t>
          </a:r>
          <a:r>
            <a:rPr kumimoji="1" lang="en-US" altLang="ja-JP" sz="1300">
              <a:latin typeface="ＭＳ Ｐゴシック"/>
            </a:rPr>
            <a:t>0.8</a:t>
          </a:r>
          <a:r>
            <a:rPr kumimoji="1" lang="ja-JP" altLang="en-US" sz="1300">
              <a:latin typeface="ＭＳ Ｐゴシック"/>
            </a:rPr>
            <a:t>％下回っている。</a:t>
          </a:r>
        </a:p>
        <a:p>
          <a:r>
            <a:rPr kumimoji="1" lang="ja-JP" altLang="en-US" sz="1300">
              <a:latin typeface="ＭＳ Ｐゴシック"/>
            </a:rPr>
            <a:t>今後も資格審査等の適正化や各種手当ての加算等の見直しを進め、更なる削減に努めていく。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31750</xdr:rowOff>
    </xdr:to>
    <xdr:cxnSp macro="">
      <xdr:nvCxnSpPr>
        <xdr:cNvPr id="185" name="直線コネクタ 184"/>
        <xdr:cNvCxnSpPr/>
      </xdr:nvCxnSpPr>
      <xdr:spPr>
        <a:xfrm flipV="1">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50800</xdr:rowOff>
    </xdr:to>
    <xdr:cxnSp macro="">
      <xdr:nvCxnSpPr>
        <xdr:cNvPr id="188" name="直線コネクタ 187"/>
        <xdr:cNvCxnSpPr/>
      </xdr:nvCxnSpPr>
      <xdr:spPr>
        <a:xfrm flipV="1">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50800</xdr:rowOff>
    </xdr:to>
    <xdr:cxnSp macro="">
      <xdr:nvCxnSpPr>
        <xdr:cNvPr id="191" name="直線コネクタ 190"/>
        <xdr:cNvCxnSpPr/>
      </xdr:nvCxnSpPr>
      <xdr:spPr>
        <a:xfrm>
          <a:off x="2209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50800</xdr:rowOff>
    </xdr:to>
    <xdr:cxnSp macro="">
      <xdr:nvCxnSpPr>
        <xdr:cNvPr id="194" name="直線コネクタ 193"/>
        <xdr:cNvCxnSpPr/>
      </xdr:nvCxnSpPr>
      <xdr:spPr>
        <a:xfrm>
          <a:off x="1320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4" name="円/楕円 203"/>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5"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6" name="円/楕円 205"/>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7" name="テキスト ボックス 206"/>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8" name="円/楕円 207"/>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09" name="テキスト ボックス 20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0" name="円/楕円 209"/>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11" name="テキスト ボックス 210"/>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2" name="円/楕円 211"/>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13" name="テキスト ボックス 212"/>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その他に係る経常収支比率は平成２４年度から増加し、今年度も類似団体平均を</a:t>
          </a:r>
          <a:r>
            <a:rPr kumimoji="1" lang="en-US" altLang="ja-JP" sz="1300">
              <a:latin typeface="ＭＳ Ｐゴシック"/>
            </a:rPr>
            <a:t>2.4</a:t>
          </a:r>
          <a:r>
            <a:rPr kumimoji="1" lang="ja-JP" altLang="en-US" sz="1300">
              <a:latin typeface="ＭＳ Ｐゴシック"/>
            </a:rPr>
            <a:t>％上回っている。これは、高野山病院の診療所化に伴い、性質が補助費等から繰出金へと移行したため、繰出金が増えたことによるものである。高野山総合診療所での訪問看護や通所リハビリなど収益事業の拡大、下水道事業での料金改定などを行うことで、一般会計の負担額を減らしていく。</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145288</xdr:rowOff>
    </xdr:from>
    <xdr:to>
      <xdr:col>24</xdr:col>
      <xdr:colOff>31750</xdr:colOff>
      <xdr:row>57</xdr:row>
      <xdr:rowOff>5842</xdr:rowOff>
    </xdr:to>
    <xdr:cxnSp macro="">
      <xdr:nvCxnSpPr>
        <xdr:cNvPr id="243" name="直線コネクタ 242"/>
        <xdr:cNvCxnSpPr/>
      </xdr:nvCxnSpPr>
      <xdr:spPr>
        <a:xfrm flipV="1">
          <a:off x="15671800" y="97464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159004</xdr:rowOff>
    </xdr:from>
    <xdr:to>
      <xdr:col>22</xdr:col>
      <xdr:colOff>565150</xdr:colOff>
      <xdr:row>57</xdr:row>
      <xdr:rowOff>5842</xdr:rowOff>
    </xdr:to>
    <xdr:cxnSp macro="">
      <xdr:nvCxnSpPr>
        <xdr:cNvPr id="246" name="直線コネクタ 245"/>
        <xdr:cNvCxnSpPr/>
      </xdr:nvCxnSpPr>
      <xdr:spPr>
        <a:xfrm>
          <a:off x="14782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159004</xdr:rowOff>
    </xdr:from>
    <xdr:to>
      <xdr:col>21</xdr:col>
      <xdr:colOff>361950</xdr:colOff>
      <xdr:row>57</xdr:row>
      <xdr:rowOff>14986</xdr:rowOff>
    </xdr:to>
    <xdr:cxnSp macro="">
      <xdr:nvCxnSpPr>
        <xdr:cNvPr id="249" name="直線コネクタ 248"/>
        <xdr:cNvCxnSpPr/>
      </xdr:nvCxnSpPr>
      <xdr:spPr>
        <a:xfrm flipV="1">
          <a:off x="13893800" y="9760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90424</xdr:rowOff>
    </xdr:from>
    <xdr:to>
      <xdr:col>20</xdr:col>
      <xdr:colOff>158750</xdr:colOff>
      <xdr:row>57</xdr:row>
      <xdr:rowOff>14986</xdr:rowOff>
    </xdr:to>
    <xdr:cxnSp macro="">
      <xdr:nvCxnSpPr>
        <xdr:cNvPr id="252" name="直線コネクタ 251"/>
        <xdr:cNvCxnSpPr/>
      </xdr:nvCxnSpPr>
      <xdr:spPr>
        <a:xfrm>
          <a:off x="13004800" y="96916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94488</xdr:rowOff>
    </xdr:from>
    <xdr:to>
      <xdr:col>24</xdr:col>
      <xdr:colOff>82550</xdr:colOff>
      <xdr:row>57</xdr:row>
      <xdr:rowOff>24638</xdr:rowOff>
    </xdr:to>
    <xdr:sp macro="" textlink="">
      <xdr:nvSpPr>
        <xdr:cNvPr id="262" name="円/楕円 261"/>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66565</xdr:rowOff>
    </xdr:from>
    <xdr:ext cx="762000" cy="259045"/>
    <xdr:sp macro="" textlink="">
      <xdr:nvSpPr>
        <xdr:cNvPr id="263" name="その他該当値テキスト"/>
        <xdr:cNvSpPr txBox="1"/>
      </xdr:nvSpPr>
      <xdr:spPr>
        <a:xfrm>
          <a:off x="165989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126492</xdr:rowOff>
    </xdr:from>
    <xdr:to>
      <xdr:col>22</xdr:col>
      <xdr:colOff>615950</xdr:colOff>
      <xdr:row>57</xdr:row>
      <xdr:rowOff>56642</xdr:rowOff>
    </xdr:to>
    <xdr:sp macro="" textlink="">
      <xdr:nvSpPr>
        <xdr:cNvPr id="264" name="円/楕円 263"/>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41419</xdr:rowOff>
    </xdr:from>
    <xdr:ext cx="736600" cy="259045"/>
    <xdr:sp macro="" textlink="">
      <xdr:nvSpPr>
        <xdr:cNvPr id="265" name="テキスト ボックス 264"/>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108204</xdr:rowOff>
    </xdr:from>
    <xdr:to>
      <xdr:col>21</xdr:col>
      <xdr:colOff>412750</xdr:colOff>
      <xdr:row>57</xdr:row>
      <xdr:rowOff>38354</xdr:rowOff>
    </xdr:to>
    <xdr:sp macro="" textlink="">
      <xdr:nvSpPr>
        <xdr:cNvPr id="266" name="円/楕円 265"/>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23131</xdr:rowOff>
    </xdr:from>
    <xdr:ext cx="762000" cy="259045"/>
    <xdr:sp macro="" textlink="">
      <xdr:nvSpPr>
        <xdr:cNvPr id="267" name="テキスト ボックス 266"/>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135636</xdr:rowOff>
    </xdr:from>
    <xdr:to>
      <xdr:col>20</xdr:col>
      <xdr:colOff>209550</xdr:colOff>
      <xdr:row>57</xdr:row>
      <xdr:rowOff>65786</xdr:rowOff>
    </xdr:to>
    <xdr:sp macro="" textlink="">
      <xdr:nvSpPr>
        <xdr:cNvPr id="268" name="円/楕円 267"/>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50563</xdr:rowOff>
    </xdr:from>
    <xdr:ext cx="762000" cy="259045"/>
    <xdr:sp macro="" textlink="">
      <xdr:nvSpPr>
        <xdr:cNvPr id="269" name="テキスト ボックス 268"/>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39624</xdr:rowOff>
    </xdr:from>
    <xdr:to>
      <xdr:col>19</xdr:col>
      <xdr:colOff>6350</xdr:colOff>
      <xdr:row>56</xdr:row>
      <xdr:rowOff>141224</xdr:rowOff>
    </xdr:to>
    <xdr:sp macro="" textlink="">
      <xdr:nvSpPr>
        <xdr:cNvPr id="270" name="円/楕円 269"/>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126001</xdr:rowOff>
    </xdr:from>
    <xdr:ext cx="762000" cy="259045"/>
    <xdr:sp macro="" textlink="">
      <xdr:nvSpPr>
        <xdr:cNvPr id="271" name="テキスト ボックス 270"/>
        <xdr:cNvSpPr txBox="1"/>
      </xdr:nvSpPr>
      <xdr:spPr>
        <a:xfrm>
          <a:off x="12623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補助費にかかる経常収支比率は平成２４年度から減少し、今年度も類似団体平均値を</a:t>
          </a:r>
          <a:r>
            <a:rPr kumimoji="1" lang="en-US" altLang="ja-JP" sz="1300">
              <a:latin typeface="ＭＳ Ｐゴシック"/>
            </a:rPr>
            <a:t>4.6</a:t>
          </a:r>
          <a:r>
            <a:rPr kumimoji="1" lang="ja-JP" altLang="en-US" sz="1300">
              <a:latin typeface="ＭＳ Ｐゴシック"/>
            </a:rPr>
            <a:t>％下回っている。これは、高野山病院の診療所化に伴い、性質が補助費等から繰出金へと移行したことが大きく影響している。町単独の補助金については、従前から廃止や見直しを行っているところであるが、終了期限を設けて効果の検証を行い、事業の仕分けを行うことで一層の抑制に努めていく。</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106426</xdr:rowOff>
    </xdr:to>
    <xdr:cxnSp macro="">
      <xdr:nvCxnSpPr>
        <xdr:cNvPr id="301" name="直線コネクタ 300"/>
        <xdr:cNvCxnSpPr/>
      </xdr:nvCxnSpPr>
      <xdr:spPr>
        <a:xfrm flipV="1">
          <a:off x="15671800" y="60888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106426</xdr:rowOff>
    </xdr:to>
    <xdr:cxnSp macro="">
      <xdr:nvCxnSpPr>
        <xdr:cNvPr id="304" name="直線コネクタ 303"/>
        <xdr:cNvCxnSpPr/>
      </xdr:nvCxnSpPr>
      <xdr:spPr>
        <a:xfrm>
          <a:off x="14782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60706</xdr:rowOff>
    </xdr:from>
    <xdr:to>
      <xdr:col>21</xdr:col>
      <xdr:colOff>361950</xdr:colOff>
      <xdr:row>35</xdr:row>
      <xdr:rowOff>69850</xdr:rowOff>
    </xdr:to>
    <xdr:cxnSp macro="">
      <xdr:nvCxnSpPr>
        <xdr:cNvPr id="307" name="直線コネクタ 306"/>
        <xdr:cNvCxnSpPr/>
      </xdr:nvCxnSpPr>
      <xdr:spPr>
        <a:xfrm>
          <a:off x="13893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36</xdr:row>
      <xdr:rowOff>49276</xdr:rowOff>
    </xdr:to>
    <xdr:cxnSp macro="">
      <xdr:nvCxnSpPr>
        <xdr:cNvPr id="310" name="直線コネクタ 309"/>
        <xdr:cNvCxnSpPr/>
      </xdr:nvCxnSpPr>
      <xdr:spPr>
        <a:xfrm flipV="1">
          <a:off x="13004800" y="60614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37338</xdr:rowOff>
    </xdr:from>
    <xdr:to>
      <xdr:col>24</xdr:col>
      <xdr:colOff>82550</xdr:colOff>
      <xdr:row>35</xdr:row>
      <xdr:rowOff>138938</xdr:rowOff>
    </xdr:to>
    <xdr:sp macro="" textlink="">
      <xdr:nvSpPr>
        <xdr:cNvPr id="320" name="円/楕円 319"/>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53865</xdr:rowOff>
    </xdr:from>
    <xdr:ext cx="762000" cy="259045"/>
    <xdr:sp macro="" textlink="">
      <xdr:nvSpPr>
        <xdr:cNvPr id="321"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22" name="円/楕円 321"/>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23" name="テキスト ボックス 322"/>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24" name="円/楕円 323"/>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25" name="テキスト ボックス 324"/>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xdr:rowOff>
    </xdr:from>
    <xdr:to>
      <xdr:col>20</xdr:col>
      <xdr:colOff>209550</xdr:colOff>
      <xdr:row>35</xdr:row>
      <xdr:rowOff>111506</xdr:rowOff>
    </xdr:to>
    <xdr:sp macro="" textlink="">
      <xdr:nvSpPr>
        <xdr:cNvPr id="326" name="円/楕円 325"/>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121683</xdr:rowOff>
    </xdr:from>
    <xdr:ext cx="762000" cy="259045"/>
    <xdr:sp macro="" textlink="">
      <xdr:nvSpPr>
        <xdr:cNvPr id="327" name="テキスト ボックス 326"/>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28" name="円/楕円 327"/>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29" name="テキスト ボックス 32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を抑制し町債の新規発行を控え公債費の削減に努めてきたため、元利償還金は年々減少しているが、公営住宅建設事業債の償還に充てる一般財源が増加（住宅使用料等特定財源が減少）したこともあり、類似団体平均を</a:t>
          </a:r>
          <a:r>
            <a:rPr kumimoji="1" lang="en-US" altLang="ja-JP" sz="1300">
              <a:latin typeface="ＭＳ Ｐゴシック"/>
            </a:rPr>
            <a:t>1.7</a:t>
          </a:r>
          <a:r>
            <a:rPr kumimoji="1" lang="ja-JP" altLang="en-US" sz="1300">
              <a:latin typeface="ＭＳ Ｐゴシック"/>
            </a:rPr>
            <a:t>％上回っている。今後も年間発行額が償還額を下回るように引き続き公債費の削減に努めていく。</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77</xdr:row>
      <xdr:rowOff>46989</xdr:rowOff>
    </xdr:to>
    <xdr:cxnSp macro="">
      <xdr:nvCxnSpPr>
        <xdr:cNvPr id="361" name="直線コネクタ 360"/>
        <xdr:cNvCxnSpPr/>
      </xdr:nvCxnSpPr>
      <xdr:spPr>
        <a:xfrm flipV="1">
          <a:off x="3987800" y="131724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85089</xdr:rowOff>
    </xdr:to>
    <xdr:cxnSp macro="">
      <xdr:nvCxnSpPr>
        <xdr:cNvPr id="364" name="直線コネクタ 363"/>
        <xdr:cNvCxnSpPr/>
      </xdr:nvCxnSpPr>
      <xdr:spPr>
        <a:xfrm flipV="1">
          <a:off x="3098800" y="13248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77</xdr:row>
      <xdr:rowOff>127000</xdr:rowOff>
    </xdr:to>
    <xdr:cxnSp macro="">
      <xdr:nvCxnSpPr>
        <xdr:cNvPr id="367" name="直線コネクタ 366"/>
        <xdr:cNvCxnSpPr/>
      </xdr:nvCxnSpPr>
      <xdr:spPr>
        <a:xfrm flipV="1">
          <a:off x="2209800" y="13286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127000</xdr:rowOff>
    </xdr:from>
    <xdr:to>
      <xdr:col>3</xdr:col>
      <xdr:colOff>142875</xdr:colOff>
      <xdr:row>77</xdr:row>
      <xdr:rowOff>146050</xdr:rowOff>
    </xdr:to>
    <xdr:cxnSp macro="">
      <xdr:nvCxnSpPr>
        <xdr:cNvPr id="370" name="直線コネクタ 369"/>
        <xdr:cNvCxnSpPr/>
      </xdr:nvCxnSpPr>
      <xdr:spPr>
        <a:xfrm flipV="1">
          <a:off x="1320800" y="1332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0" name="円/楕円 379"/>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63516</xdr:rowOff>
    </xdr:from>
    <xdr:ext cx="762000" cy="259045"/>
    <xdr:sp macro="" textlink="">
      <xdr:nvSpPr>
        <xdr:cNvPr id="381" name="公債費該当値テキスト"/>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2" name="円/楕円 381"/>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83" name="テキスト ボックス 382"/>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34289</xdr:rowOff>
    </xdr:from>
    <xdr:to>
      <xdr:col>4</xdr:col>
      <xdr:colOff>396875</xdr:colOff>
      <xdr:row>77</xdr:row>
      <xdr:rowOff>135889</xdr:rowOff>
    </xdr:to>
    <xdr:sp macro="" textlink="">
      <xdr:nvSpPr>
        <xdr:cNvPr id="384" name="円/楕円 383"/>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85" name="テキスト ボックス 384"/>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76200</xdr:rowOff>
    </xdr:from>
    <xdr:to>
      <xdr:col>3</xdr:col>
      <xdr:colOff>193675</xdr:colOff>
      <xdr:row>78</xdr:row>
      <xdr:rowOff>6350</xdr:rowOff>
    </xdr:to>
    <xdr:sp macro="" textlink="">
      <xdr:nvSpPr>
        <xdr:cNvPr id="386" name="円/楕円 385"/>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162577</xdr:rowOff>
    </xdr:from>
    <xdr:ext cx="762000" cy="259045"/>
    <xdr:sp macro="" textlink="">
      <xdr:nvSpPr>
        <xdr:cNvPr id="387" name="テキスト ボックス 386"/>
        <xdr:cNvSpPr txBox="1"/>
      </xdr:nvSpPr>
      <xdr:spPr>
        <a:xfrm>
          <a:off x="1828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88" name="円/楕円 387"/>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89" name="テキスト ボックス 388"/>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年度は普通交付税の基準財政需要額において、人口減少等特別対策事業費が新設されたことにより大幅に増加したため、経常一般財源が増加し、公債費以外の経常収支比率は</a:t>
          </a:r>
          <a:r>
            <a:rPr kumimoji="1" lang="en-US" altLang="ja-JP" sz="1300">
              <a:latin typeface="ＭＳ Ｐゴシック"/>
            </a:rPr>
            <a:t>1.8</a:t>
          </a:r>
          <a:r>
            <a:rPr kumimoji="1" lang="ja-JP" altLang="en-US" sz="1300">
              <a:latin typeface="ＭＳ Ｐゴシック"/>
            </a:rPr>
            <a:t>％減少した。</a:t>
          </a:r>
        </a:p>
        <a:p>
          <a:r>
            <a:rPr kumimoji="1" lang="ja-JP" altLang="en-US" sz="1300">
              <a:latin typeface="ＭＳ Ｐゴシック"/>
            </a:rPr>
            <a:t>今後、経常経費の抑制に努め、より一層の経常収支比率の改善を図っていく。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143329</xdr:rowOff>
    </xdr:from>
    <xdr:to>
      <xdr:col>24</xdr:col>
      <xdr:colOff>31750</xdr:colOff>
      <xdr:row>81</xdr:row>
      <xdr:rowOff>30662</xdr:rowOff>
    </xdr:to>
    <xdr:cxnSp macro="">
      <xdr:nvCxnSpPr>
        <xdr:cNvPr id="424" name="直線コネクタ 423"/>
        <xdr:cNvCxnSpPr/>
      </xdr:nvCxnSpPr>
      <xdr:spPr>
        <a:xfrm flipV="1">
          <a:off x="15671800" y="13859329"/>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100874</xdr:rowOff>
    </xdr:from>
    <xdr:to>
      <xdr:col>22</xdr:col>
      <xdr:colOff>565150</xdr:colOff>
      <xdr:row>81</xdr:row>
      <xdr:rowOff>30662</xdr:rowOff>
    </xdr:to>
    <xdr:cxnSp macro="">
      <xdr:nvCxnSpPr>
        <xdr:cNvPr id="427" name="直線コネクタ 426"/>
        <xdr:cNvCxnSpPr/>
      </xdr:nvCxnSpPr>
      <xdr:spPr>
        <a:xfrm>
          <a:off x="14782800" y="13816874"/>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97608</xdr:rowOff>
    </xdr:from>
    <xdr:to>
      <xdr:col>21</xdr:col>
      <xdr:colOff>361950</xdr:colOff>
      <xdr:row>80</xdr:row>
      <xdr:rowOff>100874</xdr:rowOff>
    </xdr:to>
    <xdr:cxnSp macro="">
      <xdr:nvCxnSpPr>
        <xdr:cNvPr id="430" name="直線コネクタ 429"/>
        <xdr:cNvCxnSpPr/>
      </xdr:nvCxnSpPr>
      <xdr:spPr>
        <a:xfrm>
          <a:off x="13893800" y="138136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68218</xdr:rowOff>
    </xdr:from>
    <xdr:to>
      <xdr:col>20</xdr:col>
      <xdr:colOff>158750</xdr:colOff>
      <xdr:row>80</xdr:row>
      <xdr:rowOff>97608</xdr:rowOff>
    </xdr:to>
    <xdr:cxnSp macro="">
      <xdr:nvCxnSpPr>
        <xdr:cNvPr id="433" name="直線コネクタ 432"/>
        <xdr:cNvCxnSpPr/>
      </xdr:nvCxnSpPr>
      <xdr:spPr>
        <a:xfrm>
          <a:off x="13004800" y="137842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92529</xdr:rowOff>
    </xdr:from>
    <xdr:to>
      <xdr:col>24</xdr:col>
      <xdr:colOff>82550</xdr:colOff>
      <xdr:row>81</xdr:row>
      <xdr:rowOff>22679</xdr:rowOff>
    </xdr:to>
    <xdr:sp macro="" textlink="">
      <xdr:nvSpPr>
        <xdr:cNvPr id="443" name="円/楕円 442"/>
        <xdr:cNvSpPr/>
      </xdr:nvSpPr>
      <xdr:spPr>
        <a:xfrm>
          <a:off x="164592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64606</xdr:rowOff>
    </xdr:from>
    <xdr:ext cx="762000" cy="259045"/>
    <xdr:sp macro="" textlink="">
      <xdr:nvSpPr>
        <xdr:cNvPr id="444" name="公債費以外該当値テキスト"/>
        <xdr:cNvSpPr txBox="1"/>
      </xdr:nvSpPr>
      <xdr:spPr>
        <a:xfrm>
          <a:off x="165989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151312</xdr:rowOff>
    </xdr:from>
    <xdr:to>
      <xdr:col>22</xdr:col>
      <xdr:colOff>615950</xdr:colOff>
      <xdr:row>81</xdr:row>
      <xdr:rowOff>81462</xdr:rowOff>
    </xdr:to>
    <xdr:sp macro="" textlink="">
      <xdr:nvSpPr>
        <xdr:cNvPr id="445" name="円/楕円 444"/>
        <xdr:cNvSpPr/>
      </xdr:nvSpPr>
      <xdr:spPr>
        <a:xfrm>
          <a:off x="15621000" y="138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66239</xdr:rowOff>
    </xdr:from>
    <xdr:ext cx="736600" cy="259045"/>
    <xdr:sp macro="" textlink="">
      <xdr:nvSpPr>
        <xdr:cNvPr id="446" name="テキスト ボックス 445"/>
        <xdr:cNvSpPr txBox="1"/>
      </xdr:nvSpPr>
      <xdr:spPr>
        <a:xfrm>
          <a:off x="15290800" y="1395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50074</xdr:rowOff>
    </xdr:from>
    <xdr:to>
      <xdr:col>21</xdr:col>
      <xdr:colOff>412750</xdr:colOff>
      <xdr:row>80</xdr:row>
      <xdr:rowOff>151674</xdr:rowOff>
    </xdr:to>
    <xdr:sp macro="" textlink="">
      <xdr:nvSpPr>
        <xdr:cNvPr id="447" name="円/楕円 446"/>
        <xdr:cNvSpPr/>
      </xdr:nvSpPr>
      <xdr:spPr>
        <a:xfrm>
          <a:off x="14732000" y="137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136451</xdr:rowOff>
    </xdr:from>
    <xdr:ext cx="762000" cy="259045"/>
    <xdr:sp macro="" textlink="">
      <xdr:nvSpPr>
        <xdr:cNvPr id="448" name="テキスト ボックス 447"/>
        <xdr:cNvSpPr txBox="1"/>
      </xdr:nvSpPr>
      <xdr:spPr>
        <a:xfrm>
          <a:off x="14401800" y="1385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46808</xdr:rowOff>
    </xdr:from>
    <xdr:to>
      <xdr:col>20</xdr:col>
      <xdr:colOff>209550</xdr:colOff>
      <xdr:row>80</xdr:row>
      <xdr:rowOff>148408</xdr:rowOff>
    </xdr:to>
    <xdr:sp macro="" textlink="">
      <xdr:nvSpPr>
        <xdr:cNvPr id="449" name="円/楕円 448"/>
        <xdr:cNvSpPr/>
      </xdr:nvSpPr>
      <xdr:spPr>
        <a:xfrm>
          <a:off x="138430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133185</xdr:rowOff>
    </xdr:from>
    <xdr:ext cx="762000" cy="259045"/>
    <xdr:sp macro="" textlink="">
      <xdr:nvSpPr>
        <xdr:cNvPr id="450" name="テキスト ボックス 449"/>
        <xdr:cNvSpPr txBox="1"/>
      </xdr:nvSpPr>
      <xdr:spPr>
        <a:xfrm>
          <a:off x="13512800" y="138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17418</xdr:rowOff>
    </xdr:from>
    <xdr:to>
      <xdr:col>19</xdr:col>
      <xdr:colOff>6350</xdr:colOff>
      <xdr:row>80</xdr:row>
      <xdr:rowOff>119018</xdr:rowOff>
    </xdr:to>
    <xdr:sp macro="" textlink="">
      <xdr:nvSpPr>
        <xdr:cNvPr id="451" name="円/楕円 450"/>
        <xdr:cNvSpPr/>
      </xdr:nvSpPr>
      <xdr:spPr>
        <a:xfrm>
          <a:off x="12954000" y="137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103795</xdr:rowOff>
    </xdr:from>
    <xdr:ext cx="762000" cy="259045"/>
    <xdr:sp macro="" textlink="">
      <xdr:nvSpPr>
        <xdr:cNvPr id="452" name="テキスト ボックス 451"/>
        <xdr:cNvSpPr txBox="1"/>
      </xdr:nvSpPr>
      <xdr:spPr>
        <a:xfrm>
          <a:off x="12623800" y="1381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和歌山県高野町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125261</xdr:rowOff>
    </xdr:from>
    <xdr:to>
      <xdr:col>4</xdr:col>
      <xdr:colOff>1117600</xdr:colOff>
      <xdr:row>17</xdr:row>
      <xdr:rowOff>152047</xdr:rowOff>
    </xdr:to>
    <xdr:cxnSp macro="">
      <xdr:nvCxnSpPr>
        <xdr:cNvPr id="49" name="直線コネクタ 48"/>
        <xdr:cNvCxnSpPr/>
      </xdr:nvCxnSpPr>
      <xdr:spPr bwMode="auto">
        <a:xfrm flipV="1">
          <a:off x="5003800" y="3087536"/>
          <a:ext cx="647700" cy="2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110038</xdr:rowOff>
    </xdr:from>
    <xdr:ext cx="762000" cy="259045"/>
    <xdr:sp macro="" textlink="">
      <xdr:nvSpPr>
        <xdr:cNvPr id="50" name="人口1人当たり決算額の推移平均値テキスト130"/>
        <xdr:cNvSpPr txBox="1"/>
      </xdr:nvSpPr>
      <xdr:spPr>
        <a:xfrm>
          <a:off x="5740400" y="3072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152047</xdr:rowOff>
    </xdr:from>
    <xdr:to>
      <xdr:col>4</xdr:col>
      <xdr:colOff>469900</xdr:colOff>
      <xdr:row>17</xdr:row>
      <xdr:rowOff>154895</xdr:rowOff>
    </xdr:to>
    <xdr:cxnSp macro="">
      <xdr:nvCxnSpPr>
        <xdr:cNvPr id="52" name="直線コネクタ 51"/>
        <xdr:cNvCxnSpPr/>
      </xdr:nvCxnSpPr>
      <xdr:spPr bwMode="auto">
        <a:xfrm flipV="1">
          <a:off x="4305300" y="3114322"/>
          <a:ext cx="698500" cy="2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154895</xdr:rowOff>
    </xdr:from>
    <xdr:to>
      <xdr:col>3</xdr:col>
      <xdr:colOff>904875</xdr:colOff>
      <xdr:row>17</xdr:row>
      <xdr:rowOff>167418</xdr:rowOff>
    </xdr:to>
    <xdr:cxnSp macro="">
      <xdr:nvCxnSpPr>
        <xdr:cNvPr id="55" name="直線コネクタ 54"/>
        <xdr:cNvCxnSpPr/>
      </xdr:nvCxnSpPr>
      <xdr:spPr bwMode="auto">
        <a:xfrm flipV="1">
          <a:off x="3606800" y="3117170"/>
          <a:ext cx="698500" cy="12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167418</xdr:rowOff>
    </xdr:from>
    <xdr:to>
      <xdr:col>3</xdr:col>
      <xdr:colOff>206375</xdr:colOff>
      <xdr:row>18</xdr:row>
      <xdr:rowOff>7856</xdr:rowOff>
    </xdr:to>
    <xdr:cxnSp macro="">
      <xdr:nvCxnSpPr>
        <xdr:cNvPr id="58" name="直線コネクタ 57"/>
        <xdr:cNvCxnSpPr/>
      </xdr:nvCxnSpPr>
      <xdr:spPr bwMode="auto">
        <a:xfrm flipV="1">
          <a:off x="2908300" y="3129693"/>
          <a:ext cx="698500" cy="1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74461</xdr:rowOff>
    </xdr:from>
    <xdr:to>
      <xdr:col>5</xdr:col>
      <xdr:colOff>34925</xdr:colOff>
      <xdr:row>18</xdr:row>
      <xdr:rowOff>4611</xdr:rowOff>
    </xdr:to>
    <xdr:sp macro="" textlink="">
      <xdr:nvSpPr>
        <xdr:cNvPr id="68" name="円/楕円 67"/>
        <xdr:cNvSpPr/>
      </xdr:nvSpPr>
      <xdr:spPr bwMode="auto">
        <a:xfrm>
          <a:off x="5600700" y="3036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90988</xdr:rowOff>
    </xdr:from>
    <xdr:ext cx="762000" cy="259045"/>
    <xdr:sp macro="" textlink="">
      <xdr:nvSpPr>
        <xdr:cNvPr id="69" name="人口1人当たり決算額の推移該当値テキスト130"/>
        <xdr:cNvSpPr txBox="1"/>
      </xdr:nvSpPr>
      <xdr:spPr>
        <a:xfrm>
          <a:off x="5740400" y="288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245,913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101247</xdr:rowOff>
    </xdr:from>
    <xdr:to>
      <xdr:col>4</xdr:col>
      <xdr:colOff>520700</xdr:colOff>
      <xdr:row>18</xdr:row>
      <xdr:rowOff>31397</xdr:rowOff>
    </xdr:to>
    <xdr:sp macro="" textlink="">
      <xdr:nvSpPr>
        <xdr:cNvPr id="70" name="円/楕円 69"/>
        <xdr:cNvSpPr/>
      </xdr:nvSpPr>
      <xdr:spPr bwMode="auto">
        <a:xfrm>
          <a:off x="4953000" y="306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16174</xdr:rowOff>
    </xdr:from>
    <xdr:ext cx="736600" cy="259045"/>
    <xdr:sp macro="" textlink="">
      <xdr:nvSpPr>
        <xdr:cNvPr id="71" name="テキスト ボックス 70"/>
        <xdr:cNvSpPr txBox="1"/>
      </xdr:nvSpPr>
      <xdr:spPr>
        <a:xfrm>
          <a:off x="4622800" y="314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104095</xdr:rowOff>
    </xdr:from>
    <xdr:to>
      <xdr:col>3</xdr:col>
      <xdr:colOff>955675</xdr:colOff>
      <xdr:row>18</xdr:row>
      <xdr:rowOff>34245</xdr:rowOff>
    </xdr:to>
    <xdr:sp macro="" textlink="">
      <xdr:nvSpPr>
        <xdr:cNvPr id="72" name="円/楕円 71"/>
        <xdr:cNvSpPr/>
      </xdr:nvSpPr>
      <xdr:spPr bwMode="auto">
        <a:xfrm>
          <a:off x="4254500" y="3066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19022</xdr:rowOff>
    </xdr:from>
    <xdr:ext cx="762000" cy="259045"/>
    <xdr:sp macro="" textlink="">
      <xdr:nvSpPr>
        <xdr:cNvPr id="73" name="テキスト ボックス 72"/>
        <xdr:cNvSpPr txBox="1"/>
      </xdr:nvSpPr>
      <xdr:spPr>
        <a:xfrm>
          <a:off x="3924300" y="31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230,357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116618</xdr:rowOff>
    </xdr:from>
    <xdr:to>
      <xdr:col>3</xdr:col>
      <xdr:colOff>257175</xdr:colOff>
      <xdr:row>18</xdr:row>
      <xdr:rowOff>46768</xdr:rowOff>
    </xdr:to>
    <xdr:sp macro="" textlink="">
      <xdr:nvSpPr>
        <xdr:cNvPr id="74" name="円/楕円 73"/>
        <xdr:cNvSpPr/>
      </xdr:nvSpPr>
      <xdr:spPr bwMode="auto">
        <a:xfrm>
          <a:off x="3556000" y="307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31545</xdr:rowOff>
    </xdr:from>
    <xdr:ext cx="762000" cy="259045"/>
    <xdr:sp macro="" textlink="">
      <xdr:nvSpPr>
        <xdr:cNvPr id="75" name="テキスト ボックス 74"/>
        <xdr:cNvSpPr txBox="1"/>
      </xdr:nvSpPr>
      <xdr:spPr>
        <a:xfrm>
          <a:off x="3225800" y="316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223,783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128506</xdr:rowOff>
    </xdr:from>
    <xdr:to>
      <xdr:col>2</xdr:col>
      <xdr:colOff>692150</xdr:colOff>
      <xdr:row>18</xdr:row>
      <xdr:rowOff>58656</xdr:rowOff>
    </xdr:to>
    <xdr:sp macro="" textlink="">
      <xdr:nvSpPr>
        <xdr:cNvPr id="76" name="円/楕円 75"/>
        <xdr:cNvSpPr/>
      </xdr:nvSpPr>
      <xdr:spPr bwMode="auto">
        <a:xfrm>
          <a:off x="2857500" y="3090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43433</xdr:rowOff>
    </xdr:from>
    <xdr:ext cx="762000" cy="259045"/>
    <xdr:sp macro="" textlink="">
      <xdr:nvSpPr>
        <xdr:cNvPr id="77" name="テキスト ボックス 76"/>
        <xdr:cNvSpPr txBox="1"/>
      </xdr:nvSpPr>
      <xdr:spPr>
        <a:xfrm>
          <a:off x="2527300" y="31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217,543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229614</xdr:rowOff>
    </xdr:from>
    <xdr:to>
      <xdr:col>4</xdr:col>
      <xdr:colOff>1117600</xdr:colOff>
      <xdr:row>35</xdr:row>
      <xdr:rowOff>249402</xdr:rowOff>
    </xdr:to>
    <xdr:cxnSp macro="">
      <xdr:nvCxnSpPr>
        <xdr:cNvPr id="108" name="直線コネクタ 107"/>
        <xdr:cNvCxnSpPr/>
      </xdr:nvCxnSpPr>
      <xdr:spPr bwMode="auto">
        <a:xfrm flipV="1">
          <a:off x="5003800" y="6839964"/>
          <a:ext cx="647700" cy="1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214391</xdr:rowOff>
    </xdr:from>
    <xdr:ext cx="762000" cy="259045"/>
    <xdr:sp macro="" textlink="">
      <xdr:nvSpPr>
        <xdr:cNvPr id="109" name="人口1人当たり決算額の推移平均値テキスト445"/>
        <xdr:cNvSpPr txBox="1"/>
      </xdr:nvSpPr>
      <xdr:spPr>
        <a:xfrm>
          <a:off x="5740400" y="6824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212679</xdr:rowOff>
    </xdr:from>
    <xdr:to>
      <xdr:col>4</xdr:col>
      <xdr:colOff>469900</xdr:colOff>
      <xdr:row>35</xdr:row>
      <xdr:rowOff>249402</xdr:rowOff>
    </xdr:to>
    <xdr:cxnSp macro="">
      <xdr:nvCxnSpPr>
        <xdr:cNvPr id="111" name="直線コネクタ 110"/>
        <xdr:cNvCxnSpPr/>
      </xdr:nvCxnSpPr>
      <xdr:spPr bwMode="auto">
        <a:xfrm>
          <a:off x="4305300" y="6823029"/>
          <a:ext cx="698500" cy="36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182312</xdr:rowOff>
    </xdr:from>
    <xdr:to>
      <xdr:col>3</xdr:col>
      <xdr:colOff>904875</xdr:colOff>
      <xdr:row>35</xdr:row>
      <xdr:rowOff>212679</xdr:rowOff>
    </xdr:to>
    <xdr:cxnSp macro="">
      <xdr:nvCxnSpPr>
        <xdr:cNvPr id="114" name="直線コネクタ 113"/>
        <xdr:cNvCxnSpPr/>
      </xdr:nvCxnSpPr>
      <xdr:spPr bwMode="auto">
        <a:xfrm>
          <a:off x="3606800" y="6792662"/>
          <a:ext cx="698500" cy="3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182312</xdr:rowOff>
    </xdr:from>
    <xdr:to>
      <xdr:col>3</xdr:col>
      <xdr:colOff>206375</xdr:colOff>
      <xdr:row>35</xdr:row>
      <xdr:rowOff>188895</xdr:rowOff>
    </xdr:to>
    <xdr:cxnSp macro="">
      <xdr:nvCxnSpPr>
        <xdr:cNvPr id="117" name="直線コネクタ 116"/>
        <xdr:cNvCxnSpPr/>
      </xdr:nvCxnSpPr>
      <xdr:spPr bwMode="auto">
        <a:xfrm flipV="1">
          <a:off x="2908300" y="6792662"/>
          <a:ext cx="698500" cy="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178814</xdr:rowOff>
    </xdr:from>
    <xdr:to>
      <xdr:col>5</xdr:col>
      <xdr:colOff>34925</xdr:colOff>
      <xdr:row>35</xdr:row>
      <xdr:rowOff>280414</xdr:rowOff>
    </xdr:to>
    <xdr:sp macro="" textlink="">
      <xdr:nvSpPr>
        <xdr:cNvPr id="127" name="円/楕円 126"/>
        <xdr:cNvSpPr/>
      </xdr:nvSpPr>
      <xdr:spPr bwMode="auto">
        <a:xfrm>
          <a:off x="5600700" y="678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23891</xdr:rowOff>
    </xdr:from>
    <xdr:ext cx="762000" cy="259045"/>
    <xdr:sp macro="" textlink="">
      <xdr:nvSpPr>
        <xdr:cNvPr id="128" name="人口1人当たり決算額の推移該当値テキスト445"/>
        <xdr:cNvSpPr txBox="1"/>
      </xdr:nvSpPr>
      <xdr:spPr>
        <a:xfrm>
          <a:off x="5740400" y="663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40,056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198602</xdr:rowOff>
    </xdr:from>
    <xdr:to>
      <xdr:col>4</xdr:col>
      <xdr:colOff>520700</xdr:colOff>
      <xdr:row>35</xdr:row>
      <xdr:rowOff>300202</xdr:rowOff>
    </xdr:to>
    <xdr:sp macro="" textlink="">
      <xdr:nvSpPr>
        <xdr:cNvPr id="129" name="円/楕円 128"/>
        <xdr:cNvSpPr/>
      </xdr:nvSpPr>
      <xdr:spPr bwMode="auto">
        <a:xfrm>
          <a:off x="4953000" y="680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284979</xdr:rowOff>
    </xdr:from>
    <xdr:ext cx="736600" cy="259045"/>
    <xdr:sp macro="" textlink="">
      <xdr:nvSpPr>
        <xdr:cNvPr id="130" name="テキスト ボックス 129"/>
        <xdr:cNvSpPr txBox="1"/>
      </xdr:nvSpPr>
      <xdr:spPr>
        <a:xfrm>
          <a:off x="4622800" y="68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161879</xdr:rowOff>
    </xdr:from>
    <xdr:to>
      <xdr:col>3</xdr:col>
      <xdr:colOff>955675</xdr:colOff>
      <xdr:row>35</xdr:row>
      <xdr:rowOff>263479</xdr:rowOff>
    </xdr:to>
    <xdr:sp macro="" textlink="">
      <xdr:nvSpPr>
        <xdr:cNvPr id="131" name="円/楕円 130"/>
        <xdr:cNvSpPr/>
      </xdr:nvSpPr>
      <xdr:spPr bwMode="auto">
        <a:xfrm>
          <a:off x="4254500" y="677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248256</xdr:rowOff>
    </xdr:from>
    <xdr:ext cx="762000" cy="259045"/>
    <xdr:sp macro="" textlink="">
      <xdr:nvSpPr>
        <xdr:cNvPr id="132" name="テキスト ボックス 131"/>
        <xdr:cNvSpPr txBox="1"/>
      </xdr:nvSpPr>
      <xdr:spPr>
        <a:xfrm>
          <a:off x="3924300" y="6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131512</xdr:rowOff>
    </xdr:from>
    <xdr:to>
      <xdr:col>3</xdr:col>
      <xdr:colOff>257175</xdr:colOff>
      <xdr:row>35</xdr:row>
      <xdr:rowOff>233112</xdr:rowOff>
    </xdr:to>
    <xdr:sp macro="" textlink="">
      <xdr:nvSpPr>
        <xdr:cNvPr id="133" name="円/楕円 132"/>
        <xdr:cNvSpPr/>
      </xdr:nvSpPr>
      <xdr:spPr bwMode="auto">
        <a:xfrm>
          <a:off x="3556000" y="674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243289</xdr:rowOff>
    </xdr:from>
    <xdr:ext cx="762000" cy="259045"/>
    <xdr:sp macro="" textlink="">
      <xdr:nvSpPr>
        <xdr:cNvPr id="134" name="テキスト ボックス 133"/>
        <xdr:cNvSpPr txBox="1"/>
      </xdr:nvSpPr>
      <xdr:spPr>
        <a:xfrm>
          <a:off x="3225800" y="651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138095</xdr:rowOff>
    </xdr:from>
    <xdr:to>
      <xdr:col>2</xdr:col>
      <xdr:colOff>692150</xdr:colOff>
      <xdr:row>35</xdr:row>
      <xdr:rowOff>239695</xdr:rowOff>
    </xdr:to>
    <xdr:sp macro="" textlink="">
      <xdr:nvSpPr>
        <xdr:cNvPr id="135" name="円/楕円 134"/>
        <xdr:cNvSpPr/>
      </xdr:nvSpPr>
      <xdr:spPr bwMode="auto">
        <a:xfrm>
          <a:off x="2857500" y="674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224472</xdr:rowOff>
    </xdr:from>
    <xdr:ext cx="762000" cy="259045"/>
    <xdr:sp macro="" textlink="">
      <xdr:nvSpPr>
        <xdr:cNvPr id="136" name="テキスト ボックス 135"/>
        <xdr:cNvSpPr txBox="1"/>
      </xdr:nvSpPr>
      <xdr:spPr>
        <a:xfrm>
          <a:off x="2527300" y="683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3,298
3,275
137.03
4,399,128
4,222,456
164,525
2,132,801
3,301,594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96087</xdr:rowOff>
    </xdr:from>
    <xdr:to>
      <xdr:col>6</xdr:col>
      <xdr:colOff>511175</xdr:colOff>
      <xdr:row>36</xdr:row>
      <xdr:rowOff>128077</xdr:rowOff>
    </xdr:to>
    <xdr:cxnSp macro="">
      <xdr:nvCxnSpPr>
        <xdr:cNvPr id="60" name="直線コネクタ 59"/>
        <xdr:cNvCxnSpPr/>
      </xdr:nvCxnSpPr>
      <xdr:spPr>
        <a:xfrm flipV="1">
          <a:off x="3797300" y="6268287"/>
          <a:ext cx="838200" cy="3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124393</xdr:rowOff>
    </xdr:from>
    <xdr:to>
      <xdr:col>5</xdr:col>
      <xdr:colOff>358775</xdr:colOff>
      <xdr:row>36</xdr:row>
      <xdr:rowOff>128077</xdr:rowOff>
    </xdr:to>
    <xdr:cxnSp macro="">
      <xdr:nvCxnSpPr>
        <xdr:cNvPr id="63" name="直線コネクタ 62"/>
        <xdr:cNvCxnSpPr/>
      </xdr:nvCxnSpPr>
      <xdr:spPr>
        <a:xfrm>
          <a:off x="2908300" y="6296593"/>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124393</xdr:rowOff>
    </xdr:from>
    <xdr:to>
      <xdr:col>4</xdr:col>
      <xdr:colOff>155575</xdr:colOff>
      <xdr:row>36</xdr:row>
      <xdr:rowOff>126266</xdr:rowOff>
    </xdr:to>
    <xdr:cxnSp macro="">
      <xdr:nvCxnSpPr>
        <xdr:cNvPr id="66" name="直線コネクタ 65"/>
        <xdr:cNvCxnSpPr/>
      </xdr:nvCxnSpPr>
      <xdr:spPr>
        <a:xfrm flipV="1">
          <a:off x="2019300" y="6296593"/>
          <a:ext cx="8890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126266</xdr:rowOff>
    </xdr:from>
    <xdr:to>
      <xdr:col>2</xdr:col>
      <xdr:colOff>638175</xdr:colOff>
      <xdr:row>36</xdr:row>
      <xdr:rowOff>140433</xdr:rowOff>
    </xdr:to>
    <xdr:cxnSp macro="">
      <xdr:nvCxnSpPr>
        <xdr:cNvPr id="69" name="直線コネクタ 68"/>
        <xdr:cNvCxnSpPr/>
      </xdr:nvCxnSpPr>
      <xdr:spPr>
        <a:xfrm flipV="1">
          <a:off x="1130300" y="6298466"/>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45287</xdr:rowOff>
    </xdr:from>
    <xdr:to>
      <xdr:col>6</xdr:col>
      <xdr:colOff>561975</xdr:colOff>
      <xdr:row>36</xdr:row>
      <xdr:rowOff>146887</xdr:rowOff>
    </xdr:to>
    <xdr:sp macro="" textlink="">
      <xdr:nvSpPr>
        <xdr:cNvPr id="79" name="円/楕円 78"/>
        <xdr:cNvSpPr/>
      </xdr:nvSpPr>
      <xdr:spPr>
        <a:xfrm>
          <a:off x="4584700" y="621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68164</xdr:rowOff>
    </xdr:from>
    <xdr:ext cx="599010" cy="259045"/>
    <xdr:sp macro="" textlink="">
      <xdr:nvSpPr>
        <xdr:cNvPr id="80" name="人件費該当値テキスト"/>
        <xdr:cNvSpPr txBox="1"/>
      </xdr:nvSpPr>
      <xdr:spPr>
        <a:xfrm>
          <a:off x="4686300" y="606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77277</xdr:rowOff>
    </xdr:from>
    <xdr:to>
      <xdr:col>5</xdr:col>
      <xdr:colOff>409575</xdr:colOff>
      <xdr:row>37</xdr:row>
      <xdr:rowOff>7427</xdr:rowOff>
    </xdr:to>
    <xdr:sp macro="" textlink="">
      <xdr:nvSpPr>
        <xdr:cNvPr id="81" name="円/楕円 80"/>
        <xdr:cNvSpPr/>
      </xdr:nvSpPr>
      <xdr:spPr>
        <a:xfrm>
          <a:off x="3746500" y="624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23954</xdr:rowOff>
    </xdr:from>
    <xdr:ext cx="599010" cy="259045"/>
    <xdr:sp macro="" textlink="">
      <xdr:nvSpPr>
        <xdr:cNvPr id="82" name="テキスト ボックス 81"/>
        <xdr:cNvSpPr txBox="1"/>
      </xdr:nvSpPr>
      <xdr:spPr>
        <a:xfrm>
          <a:off x="3497794" y="602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73593</xdr:rowOff>
    </xdr:from>
    <xdr:to>
      <xdr:col>4</xdr:col>
      <xdr:colOff>206375</xdr:colOff>
      <xdr:row>37</xdr:row>
      <xdr:rowOff>3743</xdr:rowOff>
    </xdr:to>
    <xdr:sp macro="" textlink="">
      <xdr:nvSpPr>
        <xdr:cNvPr id="83" name="円/楕円 82"/>
        <xdr:cNvSpPr/>
      </xdr:nvSpPr>
      <xdr:spPr>
        <a:xfrm>
          <a:off x="2857500" y="62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20270</xdr:rowOff>
    </xdr:from>
    <xdr:ext cx="599010" cy="259045"/>
    <xdr:sp macro="" textlink="">
      <xdr:nvSpPr>
        <xdr:cNvPr id="84" name="テキスト ボックス 83"/>
        <xdr:cNvSpPr txBox="1"/>
      </xdr:nvSpPr>
      <xdr:spPr>
        <a:xfrm>
          <a:off x="2608794" y="602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75466</xdr:rowOff>
    </xdr:from>
    <xdr:to>
      <xdr:col>3</xdr:col>
      <xdr:colOff>3175</xdr:colOff>
      <xdr:row>37</xdr:row>
      <xdr:rowOff>5616</xdr:rowOff>
    </xdr:to>
    <xdr:sp macro="" textlink="">
      <xdr:nvSpPr>
        <xdr:cNvPr id="85" name="円/楕円 84"/>
        <xdr:cNvSpPr/>
      </xdr:nvSpPr>
      <xdr:spPr>
        <a:xfrm>
          <a:off x="1968500" y="62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22143</xdr:rowOff>
    </xdr:from>
    <xdr:ext cx="599010" cy="259045"/>
    <xdr:sp macro="" textlink="">
      <xdr:nvSpPr>
        <xdr:cNvPr id="86" name="テキスト ボックス 85"/>
        <xdr:cNvSpPr txBox="1"/>
      </xdr:nvSpPr>
      <xdr:spPr>
        <a:xfrm>
          <a:off x="1719794" y="602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227,052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89633</xdr:rowOff>
    </xdr:from>
    <xdr:to>
      <xdr:col>1</xdr:col>
      <xdr:colOff>485775</xdr:colOff>
      <xdr:row>37</xdr:row>
      <xdr:rowOff>19783</xdr:rowOff>
    </xdr:to>
    <xdr:sp macro="" textlink="">
      <xdr:nvSpPr>
        <xdr:cNvPr id="87" name="円/楕円 86"/>
        <xdr:cNvSpPr/>
      </xdr:nvSpPr>
      <xdr:spPr>
        <a:xfrm>
          <a:off x="1079500" y="626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36310</xdr:rowOff>
    </xdr:from>
    <xdr:ext cx="599010" cy="259045"/>
    <xdr:sp macro="" textlink="">
      <xdr:nvSpPr>
        <xdr:cNvPr id="88" name="テキスト ボックス 87"/>
        <xdr:cNvSpPr txBox="1"/>
      </xdr:nvSpPr>
      <xdr:spPr>
        <a:xfrm>
          <a:off x="830794" y="603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24977</xdr:rowOff>
    </xdr:from>
    <xdr:to>
      <xdr:col>6</xdr:col>
      <xdr:colOff>511175</xdr:colOff>
      <xdr:row>58</xdr:row>
      <xdr:rowOff>73502</xdr:rowOff>
    </xdr:to>
    <xdr:cxnSp macro="">
      <xdr:nvCxnSpPr>
        <xdr:cNvPr id="117" name="直線コネクタ 116"/>
        <xdr:cNvCxnSpPr/>
      </xdr:nvCxnSpPr>
      <xdr:spPr>
        <a:xfrm flipV="1">
          <a:off x="3797300" y="9969077"/>
          <a:ext cx="838200" cy="4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73502</xdr:rowOff>
    </xdr:from>
    <xdr:to>
      <xdr:col>5</xdr:col>
      <xdr:colOff>358775</xdr:colOff>
      <xdr:row>58</xdr:row>
      <xdr:rowOff>92377</xdr:rowOff>
    </xdr:to>
    <xdr:cxnSp macro="">
      <xdr:nvCxnSpPr>
        <xdr:cNvPr id="120" name="直線コネクタ 119"/>
        <xdr:cNvCxnSpPr/>
      </xdr:nvCxnSpPr>
      <xdr:spPr>
        <a:xfrm flipV="1">
          <a:off x="2908300" y="10017602"/>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92377</xdr:rowOff>
    </xdr:from>
    <xdr:to>
      <xdr:col>4</xdr:col>
      <xdr:colOff>155575</xdr:colOff>
      <xdr:row>58</xdr:row>
      <xdr:rowOff>113078</xdr:rowOff>
    </xdr:to>
    <xdr:cxnSp macro="">
      <xdr:nvCxnSpPr>
        <xdr:cNvPr id="123" name="直線コネクタ 122"/>
        <xdr:cNvCxnSpPr/>
      </xdr:nvCxnSpPr>
      <xdr:spPr>
        <a:xfrm flipV="1">
          <a:off x="2019300" y="10036477"/>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109967</xdr:rowOff>
    </xdr:from>
    <xdr:to>
      <xdr:col>2</xdr:col>
      <xdr:colOff>638175</xdr:colOff>
      <xdr:row>58</xdr:row>
      <xdr:rowOff>113078</xdr:rowOff>
    </xdr:to>
    <xdr:cxnSp macro="">
      <xdr:nvCxnSpPr>
        <xdr:cNvPr id="126" name="直線コネクタ 125"/>
        <xdr:cNvCxnSpPr/>
      </xdr:nvCxnSpPr>
      <xdr:spPr>
        <a:xfrm>
          <a:off x="1130300" y="10054067"/>
          <a:ext cx="889000" cy="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145627</xdr:rowOff>
    </xdr:from>
    <xdr:to>
      <xdr:col>6</xdr:col>
      <xdr:colOff>561975</xdr:colOff>
      <xdr:row>58</xdr:row>
      <xdr:rowOff>75777</xdr:rowOff>
    </xdr:to>
    <xdr:sp macro="" textlink="">
      <xdr:nvSpPr>
        <xdr:cNvPr id="136" name="円/楕円 135"/>
        <xdr:cNvSpPr/>
      </xdr:nvSpPr>
      <xdr:spPr>
        <a:xfrm>
          <a:off x="4584700" y="99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91411</xdr:rowOff>
    </xdr:from>
    <xdr:ext cx="599010" cy="259045"/>
    <xdr:sp macro="" textlink="">
      <xdr:nvSpPr>
        <xdr:cNvPr id="137" name="物件費該当値テキスト"/>
        <xdr:cNvSpPr txBox="1"/>
      </xdr:nvSpPr>
      <xdr:spPr>
        <a:xfrm>
          <a:off x="4686300" y="986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250,555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22702</xdr:rowOff>
    </xdr:from>
    <xdr:to>
      <xdr:col>5</xdr:col>
      <xdr:colOff>409575</xdr:colOff>
      <xdr:row>58</xdr:row>
      <xdr:rowOff>124302</xdr:rowOff>
    </xdr:to>
    <xdr:sp macro="" textlink="">
      <xdr:nvSpPr>
        <xdr:cNvPr id="138" name="円/楕円 137"/>
        <xdr:cNvSpPr/>
      </xdr:nvSpPr>
      <xdr:spPr>
        <a:xfrm>
          <a:off x="3746500" y="996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115429</xdr:rowOff>
    </xdr:from>
    <xdr:ext cx="599010" cy="259045"/>
    <xdr:sp macro="" textlink="">
      <xdr:nvSpPr>
        <xdr:cNvPr id="139" name="テキスト ボックス 138"/>
        <xdr:cNvSpPr txBox="1"/>
      </xdr:nvSpPr>
      <xdr:spPr>
        <a:xfrm>
          <a:off x="3497794" y="1005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41577</xdr:rowOff>
    </xdr:from>
    <xdr:to>
      <xdr:col>4</xdr:col>
      <xdr:colOff>206375</xdr:colOff>
      <xdr:row>58</xdr:row>
      <xdr:rowOff>143177</xdr:rowOff>
    </xdr:to>
    <xdr:sp macro="" textlink="">
      <xdr:nvSpPr>
        <xdr:cNvPr id="140" name="円/楕円 139"/>
        <xdr:cNvSpPr/>
      </xdr:nvSpPr>
      <xdr:spPr>
        <a:xfrm>
          <a:off x="2857500" y="99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134304</xdr:rowOff>
    </xdr:from>
    <xdr:ext cx="599010" cy="259045"/>
    <xdr:sp macro="" textlink="">
      <xdr:nvSpPr>
        <xdr:cNvPr id="141" name="テキスト ボックス 140"/>
        <xdr:cNvSpPr txBox="1"/>
      </xdr:nvSpPr>
      <xdr:spPr>
        <a:xfrm>
          <a:off x="2608794" y="1007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62278</xdr:rowOff>
    </xdr:from>
    <xdr:to>
      <xdr:col>3</xdr:col>
      <xdr:colOff>3175</xdr:colOff>
      <xdr:row>58</xdr:row>
      <xdr:rowOff>163878</xdr:rowOff>
    </xdr:to>
    <xdr:sp macro="" textlink="">
      <xdr:nvSpPr>
        <xdr:cNvPr id="142" name="円/楕円 141"/>
        <xdr:cNvSpPr/>
      </xdr:nvSpPr>
      <xdr:spPr>
        <a:xfrm>
          <a:off x="1968500" y="1000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155005</xdr:rowOff>
    </xdr:from>
    <xdr:ext cx="599010" cy="259045"/>
    <xdr:sp macro="" textlink="">
      <xdr:nvSpPr>
        <xdr:cNvPr id="143" name="テキスト ボックス 142"/>
        <xdr:cNvSpPr txBox="1"/>
      </xdr:nvSpPr>
      <xdr:spPr>
        <a:xfrm>
          <a:off x="1719794" y="1009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59167</xdr:rowOff>
    </xdr:from>
    <xdr:to>
      <xdr:col>1</xdr:col>
      <xdr:colOff>485775</xdr:colOff>
      <xdr:row>58</xdr:row>
      <xdr:rowOff>160767</xdr:rowOff>
    </xdr:to>
    <xdr:sp macro="" textlink="">
      <xdr:nvSpPr>
        <xdr:cNvPr id="144" name="円/楕円 143"/>
        <xdr:cNvSpPr/>
      </xdr:nvSpPr>
      <xdr:spPr>
        <a:xfrm>
          <a:off x="1079500" y="1000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151894</xdr:rowOff>
    </xdr:from>
    <xdr:ext cx="599010" cy="259045"/>
    <xdr:sp macro="" textlink="">
      <xdr:nvSpPr>
        <xdr:cNvPr id="145" name="テキスト ボックス 144"/>
        <xdr:cNvSpPr txBox="1"/>
      </xdr:nvSpPr>
      <xdr:spPr>
        <a:xfrm>
          <a:off x="830794" y="1009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132001</xdr:rowOff>
    </xdr:from>
    <xdr:to>
      <xdr:col>6</xdr:col>
      <xdr:colOff>511175</xdr:colOff>
      <xdr:row>78</xdr:row>
      <xdr:rowOff>134790</xdr:rowOff>
    </xdr:to>
    <xdr:cxnSp macro="">
      <xdr:nvCxnSpPr>
        <xdr:cNvPr id="172" name="直線コネクタ 171"/>
        <xdr:cNvCxnSpPr/>
      </xdr:nvCxnSpPr>
      <xdr:spPr>
        <a:xfrm flipV="1">
          <a:off x="3797300" y="13505101"/>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134054</xdr:rowOff>
    </xdr:from>
    <xdr:to>
      <xdr:col>5</xdr:col>
      <xdr:colOff>358775</xdr:colOff>
      <xdr:row>78</xdr:row>
      <xdr:rowOff>134790</xdr:rowOff>
    </xdr:to>
    <xdr:cxnSp macro="">
      <xdr:nvCxnSpPr>
        <xdr:cNvPr id="175" name="直線コネクタ 174"/>
        <xdr:cNvCxnSpPr/>
      </xdr:nvCxnSpPr>
      <xdr:spPr>
        <a:xfrm>
          <a:off x="2908300" y="13507154"/>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130944</xdr:rowOff>
    </xdr:from>
    <xdr:to>
      <xdr:col>4</xdr:col>
      <xdr:colOff>155575</xdr:colOff>
      <xdr:row>78</xdr:row>
      <xdr:rowOff>134054</xdr:rowOff>
    </xdr:to>
    <xdr:cxnSp macro="">
      <xdr:nvCxnSpPr>
        <xdr:cNvPr id="178" name="直線コネクタ 177"/>
        <xdr:cNvCxnSpPr/>
      </xdr:nvCxnSpPr>
      <xdr:spPr>
        <a:xfrm>
          <a:off x="2019300" y="13504044"/>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127164</xdr:rowOff>
    </xdr:from>
    <xdr:to>
      <xdr:col>2</xdr:col>
      <xdr:colOff>638175</xdr:colOff>
      <xdr:row>78</xdr:row>
      <xdr:rowOff>130944</xdr:rowOff>
    </xdr:to>
    <xdr:cxnSp macro="">
      <xdr:nvCxnSpPr>
        <xdr:cNvPr id="181" name="直線コネクタ 180"/>
        <xdr:cNvCxnSpPr/>
      </xdr:nvCxnSpPr>
      <xdr:spPr>
        <a:xfrm>
          <a:off x="1130300" y="13500264"/>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81201</xdr:rowOff>
    </xdr:from>
    <xdr:to>
      <xdr:col>6</xdr:col>
      <xdr:colOff>561975</xdr:colOff>
      <xdr:row>79</xdr:row>
      <xdr:rowOff>11351</xdr:rowOff>
    </xdr:to>
    <xdr:sp macro="" textlink="">
      <xdr:nvSpPr>
        <xdr:cNvPr id="191" name="円/楕円 190"/>
        <xdr:cNvSpPr/>
      </xdr:nvSpPr>
      <xdr:spPr>
        <a:xfrm>
          <a:off x="4584700" y="134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167578</xdr:rowOff>
    </xdr:from>
    <xdr:ext cx="469744" cy="259045"/>
    <xdr:sp macro="" textlink="">
      <xdr:nvSpPr>
        <xdr:cNvPr id="192" name="維持補修費該当値テキスト"/>
        <xdr:cNvSpPr txBox="1"/>
      </xdr:nvSpPr>
      <xdr:spPr>
        <a:xfrm>
          <a:off x="4686300" y="1336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83990</xdr:rowOff>
    </xdr:from>
    <xdr:to>
      <xdr:col>5</xdr:col>
      <xdr:colOff>409575</xdr:colOff>
      <xdr:row>79</xdr:row>
      <xdr:rowOff>14140</xdr:rowOff>
    </xdr:to>
    <xdr:sp macro="" textlink="">
      <xdr:nvSpPr>
        <xdr:cNvPr id="193" name="円/楕円 192"/>
        <xdr:cNvSpPr/>
      </xdr:nvSpPr>
      <xdr:spPr>
        <a:xfrm>
          <a:off x="3746500" y="134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5267</xdr:rowOff>
    </xdr:from>
    <xdr:ext cx="469744" cy="259045"/>
    <xdr:sp macro="" textlink="">
      <xdr:nvSpPr>
        <xdr:cNvPr id="194" name="テキスト ボックス 193"/>
        <xdr:cNvSpPr txBox="1"/>
      </xdr:nvSpPr>
      <xdr:spPr>
        <a:xfrm>
          <a:off x="3562427"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83254</xdr:rowOff>
    </xdr:from>
    <xdr:to>
      <xdr:col>4</xdr:col>
      <xdr:colOff>206375</xdr:colOff>
      <xdr:row>79</xdr:row>
      <xdr:rowOff>13404</xdr:rowOff>
    </xdr:to>
    <xdr:sp macro="" textlink="">
      <xdr:nvSpPr>
        <xdr:cNvPr id="195" name="円/楕円 194"/>
        <xdr:cNvSpPr/>
      </xdr:nvSpPr>
      <xdr:spPr>
        <a:xfrm>
          <a:off x="2857500" y="134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4531</xdr:rowOff>
    </xdr:from>
    <xdr:ext cx="469744" cy="259045"/>
    <xdr:sp macro="" textlink="">
      <xdr:nvSpPr>
        <xdr:cNvPr id="196" name="テキスト ボックス 195"/>
        <xdr:cNvSpPr txBox="1"/>
      </xdr:nvSpPr>
      <xdr:spPr>
        <a:xfrm>
          <a:off x="2673427" y="1354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80144</xdr:rowOff>
    </xdr:from>
    <xdr:to>
      <xdr:col>3</xdr:col>
      <xdr:colOff>3175</xdr:colOff>
      <xdr:row>79</xdr:row>
      <xdr:rowOff>10294</xdr:rowOff>
    </xdr:to>
    <xdr:sp macro="" textlink="">
      <xdr:nvSpPr>
        <xdr:cNvPr id="197" name="円/楕円 196"/>
        <xdr:cNvSpPr/>
      </xdr:nvSpPr>
      <xdr:spPr>
        <a:xfrm>
          <a:off x="1968500" y="134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1421</xdr:rowOff>
    </xdr:from>
    <xdr:ext cx="469744" cy="259045"/>
    <xdr:sp macro="" textlink="">
      <xdr:nvSpPr>
        <xdr:cNvPr id="198" name="テキスト ボックス 197"/>
        <xdr:cNvSpPr txBox="1"/>
      </xdr:nvSpPr>
      <xdr:spPr>
        <a:xfrm>
          <a:off x="1784427" y="1354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76364</xdr:rowOff>
    </xdr:from>
    <xdr:to>
      <xdr:col>1</xdr:col>
      <xdr:colOff>485775</xdr:colOff>
      <xdr:row>79</xdr:row>
      <xdr:rowOff>6514</xdr:rowOff>
    </xdr:to>
    <xdr:sp macro="" textlink="">
      <xdr:nvSpPr>
        <xdr:cNvPr id="199" name="円/楕円 198"/>
        <xdr:cNvSpPr/>
      </xdr:nvSpPr>
      <xdr:spPr>
        <a:xfrm>
          <a:off x="1079500" y="134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169091</xdr:rowOff>
    </xdr:from>
    <xdr:ext cx="469744" cy="259045"/>
    <xdr:sp macro="" textlink="">
      <xdr:nvSpPr>
        <xdr:cNvPr id="200" name="テキスト ボックス 199"/>
        <xdr:cNvSpPr txBox="1"/>
      </xdr:nvSpPr>
      <xdr:spPr>
        <a:xfrm>
          <a:off x="895427" y="1354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161592</xdr:rowOff>
    </xdr:from>
    <xdr:to>
      <xdr:col>6</xdr:col>
      <xdr:colOff>511175</xdr:colOff>
      <xdr:row>97</xdr:row>
      <xdr:rowOff>21535</xdr:rowOff>
    </xdr:to>
    <xdr:cxnSp macro="">
      <xdr:nvCxnSpPr>
        <xdr:cNvPr id="231" name="直線コネクタ 230"/>
        <xdr:cNvCxnSpPr/>
      </xdr:nvCxnSpPr>
      <xdr:spPr>
        <a:xfrm>
          <a:off x="3797300" y="16620792"/>
          <a:ext cx="838200" cy="3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161592</xdr:rowOff>
    </xdr:from>
    <xdr:to>
      <xdr:col>5</xdr:col>
      <xdr:colOff>358775</xdr:colOff>
      <xdr:row>97</xdr:row>
      <xdr:rowOff>54738</xdr:rowOff>
    </xdr:to>
    <xdr:cxnSp macro="">
      <xdr:nvCxnSpPr>
        <xdr:cNvPr id="234" name="直線コネクタ 233"/>
        <xdr:cNvCxnSpPr/>
      </xdr:nvCxnSpPr>
      <xdr:spPr>
        <a:xfrm flipV="1">
          <a:off x="2908300" y="16620792"/>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54738</xdr:rowOff>
    </xdr:from>
    <xdr:to>
      <xdr:col>4</xdr:col>
      <xdr:colOff>155575</xdr:colOff>
      <xdr:row>97</xdr:row>
      <xdr:rowOff>85119</xdr:rowOff>
    </xdr:to>
    <xdr:cxnSp macro="">
      <xdr:nvCxnSpPr>
        <xdr:cNvPr id="237" name="直線コネクタ 236"/>
        <xdr:cNvCxnSpPr/>
      </xdr:nvCxnSpPr>
      <xdr:spPr>
        <a:xfrm flipV="1">
          <a:off x="2019300" y="16685388"/>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85119</xdr:rowOff>
    </xdr:from>
    <xdr:to>
      <xdr:col>2</xdr:col>
      <xdr:colOff>638175</xdr:colOff>
      <xdr:row>97</xdr:row>
      <xdr:rowOff>92706</xdr:rowOff>
    </xdr:to>
    <xdr:cxnSp macro="">
      <xdr:nvCxnSpPr>
        <xdr:cNvPr id="240" name="直線コネクタ 239"/>
        <xdr:cNvCxnSpPr/>
      </xdr:nvCxnSpPr>
      <xdr:spPr>
        <a:xfrm flipV="1">
          <a:off x="1130300" y="16715769"/>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142185</xdr:rowOff>
    </xdr:from>
    <xdr:to>
      <xdr:col>6</xdr:col>
      <xdr:colOff>561975</xdr:colOff>
      <xdr:row>97</xdr:row>
      <xdr:rowOff>72335</xdr:rowOff>
    </xdr:to>
    <xdr:sp macro="" textlink="">
      <xdr:nvSpPr>
        <xdr:cNvPr id="250" name="円/楕円 249"/>
        <xdr:cNvSpPr/>
      </xdr:nvSpPr>
      <xdr:spPr>
        <a:xfrm>
          <a:off x="4584700" y="166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120612</xdr:rowOff>
    </xdr:from>
    <xdr:ext cx="534377" cy="259045"/>
    <xdr:sp macro="" textlink="">
      <xdr:nvSpPr>
        <xdr:cNvPr id="251" name="扶助費該当値テキスト"/>
        <xdr:cNvSpPr txBox="1"/>
      </xdr:nvSpPr>
      <xdr:spPr>
        <a:xfrm>
          <a:off x="4686300" y="165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38,605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110792</xdr:rowOff>
    </xdr:from>
    <xdr:to>
      <xdr:col>5</xdr:col>
      <xdr:colOff>409575</xdr:colOff>
      <xdr:row>97</xdr:row>
      <xdr:rowOff>40942</xdr:rowOff>
    </xdr:to>
    <xdr:sp macro="" textlink="">
      <xdr:nvSpPr>
        <xdr:cNvPr id="252" name="円/楕円 251"/>
        <xdr:cNvSpPr/>
      </xdr:nvSpPr>
      <xdr:spPr>
        <a:xfrm>
          <a:off x="3746500" y="1656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32069</xdr:rowOff>
    </xdr:from>
    <xdr:ext cx="534377" cy="259045"/>
    <xdr:sp macro="" textlink="">
      <xdr:nvSpPr>
        <xdr:cNvPr id="253" name="テキスト ボックス 252"/>
        <xdr:cNvSpPr txBox="1"/>
      </xdr:nvSpPr>
      <xdr:spPr>
        <a:xfrm>
          <a:off x="3530111" y="1666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3938</xdr:rowOff>
    </xdr:from>
    <xdr:to>
      <xdr:col>4</xdr:col>
      <xdr:colOff>206375</xdr:colOff>
      <xdr:row>97</xdr:row>
      <xdr:rowOff>105538</xdr:rowOff>
    </xdr:to>
    <xdr:sp macro="" textlink="">
      <xdr:nvSpPr>
        <xdr:cNvPr id="254" name="円/楕円 253"/>
        <xdr:cNvSpPr/>
      </xdr:nvSpPr>
      <xdr:spPr>
        <a:xfrm>
          <a:off x="2857500" y="166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96665</xdr:rowOff>
    </xdr:from>
    <xdr:ext cx="534377" cy="259045"/>
    <xdr:sp macro="" textlink="">
      <xdr:nvSpPr>
        <xdr:cNvPr id="255" name="テキスト ボックス 254"/>
        <xdr:cNvSpPr txBox="1"/>
      </xdr:nvSpPr>
      <xdr:spPr>
        <a:xfrm>
          <a:off x="2641111" y="1672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34319</xdr:rowOff>
    </xdr:from>
    <xdr:to>
      <xdr:col>3</xdr:col>
      <xdr:colOff>3175</xdr:colOff>
      <xdr:row>97</xdr:row>
      <xdr:rowOff>135919</xdr:rowOff>
    </xdr:to>
    <xdr:sp macro="" textlink="">
      <xdr:nvSpPr>
        <xdr:cNvPr id="256" name="円/楕円 255"/>
        <xdr:cNvSpPr/>
      </xdr:nvSpPr>
      <xdr:spPr>
        <a:xfrm>
          <a:off x="1968500" y="1666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127046</xdr:rowOff>
    </xdr:from>
    <xdr:ext cx="534377" cy="259045"/>
    <xdr:sp macro="" textlink="">
      <xdr:nvSpPr>
        <xdr:cNvPr id="257" name="テキスト ボックス 256"/>
        <xdr:cNvSpPr txBox="1"/>
      </xdr:nvSpPr>
      <xdr:spPr>
        <a:xfrm>
          <a:off x="1752111" y="1675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41906</xdr:rowOff>
    </xdr:from>
    <xdr:to>
      <xdr:col>1</xdr:col>
      <xdr:colOff>485775</xdr:colOff>
      <xdr:row>97</xdr:row>
      <xdr:rowOff>143506</xdr:rowOff>
    </xdr:to>
    <xdr:sp macro="" textlink="">
      <xdr:nvSpPr>
        <xdr:cNvPr id="258" name="円/楕円 257"/>
        <xdr:cNvSpPr/>
      </xdr:nvSpPr>
      <xdr:spPr>
        <a:xfrm>
          <a:off x="1079500" y="166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134633</xdr:rowOff>
    </xdr:from>
    <xdr:ext cx="534377" cy="259045"/>
    <xdr:sp macro="" textlink="">
      <xdr:nvSpPr>
        <xdr:cNvPr id="259" name="テキスト ボックス 258"/>
        <xdr:cNvSpPr txBox="1"/>
      </xdr:nvSpPr>
      <xdr:spPr>
        <a:xfrm>
          <a:off x="863111" y="167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119469</xdr:rowOff>
    </xdr:from>
    <xdr:to>
      <xdr:col>15</xdr:col>
      <xdr:colOff>180975</xdr:colOff>
      <xdr:row>37</xdr:row>
      <xdr:rowOff>147420</xdr:rowOff>
    </xdr:to>
    <xdr:cxnSp macro="">
      <xdr:nvCxnSpPr>
        <xdr:cNvPr id="290" name="直線コネクタ 289"/>
        <xdr:cNvCxnSpPr/>
      </xdr:nvCxnSpPr>
      <xdr:spPr>
        <a:xfrm flipV="1">
          <a:off x="9639300" y="6463119"/>
          <a:ext cx="838200" cy="2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124759</xdr:rowOff>
    </xdr:from>
    <xdr:to>
      <xdr:col>14</xdr:col>
      <xdr:colOff>28575</xdr:colOff>
      <xdr:row>37</xdr:row>
      <xdr:rowOff>147420</xdr:rowOff>
    </xdr:to>
    <xdr:cxnSp macro="">
      <xdr:nvCxnSpPr>
        <xdr:cNvPr id="293" name="直線コネクタ 292"/>
        <xdr:cNvCxnSpPr/>
      </xdr:nvCxnSpPr>
      <xdr:spPr>
        <a:xfrm>
          <a:off x="8750300" y="6468409"/>
          <a:ext cx="889000" cy="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6633</xdr:rowOff>
    </xdr:from>
    <xdr:ext cx="599010" cy="259045"/>
    <xdr:sp macro="" textlink="">
      <xdr:nvSpPr>
        <xdr:cNvPr id="295" name="テキスト ボックス 294"/>
        <xdr:cNvSpPr txBox="1"/>
      </xdr:nvSpPr>
      <xdr:spPr>
        <a:xfrm>
          <a:off x="9339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124759</xdr:rowOff>
    </xdr:from>
    <xdr:to>
      <xdr:col>12</xdr:col>
      <xdr:colOff>511175</xdr:colOff>
      <xdr:row>38</xdr:row>
      <xdr:rowOff>23061</xdr:rowOff>
    </xdr:to>
    <xdr:cxnSp macro="">
      <xdr:nvCxnSpPr>
        <xdr:cNvPr id="296" name="直線コネクタ 295"/>
        <xdr:cNvCxnSpPr/>
      </xdr:nvCxnSpPr>
      <xdr:spPr>
        <a:xfrm flipV="1">
          <a:off x="7861300" y="6468409"/>
          <a:ext cx="889000" cy="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100273</xdr:rowOff>
    </xdr:from>
    <xdr:to>
      <xdr:col>11</xdr:col>
      <xdr:colOff>307975</xdr:colOff>
      <xdr:row>38</xdr:row>
      <xdr:rowOff>23061</xdr:rowOff>
    </xdr:to>
    <xdr:cxnSp macro="">
      <xdr:nvCxnSpPr>
        <xdr:cNvPr id="299" name="直線コネクタ 298"/>
        <xdr:cNvCxnSpPr/>
      </xdr:nvCxnSpPr>
      <xdr:spPr>
        <a:xfrm>
          <a:off x="6972300" y="6443923"/>
          <a:ext cx="889000" cy="9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68669</xdr:rowOff>
    </xdr:from>
    <xdr:to>
      <xdr:col>15</xdr:col>
      <xdr:colOff>231775</xdr:colOff>
      <xdr:row>37</xdr:row>
      <xdr:rowOff>170269</xdr:rowOff>
    </xdr:to>
    <xdr:sp macro="" textlink="">
      <xdr:nvSpPr>
        <xdr:cNvPr id="309" name="円/楕円 308"/>
        <xdr:cNvSpPr/>
      </xdr:nvSpPr>
      <xdr:spPr>
        <a:xfrm>
          <a:off x="10426700" y="641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47096</xdr:rowOff>
    </xdr:from>
    <xdr:ext cx="534377" cy="259045"/>
    <xdr:sp macro="" textlink="">
      <xdr:nvSpPr>
        <xdr:cNvPr id="310" name="補助費等該当値テキスト"/>
        <xdr:cNvSpPr txBox="1"/>
      </xdr:nvSpPr>
      <xdr:spPr>
        <a:xfrm>
          <a:off x="10528300" y="63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98,695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96620</xdr:rowOff>
    </xdr:from>
    <xdr:to>
      <xdr:col>14</xdr:col>
      <xdr:colOff>79375</xdr:colOff>
      <xdr:row>38</xdr:row>
      <xdr:rowOff>26770</xdr:rowOff>
    </xdr:to>
    <xdr:sp macro="" textlink="">
      <xdr:nvSpPr>
        <xdr:cNvPr id="311" name="円/楕円 310"/>
        <xdr:cNvSpPr/>
      </xdr:nvSpPr>
      <xdr:spPr>
        <a:xfrm>
          <a:off x="9588500" y="64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17897</xdr:rowOff>
    </xdr:from>
    <xdr:ext cx="534377" cy="259045"/>
    <xdr:sp macro="" textlink="">
      <xdr:nvSpPr>
        <xdr:cNvPr id="312" name="テキスト ボックス 311"/>
        <xdr:cNvSpPr txBox="1"/>
      </xdr:nvSpPr>
      <xdr:spPr>
        <a:xfrm>
          <a:off x="9372111" y="65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73959</xdr:rowOff>
    </xdr:from>
    <xdr:to>
      <xdr:col>12</xdr:col>
      <xdr:colOff>561975</xdr:colOff>
      <xdr:row>38</xdr:row>
      <xdr:rowOff>4110</xdr:rowOff>
    </xdr:to>
    <xdr:sp macro="" textlink="">
      <xdr:nvSpPr>
        <xdr:cNvPr id="313" name="円/楕円 312"/>
        <xdr:cNvSpPr/>
      </xdr:nvSpPr>
      <xdr:spPr>
        <a:xfrm>
          <a:off x="8699500" y="64176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166686</xdr:rowOff>
    </xdr:from>
    <xdr:ext cx="534377" cy="259045"/>
    <xdr:sp macro="" textlink="">
      <xdr:nvSpPr>
        <xdr:cNvPr id="314" name="テキスト ボックス 313"/>
        <xdr:cNvSpPr txBox="1"/>
      </xdr:nvSpPr>
      <xdr:spPr>
        <a:xfrm>
          <a:off x="8483111" y="65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97,075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143712</xdr:rowOff>
    </xdr:from>
    <xdr:to>
      <xdr:col>11</xdr:col>
      <xdr:colOff>358775</xdr:colOff>
      <xdr:row>38</xdr:row>
      <xdr:rowOff>73862</xdr:rowOff>
    </xdr:to>
    <xdr:sp macro="" textlink="">
      <xdr:nvSpPr>
        <xdr:cNvPr id="315" name="円/楕円 314"/>
        <xdr:cNvSpPr/>
      </xdr:nvSpPr>
      <xdr:spPr>
        <a:xfrm>
          <a:off x="7810500" y="648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64988</xdr:rowOff>
    </xdr:from>
    <xdr:ext cx="534377" cy="259045"/>
    <xdr:sp macro="" textlink="">
      <xdr:nvSpPr>
        <xdr:cNvPr id="316" name="テキスト ボックス 315"/>
        <xdr:cNvSpPr txBox="1"/>
      </xdr:nvSpPr>
      <xdr:spPr>
        <a:xfrm>
          <a:off x="7594111" y="65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49473</xdr:rowOff>
    </xdr:from>
    <xdr:to>
      <xdr:col>10</xdr:col>
      <xdr:colOff>155575</xdr:colOff>
      <xdr:row>37</xdr:row>
      <xdr:rowOff>151073</xdr:rowOff>
    </xdr:to>
    <xdr:sp macro="" textlink="">
      <xdr:nvSpPr>
        <xdr:cNvPr id="317" name="円/楕円 316"/>
        <xdr:cNvSpPr/>
      </xdr:nvSpPr>
      <xdr:spPr>
        <a:xfrm>
          <a:off x="6921500" y="639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142200</xdr:rowOff>
    </xdr:from>
    <xdr:ext cx="599010" cy="259045"/>
    <xdr:sp macro="" textlink="">
      <xdr:nvSpPr>
        <xdr:cNvPr id="318" name="テキスト ボックス 317"/>
        <xdr:cNvSpPr txBox="1"/>
      </xdr:nvSpPr>
      <xdr:spPr>
        <a:xfrm>
          <a:off x="6672794" y="648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64539</xdr:rowOff>
    </xdr:from>
    <xdr:to>
      <xdr:col>15</xdr:col>
      <xdr:colOff>180975</xdr:colOff>
      <xdr:row>57</xdr:row>
      <xdr:rowOff>89539</xdr:rowOff>
    </xdr:to>
    <xdr:cxnSp macro="">
      <xdr:nvCxnSpPr>
        <xdr:cNvPr id="343" name="直線コネクタ 342"/>
        <xdr:cNvCxnSpPr/>
      </xdr:nvCxnSpPr>
      <xdr:spPr>
        <a:xfrm>
          <a:off x="9639300" y="9837189"/>
          <a:ext cx="838200" cy="2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64539</xdr:rowOff>
    </xdr:from>
    <xdr:to>
      <xdr:col>14</xdr:col>
      <xdr:colOff>28575</xdr:colOff>
      <xdr:row>57</xdr:row>
      <xdr:rowOff>92242</xdr:rowOff>
    </xdr:to>
    <xdr:cxnSp macro="">
      <xdr:nvCxnSpPr>
        <xdr:cNvPr id="346" name="直線コネクタ 345"/>
        <xdr:cNvCxnSpPr/>
      </xdr:nvCxnSpPr>
      <xdr:spPr>
        <a:xfrm flipV="1">
          <a:off x="8750300" y="9837189"/>
          <a:ext cx="889000" cy="2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92242</xdr:rowOff>
    </xdr:from>
    <xdr:to>
      <xdr:col>12</xdr:col>
      <xdr:colOff>511175</xdr:colOff>
      <xdr:row>57</xdr:row>
      <xdr:rowOff>139892</xdr:rowOff>
    </xdr:to>
    <xdr:cxnSp macro="">
      <xdr:nvCxnSpPr>
        <xdr:cNvPr id="349" name="直線コネクタ 348"/>
        <xdr:cNvCxnSpPr/>
      </xdr:nvCxnSpPr>
      <xdr:spPr>
        <a:xfrm flipV="1">
          <a:off x="7861300" y="9864892"/>
          <a:ext cx="889000" cy="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139892</xdr:rowOff>
    </xdr:from>
    <xdr:to>
      <xdr:col>11</xdr:col>
      <xdr:colOff>307975</xdr:colOff>
      <xdr:row>57</xdr:row>
      <xdr:rowOff>145993</xdr:rowOff>
    </xdr:to>
    <xdr:cxnSp macro="">
      <xdr:nvCxnSpPr>
        <xdr:cNvPr id="352" name="直線コネクタ 351"/>
        <xdr:cNvCxnSpPr/>
      </xdr:nvCxnSpPr>
      <xdr:spPr>
        <a:xfrm flipV="1">
          <a:off x="6972300" y="9912542"/>
          <a:ext cx="88900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38739</xdr:rowOff>
    </xdr:from>
    <xdr:to>
      <xdr:col>15</xdr:col>
      <xdr:colOff>231775</xdr:colOff>
      <xdr:row>57</xdr:row>
      <xdr:rowOff>140339</xdr:rowOff>
    </xdr:to>
    <xdr:sp macro="" textlink="">
      <xdr:nvSpPr>
        <xdr:cNvPr id="362" name="円/楕円 361"/>
        <xdr:cNvSpPr/>
      </xdr:nvSpPr>
      <xdr:spPr>
        <a:xfrm>
          <a:off x="10426700" y="981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131384</xdr:rowOff>
    </xdr:from>
    <xdr:ext cx="599010" cy="259045"/>
    <xdr:sp macro="" textlink="">
      <xdr:nvSpPr>
        <xdr:cNvPr id="363" name="普通建設事業費該当値テキスト"/>
        <xdr:cNvSpPr txBox="1"/>
      </xdr:nvSpPr>
      <xdr:spPr>
        <a:xfrm>
          <a:off x="10528300" y="973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13739</xdr:rowOff>
    </xdr:from>
    <xdr:to>
      <xdr:col>14</xdr:col>
      <xdr:colOff>79375</xdr:colOff>
      <xdr:row>57</xdr:row>
      <xdr:rowOff>115339</xdr:rowOff>
    </xdr:to>
    <xdr:sp macro="" textlink="">
      <xdr:nvSpPr>
        <xdr:cNvPr id="364" name="円/楕円 363"/>
        <xdr:cNvSpPr/>
      </xdr:nvSpPr>
      <xdr:spPr>
        <a:xfrm>
          <a:off x="9588500" y="97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106466</xdr:rowOff>
    </xdr:from>
    <xdr:ext cx="599010" cy="259045"/>
    <xdr:sp macro="" textlink="">
      <xdr:nvSpPr>
        <xdr:cNvPr id="365" name="テキスト ボックス 364"/>
        <xdr:cNvSpPr txBox="1"/>
      </xdr:nvSpPr>
      <xdr:spPr>
        <a:xfrm>
          <a:off x="9339794" y="987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41442</xdr:rowOff>
    </xdr:from>
    <xdr:to>
      <xdr:col>12</xdr:col>
      <xdr:colOff>561975</xdr:colOff>
      <xdr:row>57</xdr:row>
      <xdr:rowOff>143042</xdr:rowOff>
    </xdr:to>
    <xdr:sp macro="" textlink="">
      <xdr:nvSpPr>
        <xdr:cNvPr id="366" name="円/楕円 365"/>
        <xdr:cNvSpPr/>
      </xdr:nvSpPr>
      <xdr:spPr>
        <a:xfrm>
          <a:off x="8699500" y="98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134169</xdr:rowOff>
    </xdr:from>
    <xdr:ext cx="599010" cy="259045"/>
    <xdr:sp macro="" textlink="">
      <xdr:nvSpPr>
        <xdr:cNvPr id="367" name="テキスト ボックス 366"/>
        <xdr:cNvSpPr txBox="1"/>
      </xdr:nvSpPr>
      <xdr:spPr>
        <a:xfrm>
          <a:off x="8450794" y="990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183,041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89092</xdr:rowOff>
    </xdr:from>
    <xdr:to>
      <xdr:col>11</xdr:col>
      <xdr:colOff>358775</xdr:colOff>
      <xdr:row>58</xdr:row>
      <xdr:rowOff>19242</xdr:rowOff>
    </xdr:to>
    <xdr:sp macro="" textlink="">
      <xdr:nvSpPr>
        <xdr:cNvPr id="368" name="円/楕円 367"/>
        <xdr:cNvSpPr/>
      </xdr:nvSpPr>
      <xdr:spPr>
        <a:xfrm>
          <a:off x="7810500" y="986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10369</xdr:rowOff>
    </xdr:from>
    <xdr:ext cx="534377" cy="259045"/>
    <xdr:sp macro="" textlink="">
      <xdr:nvSpPr>
        <xdr:cNvPr id="369" name="テキスト ボックス 368"/>
        <xdr:cNvSpPr txBox="1"/>
      </xdr:nvSpPr>
      <xdr:spPr>
        <a:xfrm>
          <a:off x="7594111" y="995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95193</xdr:rowOff>
    </xdr:from>
    <xdr:to>
      <xdr:col>10</xdr:col>
      <xdr:colOff>155575</xdr:colOff>
      <xdr:row>58</xdr:row>
      <xdr:rowOff>25343</xdr:rowOff>
    </xdr:to>
    <xdr:sp macro="" textlink="">
      <xdr:nvSpPr>
        <xdr:cNvPr id="370" name="円/楕円 369"/>
        <xdr:cNvSpPr/>
      </xdr:nvSpPr>
      <xdr:spPr>
        <a:xfrm>
          <a:off x="6921500" y="9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16470</xdr:rowOff>
    </xdr:from>
    <xdr:ext cx="534377" cy="259045"/>
    <xdr:sp macro="" textlink="">
      <xdr:nvSpPr>
        <xdr:cNvPr id="371" name="テキスト ボックス 370"/>
        <xdr:cNvSpPr txBox="1"/>
      </xdr:nvSpPr>
      <xdr:spPr>
        <a:xfrm>
          <a:off x="6705111" y="99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112041</xdr:rowOff>
    </xdr:from>
    <xdr:to>
      <xdr:col>15</xdr:col>
      <xdr:colOff>180975</xdr:colOff>
      <xdr:row>78</xdr:row>
      <xdr:rowOff>136308</xdr:rowOff>
    </xdr:to>
    <xdr:cxnSp macro="">
      <xdr:nvCxnSpPr>
        <xdr:cNvPr id="400" name="直線コネクタ 399"/>
        <xdr:cNvCxnSpPr/>
      </xdr:nvCxnSpPr>
      <xdr:spPr>
        <a:xfrm>
          <a:off x="9639300" y="13485141"/>
          <a:ext cx="838200" cy="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85508</xdr:rowOff>
    </xdr:from>
    <xdr:to>
      <xdr:col>15</xdr:col>
      <xdr:colOff>231775</xdr:colOff>
      <xdr:row>79</xdr:row>
      <xdr:rowOff>15658</xdr:rowOff>
    </xdr:to>
    <xdr:sp macro="" textlink="">
      <xdr:nvSpPr>
        <xdr:cNvPr id="410" name="円/楕円 409"/>
        <xdr:cNvSpPr/>
      </xdr:nvSpPr>
      <xdr:spPr>
        <a:xfrm>
          <a:off x="10426700" y="1345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435</xdr:rowOff>
    </xdr:from>
    <xdr:ext cx="534377" cy="259045"/>
    <xdr:sp macro="" textlink="">
      <xdr:nvSpPr>
        <xdr:cNvPr id="411" name="普通建設事業費 （ うち新規整備　）該当値テキスト"/>
        <xdr:cNvSpPr txBox="1"/>
      </xdr:nvSpPr>
      <xdr:spPr>
        <a:xfrm>
          <a:off x="10528300" y="133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61241</xdr:rowOff>
    </xdr:from>
    <xdr:to>
      <xdr:col>14</xdr:col>
      <xdr:colOff>79375</xdr:colOff>
      <xdr:row>78</xdr:row>
      <xdr:rowOff>162841</xdr:rowOff>
    </xdr:to>
    <xdr:sp macro="" textlink="">
      <xdr:nvSpPr>
        <xdr:cNvPr id="412" name="円/楕円 411"/>
        <xdr:cNvSpPr/>
      </xdr:nvSpPr>
      <xdr:spPr>
        <a:xfrm>
          <a:off x="9588500" y="134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153968</xdr:rowOff>
    </xdr:from>
    <xdr:ext cx="534377" cy="259045"/>
    <xdr:sp macro="" textlink="">
      <xdr:nvSpPr>
        <xdr:cNvPr id="413" name="テキスト ボックス 412"/>
        <xdr:cNvSpPr txBox="1"/>
      </xdr:nvSpPr>
      <xdr:spPr>
        <a:xfrm>
          <a:off x="9372111" y="1352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25109</xdr:rowOff>
    </xdr:from>
    <xdr:to>
      <xdr:col>15</xdr:col>
      <xdr:colOff>180975</xdr:colOff>
      <xdr:row>98</xdr:row>
      <xdr:rowOff>40872</xdr:rowOff>
    </xdr:to>
    <xdr:cxnSp macro="">
      <xdr:nvCxnSpPr>
        <xdr:cNvPr id="440" name="直線コネクタ 439"/>
        <xdr:cNvCxnSpPr/>
      </xdr:nvCxnSpPr>
      <xdr:spPr>
        <a:xfrm>
          <a:off x="9639300" y="16827209"/>
          <a:ext cx="838200" cy="1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161522</xdr:rowOff>
    </xdr:from>
    <xdr:to>
      <xdr:col>15</xdr:col>
      <xdr:colOff>231775</xdr:colOff>
      <xdr:row>98</xdr:row>
      <xdr:rowOff>91672</xdr:rowOff>
    </xdr:to>
    <xdr:sp macro="" textlink="">
      <xdr:nvSpPr>
        <xdr:cNvPr id="450" name="円/楕円 449"/>
        <xdr:cNvSpPr/>
      </xdr:nvSpPr>
      <xdr:spPr>
        <a:xfrm>
          <a:off x="10426700" y="167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119177</xdr:rowOff>
    </xdr:from>
    <xdr:ext cx="599010" cy="259045"/>
    <xdr:sp macro="" textlink="">
      <xdr:nvSpPr>
        <xdr:cNvPr id="451" name="普通建設事業費 （ うち更新整備　）該当値テキスト"/>
        <xdr:cNvSpPr txBox="1"/>
      </xdr:nvSpPr>
      <xdr:spPr>
        <a:xfrm>
          <a:off x="10528300" y="167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145759</xdr:rowOff>
    </xdr:from>
    <xdr:to>
      <xdr:col>14</xdr:col>
      <xdr:colOff>79375</xdr:colOff>
      <xdr:row>98</xdr:row>
      <xdr:rowOff>75909</xdr:rowOff>
    </xdr:to>
    <xdr:sp macro="" textlink="">
      <xdr:nvSpPr>
        <xdr:cNvPr id="452" name="円/楕円 451"/>
        <xdr:cNvSpPr/>
      </xdr:nvSpPr>
      <xdr:spPr>
        <a:xfrm>
          <a:off x="9588500" y="167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67036</xdr:rowOff>
    </xdr:from>
    <xdr:ext cx="599010" cy="259045"/>
    <xdr:sp macro="" textlink="">
      <xdr:nvSpPr>
        <xdr:cNvPr id="453" name="テキスト ボックス 452"/>
        <xdr:cNvSpPr txBox="1"/>
      </xdr:nvSpPr>
      <xdr:spPr>
        <a:xfrm>
          <a:off x="9339794" y="168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109605</xdr:rowOff>
    </xdr:from>
    <xdr:to>
      <xdr:col>23</xdr:col>
      <xdr:colOff>517525</xdr:colOff>
      <xdr:row>38</xdr:row>
      <xdr:rowOff>149944</xdr:rowOff>
    </xdr:to>
    <xdr:cxnSp macro="">
      <xdr:nvCxnSpPr>
        <xdr:cNvPr id="482" name="直線コネクタ 481"/>
        <xdr:cNvCxnSpPr/>
      </xdr:nvCxnSpPr>
      <xdr:spPr>
        <a:xfrm>
          <a:off x="15481300" y="6624705"/>
          <a:ext cx="838200" cy="4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3"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109605</xdr:rowOff>
    </xdr:from>
    <xdr:to>
      <xdr:col>22</xdr:col>
      <xdr:colOff>365125</xdr:colOff>
      <xdr:row>38</xdr:row>
      <xdr:rowOff>169197</xdr:rowOff>
    </xdr:to>
    <xdr:cxnSp macro="">
      <xdr:nvCxnSpPr>
        <xdr:cNvPr id="485" name="直線コネクタ 484"/>
        <xdr:cNvCxnSpPr/>
      </xdr:nvCxnSpPr>
      <xdr:spPr>
        <a:xfrm flipV="1">
          <a:off x="14592300" y="6624705"/>
          <a:ext cx="889000" cy="5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169197</xdr:rowOff>
    </xdr:from>
    <xdr:to>
      <xdr:col>21</xdr:col>
      <xdr:colOff>161925</xdr:colOff>
      <xdr:row>39</xdr:row>
      <xdr:rowOff>9622</xdr:rowOff>
    </xdr:to>
    <xdr:cxnSp macro="">
      <xdr:nvCxnSpPr>
        <xdr:cNvPr id="488" name="直線コネクタ 487"/>
        <xdr:cNvCxnSpPr/>
      </xdr:nvCxnSpPr>
      <xdr:spPr>
        <a:xfrm flipV="1">
          <a:off x="13703300" y="6684297"/>
          <a:ext cx="889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66458</xdr:rowOff>
    </xdr:from>
    <xdr:ext cx="534377" cy="259045"/>
    <xdr:sp macro="" textlink="">
      <xdr:nvSpPr>
        <xdr:cNvPr id="490" name="テキスト ボックス 489"/>
        <xdr:cNvSpPr txBox="1"/>
      </xdr:nvSpPr>
      <xdr:spPr>
        <a:xfrm>
          <a:off x="14325111" y="67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8772</xdr:rowOff>
    </xdr:from>
    <xdr:to>
      <xdr:col>19</xdr:col>
      <xdr:colOff>644525</xdr:colOff>
      <xdr:row>39</xdr:row>
      <xdr:rowOff>9622</xdr:rowOff>
    </xdr:to>
    <xdr:cxnSp macro="">
      <xdr:nvCxnSpPr>
        <xdr:cNvPr id="491" name="直線コネクタ 490"/>
        <xdr:cNvCxnSpPr/>
      </xdr:nvCxnSpPr>
      <xdr:spPr>
        <a:xfrm>
          <a:off x="12814300" y="6695322"/>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99144</xdr:rowOff>
    </xdr:from>
    <xdr:to>
      <xdr:col>23</xdr:col>
      <xdr:colOff>568325</xdr:colOff>
      <xdr:row>39</xdr:row>
      <xdr:rowOff>29294</xdr:rowOff>
    </xdr:to>
    <xdr:sp macro="" textlink="">
      <xdr:nvSpPr>
        <xdr:cNvPr id="501" name="円/楕円 500"/>
        <xdr:cNvSpPr/>
      </xdr:nvSpPr>
      <xdr:spPr>
        <a:xfrm>
          <a:off x="16268700" y="66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58521</xdr:rowOff>
    </xdr:from>
    <xdr:ext cx="534377" cy="259045"/>
    <xdr:sp macro="" textlink="">
      <xdr:nvSpPr>
        <xdr:cNvPr id="502" name="災害復旧事業費該当値テキスト"/>
        <xdr:cNvSpPr txBox="1"/>
      </xdr:nvSpPr>
      <xdr:spPr>
        <a:xfrm>
          <a:off x="16370300" y="640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51,934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58805</xdr:rowOff>
    </xdr:from>
    <xdr:to>
      <xdr:col>22</xdr:col>
      <xdr:colOff>415925</xdr:colOff>
      <xdr:row>38</xdr:row>
      <xdr:rowOff>160405</xdr:rowOff>
    </xdr:to>
    <xdr:sp macro="" textlink="">
      <xdr:nvSpPr>
        <xdr:cNvPr id="503" name="円/楕円 502"/>
        <xdr:cNvSpPr/>
      </xdr:nvSpPr>
      <xdr:spPr>
        <a:xfrm>
          <a:off x="15430500" y="65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5482</xdr:rowOff>
    </xdr:from>
    <xdr:ext cx="534377" cy="259045"/>
    <xdr:sp macro="" textlink="">
      <xdr:nvSpPr>
        <xdr:cNvPr id="504" name="テキスト ボックス 503"/>
        <xdr:cNvSpPr txBox="1"/>
      </xdr:nvSpPr>
      <xdr:spPr>
        <a:xfrm>
          <a:off x="15214111" y="634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118397</xdr:rowOff>
    </xdr:from>
    <xdr:to>
      <xdr:col>21</xdr:col>
      <xdr:colOff>212725</xdr:colOff>
      <xdr:row>39</xdr:row>
      <xdr:rowOff>48547</xdr:rowOff>
    </xdr:to>
    <xdr:sp macro="" textlink="">
      <xdr:nvSpPr>
        <xdr:cNvPr id="505" name="円/楕円 504"/>
        <xdr:cNvSpPr/>
      </xdr:nvSpPr>
      <xdr:spPr>
        <a:xfrm>
          <a:off x="14541500" y="66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65074</xdr:rowOff>
    </xdr:from>
    <xdr:ext cx="534377" cy="259045"/>
    <xdr:sp macro="" textlink="">
      <xdr:nvSpPr>
        <xdr:cNvPr id="506" name="テキスト ボックス 505"/>
        <xdr:cNvSpPr txBox="1"/>
      </xdr:nvSpPr>
      <xdr:spPr>
        <a:xfrm>
          <a:off x="14325111" y="64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130272</xdr:rowOff>
    </xdr:from>
    <xdr:to>
      <xdr:col>20</xdr:col>
      <xdr:colOff>9525</xdr:colOff>
      <xdr:row>39</xdr:row>
      <xdr:rowOff>60422</xdr:rowOff>
    </xdr:to>
    <xdr:sp macro="" textlink="">
      <xdr:nvSpPr>
        <xdr:cNvPr id="507" name="円/楕円 506"/>
        <xdr:cNvSpPr/>
      </xdr:nvSpPr>
      <xdr:spPr>
        <a:xfrm>
          <a:off x="13652500" y="664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76949</xdr:rowOff>
    </xdr:from>
    <xdr:ext cx="534377" cy="259045"/>
    <xdr:sp macro="" textlink="">
      <xdr:nvSpPr>
        <xdr:cNvPr id="508" name="テキスト ボックス 507"/>
        <xdr:cNvSpPr txBox="1"/>
      </xdr:nvSpPr>
      <xdr:spPr>
        <a:xfrm>
          <a:off x="13436111" y="642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129422</xdr:rowOff>
    </xdr:from>
    <xdr:to>
      <xdr:col>18</xdr:col>
      <xdr:colOff>492125</xdr:colOff>
      <xdr:row>39</xdr:row>
      <xdr:rowOff>59572</xdr:rowOff>
    </xdr:to>
    <xdr:sp macro="" textlink="">
      <xdr:nvSpPr>
        <xdr:cNvPr id="509" name="円/楕円 508"/>
        <xdr:cNvSpPr/>
      </xdr:nvSpPr>
      <xdr:spPr>
        <a:xfrm>
          <a:off x="12763500" y="66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76099</xdr:rowOff>
    </xdr:from>
    <xdr:ext cx="534377" cy="259045"/>
    <xdr:sp macro="" textlink="">
      <xdr:nvSpPr>
        <xdr:cNvPr id="510" name="テキスト ボックス 509"/>
        <xdr:cNvSpPr txBox="1"/>
      </xdr:nvSpPr>
      <xdr:spPr>
        <a:xfrm>
          <a:off x="12547111" y="641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148893</xdr:rowOff>
    </xdr:from>
    <xdr:to>
      <xdr:col>23</xdr:col>
      <xdr:colOff>517525</xdr:colOff>
      <xdr:row>77</xdr:row>
      <xdr:rowOff>152445</xdr:rowOff>
    </xdr:to>
    <xdr:cxnSp macro="">
      <xdr:nvCxnSpPr>
        <xdr:cNvPr id="596" name="直線コネクタ 595"/>
        <xdr:cNvCxnSpPr/>
      </xdr:nvCxnSpPr>
      <xdr:spPr>
        <a:xfrm>
          <a:off x="15481300" y="13350543"/>
          <a:ext cx="8382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127147</xdr:rowOff>
    </xdr:from>
    <xdr:to>
      <xdr:col>22</xdr:col>
      <xdr:colOff>365125</xdr:colOff>
      <xdr:row>77</xdr:row>
      <xdr:rowOff>148893</xdr:rowOff>
    </xdr:to>
    <xdr:cxnSp macro="">
      <xdr:nvCxnSpPr>
        <xdr:cNvPr id="599" name="直線コネクタ 598"/>
        <xdr:cNvCxnSpPr/>
      </xdr:nvCxnSpPr>
      <xdr:spPr>
        <a:xfrm>
          <a:off x="14592300" y="13328797"/>
          <a:ext cx="8890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18248</xdr:rowOff>
    </xdr:from>
    <xdr:ext cx="599010" cy="259045"/>
    <xdr:sp macro="" textlink="">
      <xdr:nvSpPr>
        <xdr:cNvPr id="601" name="テキスト ボックス 600"/>
        <xdr:cNvSpPr txBox="1"/>
      </xdr:nvSpPr>
      <xdr:spPr>
        <a:xfrm>
          <a:off x="15181794"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126009</xdr:rowOff>
    </xdr:from>
    <xdr:to>
      <xdr:col>21</xdr:col>
      <xdr:colOff>161925</xdr:colOff>
      <xdr:row>77</xdr:row>
      <xdr:rowOff>127147</xdr:rowOff>
    </xdr:to>
    <xdr:cxnSp macro="">
      <xdr:nvCxnSpPr>
        <xdr:cNvPr id="602" name="直線コネクタ 601"/>
        <xdr:cNvCxnSpPr/>
      </xdr:nvCxnSpPr>
      <xdr:spPr>
        <a:xfrm>
          <a:off x="13703300" y="13327659"/>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126009</xdr:rowOff>
    </xdr:from>
    <xdr:to>
      <xdr:col>19</xdr:col>
      <xdr:colOff>644525</xdr:colOff>
      <xdr:row>77</xdr:row>
      <xdr:rowOff>129077</xdr:rowOff>
    </xdr:to>
    <xdr:cxnSp macro="">
      <xdr:nvCxnSpPr>
        <xdr:cNvPr id="605" name="直線コネクタ 604"/>
        <xdr:cNvCxnSpPr/>
      </xdr:nvCxnSpPr>
      <xdr:spPr>
        <a:xfrm flipV="1">
          <a:off x="12814300" y="13327659"/>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2303</xdr:rowOff>
    </xdr:from>
    <xdr:ext cx="599010" cy="259045"/>
    <xdr:sp macro="" textlink="">
      <xdr:nvSpPr>
        <xdr:cNvPr id="607" name="テキスト ボックス 606"/>
        <xdr:cNvSpPr txBox="1"/>
      </xdr:nvSpPr>
      <xdr:spPr>
        <a:xfrm>
          <a:off x="13403794" y="130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101645</xdr:rowOff>
    </xdr:from>
    <xdr:to>
      <xdr:col>23</xdr:col>
      <xdr:colOff>568325</xdr:colOff>
      <xdr:row>78</xdr:row>
      <xdr:rowOff>31795</xdr:rowOff>
    </xdr:to>
    <xdr:sp macro="" textlink="">
      <xdr:nvSpPr>
        <xdr:cNvPr id="615" name="円/楕円 614"/>
        <xdr:cNvSpPr/>
      </xdr:nvSpPr>
      <xdr:spPr>
        <a:xfrm>
          <a:off x="16268700" y="133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124522</xdr:rowOff>
    </xdr:from>
    <xdr:ext cx="599010" cy="259045"/>
    <xdr:sp macro="" textlink="">
      <xdr:nvSpPr>
        <xdr:cNvPr id="616" name="公債費該当値テキスト"/>
        <xdr:cNvSpPr txBox="1"/>
      </xdr:nvSpPr>
      <xdr:spPr>
        <a:xfrm>
          <a:off x="16370300" y="1315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123,310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98093</xdr:rowOff>
    </xdr:from>
    <xdr:to>
      <xdr:col>22</xdr:col>
      <xdr:colOff>415925</xdr:colOff>
      <xdr:row>78</xdr:row>
      <xdr:rowOff>28243</xdr:rowOff>
    </xdr:to>
    <xdr:sp macro="" textlink="">
      <xdr:nvSpPr>
        <xdr:cNvPr id="617" name="円/楕円 616"/>
        <xdr:cNvSpPr/>
      </xdr:nvSpPr>
      <xdr:spPr>
        <a:xfrm>
          <a:off x="15430500" y="132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19370</xdr:rowOff>
    </xdr:from>
    <xdr:ext cx="599010" cy="259045"/>
    <xdr:sp macro="" textlink="">
      <xdr:nvSpPr>
        <xdr:cNvPr id="618" name="テキスト ボックス 617"/>
        <xdr:cNvSpPr txBox="1"/>
      </xdr:nvSpPr>
      <xdr:spPr>
        <a:xfrm>
          <a:off x="15181794" y="1339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125,174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76347</xdr:rowOff>
    </xdr:from>
    <xdr:to>
      <xdr:col>21</xdr:col>
      <xdr:colOff>212725</xdr:colOff>
      <xdr:row>78</xdr:row>
      <xdr:rowOff>6497</xdr:rowOff>
    </xdr:to>
    <xdr:sp macro="" textlink="">
      <xdr:nvSpPr>
        <xdr:cNvPr id="619" name="円/楕円 618"/>
        <xdr:cNvSpPr/>
      </xdr:nvSpPr>
      <xdr:spPr>
        <a:xfrm>
          <a:off x="14541500" y="132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169074</xdr:rowOff>
    </xdr:from>
    <xdr:ext cx="599010" cy="259045"/>
    <xdr:sp macro="" textlink="">
      <xdr:nvSpPr>
        <xdr:cNvPr id="620" name="テキスト ボックス 619"/>
        <xdr:cNvSpPr txBox="1"/>
      </xdr:nvSpPr>
      <xdr:spPr>
        <a:xfrm>
          <a:off x="14292794" y="1337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136,589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75209</xdr:rowOff>
    </xdr:from>
    <xdr:to>
      <xdr:col>20</xdr:col>
      <xdr:colOff>9525</xdr:colOff>
      <xdr:row>78</xdr:row>
      <xdr:rowOff>5359</xdr:rowOff>
    </xdr:to>
    <xdr:sp macro="" textlink="">
      <xdr:nvSpPr>
        <xdr:cNvPr id="621" name="円/楕円 620"/>
        <xdr:cNvSpPr/>
      </xdr:nvSpPr>
      <xdr:spPr>
        <a:xfrm>
          <a:off x="13652500" y="1327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167936</xdr:rowOff>
    </xdr:from>
    <xdr:ext cx="599010" cy="259045"/>
    <xdr:sp macro="" textlink="">
      <xdr:nvSpPr>
        <xdr:cNvPr id="622" name="テキスト ボックス 621"/>
        <xdr:cNvSpPr txBox="1"/>
      </xdr:nvSpPr>
      <xdr:spPr>
        <a:xfrm>
          <a:off x="13403794" y="1336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78277</xdr:rowOff>
    </xdr:from>
    <xdr:to>
      <xdr:col>18</xdr:col>
      <xdr:colOff>492125</xdr:colOff>
      <xdr:row>78</xdr:row>
      <xdr:rowOff>8427</xdr:rowOff>
    </xdr:to>
    <xdr:sp macro="" textlink="">
      <xdr:nvSpPr>
        <xdr:cNvPr id="623" name="円/楕円 622"/>
        <xdr:cNvSpPr/>
      </xdr:nvSpPr>
      <xdr:spPr>
        <a:xfrm>
          <a:off x="12763500" y="132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171004</xdr:rowOff>
    </xdr:from>
    <xdr:ext cx="599010" cy="259045"/>
    <xdr:sp macro="" textlink="">
      <xdr:nvSpPr>
        <xdr:cNvPr id="624" name="テキスト ボックス 623"/>
        <xdr:cNvSpPr txBox="1"/>
      </xdr:nvSpPr>
      <xdr:spPr>
        <a:xfrm>
          <a:off x="12514794" y="1337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164429</xdr:rowOff>
    </xdr:from>
    <xdr:to>
      <xdr:col>23</xdr:col>
      <xdr:colOff>517525</xdr:colOff>
      <xdr:row>98</xdr:row>
      <xdr:rowOff>116856</xdr:rowOff>
    </xdr:to>
    <xdr:cxnSp macro="">
      <xdr:nvCxnSpPr>
        <xdr:cNvPr id="653" name="直線コネクタ 652"/>
        <xdr:cNvCxnSpPr/>
      </xdr:nvCxnSpPr>
      <xdr:spPr>
        <a:xfrm flipV="1">
          <a:off x="15481300" y="16795079"/>
          <a:ext cx="838200" cy="1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116856</xdr:rowOff>
    </xdr:from>
    <xdr:to>
      <xdr:col>22</xdr:col>
      <xdr:colOff>365125</xdr:colOff>
      <xdr:row>98</xdr:row>
      <xdr:rowOff>156226</xdr:rowOff>
    </xdr:to>
    <xdr:cxnSp macro="">
      <xdr:nvCxnSpPr>
        <xdr:cNvPr id="656" name="直線コネクタ 655"/>
        <xdr:cNvCxnSpPr/>
      </xdr:nvCxnSpPr>
      <xdr:spPr>
        <a:xfrm flipV="1">
          <a:off x="14592300" y="16918956"/>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47223</xdr:rowOff>
    </xdr:from>
    <xdr:to>
      <xdr:col>21</xdr:col>
      <xdr:colOff>161925</xdr:colOff>
      <xdr:row>98</xdr:row>
      <xdr:rowOff>156226</xdr:rowOff>
    </xdr:to>
    <xdr:cxnSp macro="">
      <xdr:nvCxnSpPr>
        <xdr:cNvPr id="659" name="直線コネクタ 658"/>
        <xdr:cNvCxnSpPr/>
      </xdr:nvCxnSpPr>
      <xdr:spPr>
        <a:xfrm>
          <a:off x="13703300" y="16849323"/>
          <a:ext cx="889000" cy="10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47223</xdr:rowOff>
    </xdr:from>
    <xdr:to>
      <xdr:col>19</xdr:col>
      <xdr:colOff>644525</xdr:colOff>
      <xdr:row>98</xdr:row>
      <xdr:rowOff>71571</xdr:rowOff>
    </xdr:to>
    <xdr:cxnSp macro="">
      <xdr:nvCxnSpPr>
        <xdr:cNvPr id="662" name="直線コネクタ 661"/>
        <xdr:cNvCxnSpPr/>
      </xdr:nvCxnSpPr>
      <xdr:spPr>
        <a:xfrm flipV="1">
          <a:off x="12814300" y="16849323"/>
          <a:ext cx="889000" cy="2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113629</xdr:rowOff>
    </xdr:from>
    <xdr:to>
      <xdr:col>23</xdr:col>
      <xdr:colOff>568325</xdr:colOff>
      <xdr:row>98</xdr:row>
      <xdr:rowOff>43779</xdr:rowOff>
    </xdr:to>
    <xdr:sp macro="" textlink="">
      <xdr:nvSpPr>
        <xdr:cNvPr id="672" name="円/楕円 671"/>
        <xdr:cNvSpPr/>
      </xdr:nvSpPr>
      <xdr:spPr>
        <a:xfrm>
          <a:off x="16268700" y="167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92056</xdr:rowOff>
    </xdr:from>
    <xdr:ext cx="599010" cy="259045"/>
    <xdr:sp macro="" textlink="">
      <xdr:nvSpPr>
        <xdr:cNvPr id="673" name="積立金該当値テキスト"/>
        <xdr:cNvSpPr txBox="1"/>
      </xdr:nvSpPr>
      <xdr:spPr>
        <a:xfrm>
          <a:off x="16370300" y="1672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66056</xdr:rowOff>
    </xdr:from>
    <xdr:to>
      <xdr:col>22</xdr:col>
      <xdr:colOff>415925</xdr:colOff>
      <xdr:row>98</xdr:row>
      <xdr:rowOff>167656</xdr:rowOff>
    </xdr:to>
    <xdr:sp macro="" textlink="">
      <xdr:nvSpPr>
        <xdr:cNvPr id="674" name="円/楕円 673"/>
        <xdr:cNvSpPr/>
      </xdr:nvSpPr>
      <xdr:spPr>
        <a:xfrm>
          <a:off x="15430500" y="168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158783</xdr:rowOff>
    </xdr:from>
    <xdr:ext cx="534377" cy="259045"/>
    <xdr:sp macro="" textlink="">
      <xdr:nvSpPr>
        <xdr:cNvPr id="675" name="テキスト ボックス 674"/>
        <xdr:cNvSpPr txBox="1"/>
      </xdr:nvSpPr>
      <xdr:spPr>
        <a:xfrm>
          <a:off x="15214111" y="169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105426</xdr:rowOff>
    </xdr:from>
    <xdr:to>
      <xdr:col>21</xdr:col>
      <xdr:colOff>212725</xdr:colOff>
      <xdr:row>99</xdr:row>
      <xdr:rowOff>35576</xdr:rowOff>
    </xdr:to>
    <xdr:sp macro="" textlink="">
      <xdr:nvSpPr>
        <xdr:cNvPr id="676" name="円/楕円 675"/>
        <xdr:cNvSpPr/>
      </xdr:nvSpPr>
      <xdr:spPr>
        <a:xfrm>
          <a:off x="14541500" y="169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26703</xdr:rowOff>
    </xdr:from>
    <xdr:ext cx="534377" cy="259045"/>
    <xdr:sp macro="" textlink="">
      <xdr:nvSpPr>
        <xdr:cNvPr id="677" name="テキスト ボックス 676"/>
        <xdr:cNvSpPr txBox="1"/>
      </xdr:nvSpPr>
      <xdr:spPr>
        <a:xfrm>
          <a:off x="14325111" y="1700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167873</xdr:rowOff>
    </xdr:from>
    <xdr:to>
      <xdr:col>20</xdr:col>
      <xdr:colOff>9525</xdr:colOff>
      <xdr:row>98</xdr:row>
      <xdr:rowOff>98023</xdr:rowOff>
    </xdr:to>
    <xdr:sp macro="" textlink="">
      <xdr:nvSpPr>
        <xdr:cNvPr id="678" name="円/楕円 677"/>
        <xdr:cNvSpPr/>
      </xdr:nvSpPr>
      <xdr:spPr>
        <a:xfrm>
          <a:off x="13652500" y="167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89150</xdr:rowOff>
    </xdr:from>
    <xdr:ext cx="534377" cy="259045"/>
    <xdr:sp macro="" textlink="">
      <xdr:nvSpPr>
        <xdr:cNvPr id="679" name="テキスト ボックス 678"/>
        <xdr:cNvSpPr txBox="1"/>
      </xdr:nvSpPr>
      <xdr:spPr>
        <a:xfrm>
          <a:off x="13436111" y="1689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20771</xdr:rowOff>
    </xdr:from>
    <xdr:to>
      <xdr:col>18</xdr:col>
      <xdr:colOff>492125</xdr:colOff>
      <xdr:row>98</xdr:row>
      <xdr:rowOff>122371</xdr:rowOff>
    </xdr:to>
    <xdr:sp macro="" textlink="">
      <xdr:nvSpPr>
        <xdr:cNvPr id="680" name="円/楕円 679"/>
        <xdr:cNvSpPr/>
      </xdr:nvSpPr>
      <xdr:spPr>
        <a:xfrm>
          <a:off x="12763500" y="1682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113498</xdr:rowOff>
    </xdr:from>
    <xdr:ext cx="534377" cy="259045"/>
    <xdr:sp macro="" textlink="">
      <xdr:nvSpPr>
        <xdr:cNvPr id="681" name="テキスト ボックス 680"/>
        <xdr:cNvSpPr txBox="1"/>
      </xdr:nvSpPr>
      <xdr:spPr>
        <a:xfrm>
          <a:off x="12547111" y="1691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123469</xdr:rowOff>
    </xdr:from>
    <xdr:to>
      <xdr:col>32</xdr:col>
      <xdr:colOff>187325</xdr:colOff>
      <xdr:row>39</xdr:row>
      <xdr:rowOff>44450</xdr:rowOff>
    </xdr:to>
    <xdr:cxnSp macro="">
      <xdr:nvCxnSpPr>
        <xdr:cNvPr id="710" name="直線コネクタ 709"/>
        <xdr:cNvCxnSpPr/>
      </xdr:nvCxnSpPr>
      <xdr:spPr>
        <a:xfrm flipV="1">
          <a:off x="21323300" y="6638569"/>
          <a:ext cx="838200" cy="9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100778</xdr:rowOff>
    </xdr:from>
    <xdr:ext cx="469744" cy="259045"/>
    <xdr:sp macro="" textlink="">
      <xdr:nvSpPr>
        <xdr:cNvPr id="711" name="投資及び出資金平均値テキスト"/>
        <xdr:cNvSpPr txBox="1"/>
      </xdr:nvSpPr>
      <xdr:spPr>
        <a:xfrm>
          <a:off x="22212300" y="661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72669</xdr:rowOff>
    </xdr:from>
    <xdr:to>
      <xdr:col>32</xdr:col>
      <xdr:colOff>238125</xdr:colOff>
      <xdr:row>39</xdr:row>
      <xdr:rowOff>2819</xdr:rowOff>
    </xdr:to>
    <xdr:sp macro="" textlink="">
      <xdr:nvSpPr>
        <xdr:cNvPr id="729" name="円/楕円 728"/>
        <xdr:cNvSpPr/>
      </xdr:nvSpPr>
      <xdr:spPr>
        <a:xfrm>
          <a:off x="221107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32046</xdr:rowOff>
    </xdr:from>
    <xdr:ext cx="469744" cy="259045"/>
    <xdr:sp macro="" textlink="">
      <xdr:nvSpPr>
        <xdr:cNvPr id="730" name="投資及び出資金該当値テキスト"/>
        <xdr:cNvSpPr txBox="1"/>
      </xdr:nvSpPr>
      <xdr:spPr>
        <a:xfrm>
          <a:off x="22212300" y="63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125024</xdr:rowOff>
    </xdr:from>
    <xdr:to>
      <xdr:col>32</xdr:col>
      <xdr:colOff>187325</xdr:colOff>
      <xdr:row>50</xdr:row>
      <xdr:rowOff>156616</xdr:rowOff>
    </xdr:to>
    <xdr:cxnSp macro="">
      <xdr:nvCxnSpPr>
        <xdr:cNvPr id="765" name="直線コネクタ 764"/>
        <xdr:cNvCxnSpPr/>
      </xdr:nvCxnSpPr>
      <xdr:spPr>
        <a:xfrm flipV="1">
          <a:off x="21323300" y="8697524"/>
          <a:ext cx="838200" cy="3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157990</xdr:rowOff>
    </xdr:from>
    <xdr:ext cx="469744" cy="259045"/>
    <xdr:sp macro="" textlink="">
      <xdr:nvSpPr>
        <xdr:cNvPr id="766" name="貸付金平均値テキスト"/>
        <xdr:cNvSpPr txBox="1"/>
      </xdr:nvSpPr>
      <xdr:spPr>
        <a:xfrm>
          <a:off x="22212300" y="9759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156616</xdr:rowOff>
    </xdr:from>
    <xdr:to>
      <xdr:col>31</xdr:col>
      <xdr:colOff>34925</xdr:colOff>
      <xdr:row>51</xdr:row>
      <xdr:rowOff>22657</xdr:rowOff>
    </xdr:to>
    <xdr:cxnSp macro="">
      <xdr:nvCxnSpPr>
        <xdr:cNvPr id="768" name="直線コネクタ 767"/>
        <xdr:cNvCxnSpPr/>
      </xdr:nvCxnSpPr>
      <xdr:spPr>
        <a:xfrm flipV="1">
          <a:off x="20434300" y="8729116"/>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63304</xdr:rowOff>
    </xdr:from>
    <xdr:ext cx="534377" cy="259045"/>
    <xdr:sp macro="" textlink="">
      <xdr:nvSpPr>
        <xdr:cNvPr id="770" name="テキスト ボックス 769"/>
        <xdr:cNvSpPr txBox="1"/>
      </xdr:nvSpPr>
      <xdr:spPr>
        <a:xfrm>
          <a:off x="21056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22657</xdr:rowOff>
    </xdr:from>
    <xdr:to>
      <xdr:col>29</xdr:col>
      <xdr:colOff>517525</xdr:colOff>
      <xdr:row>51</xdr:row>
      <xdr:rowOff>55941</xdr:rowOff>
    </xdr:to>
    <xdr:cxnSp macro="">
      <xdr:nvCxnSpPr>
        <xdr:cNvPr id="771" name="直線コネクタ 770"/>
        <xdr:cNvCxnSpPr/>
      </xdr:nvCxnSpPr>
      <xdr:spPr>
        <a:xfrm flipV="1">
          <a:off x="19545300" y="8766607"/>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145371</xdr:rowOff>
    </xdr:from>
    <xdr:ext cx="469744" cy="259045"/>
    <xdr:sp macro="" textlink="">
      <xdr:nvSpPr>
        <xdr:cNvPr id="773" name="テキスト ボックス 772"/>
        <xdr:cNvSpPr txBox="1"/>
      </xdr:nvSpPr>
      <xdr:spPr>
        <a:xfrm>
          <a:off x="20199427"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55941</xdr:rowOff>
    </xdr:from>
    <xdr:to>
      <xdr:col>28</xdr:col>
      <xdr:colOff>314325</xdr:colOff>
      <xdr:row>51</xdr:row>
      <xdr:rowOff>97134</xdr:rowOff>
    </xdr:to>
    <xdr:cxnSp macro="">
      <xdr:nvCxnSpPr>
        <xdr:cNvPr id="774" name="直線コネクタ 773"/>
        <xdr:cNvCxnSpPr/>
      </xdr:nvCxnSpPr>
      <xdr:spPr>
        <a:xfrm flipV="1">
          <a:off x="18656300" y="8799891"/>
          <a:ext cx="8890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31757</xdr:rowOff>
    </xdr:from>
    <xdr:ext cx="469744" cy="259045"/>
    <xdr:sp macro="" textlink="">
      <xdr:nvSpPr>
        <xdr:cNvPr id="776" name="テキスト ボックス 775"/>
        <xdr:cNvSpPr txBox="1"/>
      </xdr:nvSpPr>
      <xdr:spPr>
        <a:xfrm>
          <a:off x="19310427" y="9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42775</xdr:rowOff>
    </xdr:from>
    <xdr:ext cx="469744" cy="259045"/>
    <xdr:sp macro="" textlink="">
      <xdr:nvSpPr>
        <xdr:cNvPr id="778" name="テキスト ボックス 777"/>
        <xdr:cNvSpPr txBox="1"/>
      </xdr:nvSpPr>
      <xdr:spPr>
        <a:xfrm>
          <a:off x="18421427" y="98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50</xdr:row>
      <xdr:rowOff>74224</xdr:rowOff>
    </xdr:from>
    <xdr:to>
      <xdr:col>32</xdr:col>
      <xdr:colOff>238125</xdr:colOff>
      <xdr:row>51</xdr:row>
      <xdr:rowOff>4374</xdr:rowOff>
    </xdr:to>
    <xdr:sp macro="" textlink="">
      <xdr:nvSpPr>
        <xdr:cNvPr id="784" name="円/楕円 783"/>
        <xdr:cNvSpPr/>
      </xdr:nvSpPr>
      <xdr:spPr>
        <a:xfrm>
          <a:off x="22110700" y="86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49</xdr:row>
      <xdr:rowOff>160601</xdr:rowOff>
    </xdr:from>
    <xdr:ext cx="534377" cy="259045"/>
    <xdr:sp macro="" textlink="">
      <xdr:nvSpPr>
        <xdr:cNvPr id="785" name="貸付金該当値テキスト"/>
        <xdr:cNvSpPr txBox="1"/>
      </xdr:nvSpPr>
      <xdr:spPr>
        <a:xfrm>
          <a:off x="22212300" y="85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30,321</a:t>
          </a:r>
          <a:endParaRPr kumimoji="1" lang="ja-JP" altLang="en-US" sz="1000" b="1">
            <a:solidFill>
              <a:srgbClr val="FF0000"/>
            </a:solidFill>
            <a:latin typeface="ＭＳ Ｐゴシック"/>
          </a:endParaRPr>
        </a:p>
      </xdr:txBody>
    </xdr:sp>
    <xdr:clientData/>
  </xdr:oneCellAnchor>
  <xdr:twoCellAnchor>
    <xdr:from>
      <xdr:col>30</xdr:col>
      <xdr:colOff>669925</xdr:colOff>
      <xdr:row>50</xdr:row>
      <xdr:rowOff>105816</xdr:rowOff>
    </xdr:from>
    <xdr:to>
      <xdr:col>31</xdr:col>
      <xdr:colOff>85725</xdr:colOff>
      <xdr:row>51</xdr:row>
      <xdr:rowOff>35966</xdr:rowOff>
    </xdr:to>
    <xdr:sp macro="" textlink="">
      <xdr:nvSpPr>
        <xdr:cNvPr id="786" name="円/楕円 785"/>
        <xdr:cNvSpPr/>
      </xdr:nvSpPr>
      <xdr:spPr>
        <a:xfrm>
          <a:off x="21272500" y="867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49</xdr:row>
      <xdr:rowOff>52493</xdr:rowOff>
    </xdr:from>
    <xdr:ext cx="534377" cy="259045"/>
    <xdr:sp macro="" textlink="">
      <xdr:nvSpPr>
        <xdr:cNvPr id="787" name="テキスト ボックス 786"/>
        <xdr:cNvSpPr txBox="1"/>
      </xdr:nvSpPr>
      <xdr:spPr>
        <a:xfrm>
          <a:off x="21056111" y="84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29,630</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143307</xdr:rowOff>
    </xdr:from>
    <xdr:to>
      <xdr:col>29</xdr:col>
      <xdr:colOff>568325</xdr:colOff>
      <xdr:row>51</xdr:row>
      <xdr:rowOff>73457</xdr:rowOff>
    </xdr:to>
    <xdr:sp macro="" textlink="">
      <xdr:nvSpPr>
        <xdr:cNvPr id="788" name="円/楕円 787"/>
        <xdr:cNvSpPr/>
      </xdr:nvSpPr>
      <xdr:spPr>
        <a:xfrm>
          <a:off x="20383500" y="871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89984</xdr:rowOff>
    </xdr:from>
    <xdr:ext cx="534377" cy="259045"/>
    <xdr:sp macro="" textlink="">
      <xdr:nvSpPr>
        <xdr:cNvPr id="789" name="テキスト ボックス 788"/>
        <xdr:cNvSpPr txBox="1"/>
      </xdr:nvSpPr>
      <xdr:spPr>
        <a:xfrm>
          <a:off x="20167111" y="849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28,810</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5141</xdr:rowOff>
    </xdr:from>
    <xdr:to>
      <xdr:col>28</xdr:col>
      <xdr:colOff>365125</xdr:colOff>
      <xdr:row>51</xdr:row>
      <xdr:rowOff>106741</xdr:rowOff>
    </xdr:to>
    <xdr:sp macro="" textlink="">
      <xdr:nvSpPr>
        <xdr:cNvPr id="790" name="円/楕円 789"/>
        <xdr:cNvSpPr/>
      </xdr:nvSpPr>
      <xdr:spPr>
        <a:xfrm>
          <a:off x="19494500" y="87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123268</xdr:rowOff>
    </xdr:from>
    <xdr:ext cx="534377" cy="259045"/>
    <xdr:sp macro="" textlink="">
      <xdr:nvSpPr>
        <xdr:cNvPr id="791" name="テキスト ボックス 790"/>
        <xdr:cNvSpPr txBox="1"/>
      </xdr:nvSpPr>
      <xdr:spPr>
        <a:xfrm>
          <a:off x="19278111" y="85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28,082</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46334</xdr:rowOff>
    </xdr:from>
    <xdr:to>
      <xdr:col>27</xdr:col>
      <xdr:colOff>161925</xdr:colOff>
      <xdr:row>51</xdr:row>
      <xdr:rowOff>147934</xdr:rowOff>
    </xdr:to>
    <xdr:sp macro="" textlink="">
      <xdr:nvSpPr>
        <xdr:cNvPr id="792" name="円/楕円 791"/>
        <xdr:cNvSpPr/>
      </xdr:nvSpPr>
      <xdr:spPr>
        <a:xfrm>
          <a:off x="18605500" y="87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164461</xdr:rowOff>
    </xdr:from>
    <xdr:ext cx="534377" cy="259045"/>
    <xdr:sp macro="" textlink="">
      <xdr:nvSpPr>
        <xdr:cNvPr id="793" name="テキスト ボックス 792"/>
        <xdr:cNvSpPr txBox="1"/>
      </xdr:nvSpPr>
      <xdr:spPr>
        <a:xfrm>
          <a:off x="18389111" y="856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44084</xdr:rowOff>
    </xdr:from>
    <xdr:to>
      <xdr:col>32</xdr:col>
      <xdr:colOff>187325</xdr:colOff>
      <xdr:row>76</xdr:row>
      <xdr:rowOff>129519</xdr:rowOff>
    </xdr:to>
    <xdr:cxnSp macro="">
      <xdr:nvCxnSpPr>
        <xdr:cNvPr id="822" name="直線コネクタ 821"/>
        <xdr:cNvCxnSpPr/>
      </xdr:nvCxnSpPr>
      <xdr:spPr>
        <a:xfrm flipV="1">
          <a:off x="21323300" y="13074284"/>
          <a:ext cx="838200" cy="8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129519</xdr:rowOff>
    </xdr:from>
    <xdr:to>
      <xdr:col>31</xdr:col>
      <xdr:colOff>34925</xdr:colOff>
      <xdr:row>76</xdr:row>
      <xdr:rowOff>137300</xdr:rowOff>
    </xdr:to>
    <xdr:cxnSp macro="">
      <xdr:nvCxnSpPr>
        <xdr:cNvPr id="825" name="直線コネクタ 824"/>
        <xdr:cNvCxnSpPr/>
      </xdr:nvCxnSpPr>
      <xdr:spPr>
        <a:xfrm flipV="1">
          <a:off x="20434300" y="13159719"/>
          <a:ext cx="889000" cy="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7" name="テキスト ボックス 826"/>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104232</xdr:rowOff>
    </xdr:from>
    <xdr:to>
      <xdr:col>29</xdr:col>
      <xdr:colOff>517525</xdr:colOff>
      <xdr:row>76</xdr:row>
      <xdr:rowOff>137300</xdr:rowOff>
    </xdr:to>
    <xdr:cxnSp macro="">
      <xdr:nvCxnSpPr>
        <xdr:cNvPr id="828" name="直線コネクタ 827"/>
        <xdr:cNvCxnSpPr/>
      </xdr:nvCxnSpPr>
      <xdr:spPr>
        <a:xfrm>
          <a:off x="19545300" y="13134432"/>
          <a:ext cx="889000" cy="3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30" name="テキスト ボックス 829"/>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104232</xdr:rowOff>
    </xdr:from>
    <xdr:to>
      <xdr:col>28</xdr:col>
      <xdr:colOff>314325</xdr:colOff>
      <xdr:row>77</xdr:row>
      <xdr:rowOff>71059</xdr:rowOff>
    </xdr:to>
    <xdr:cxnSp macro="">
      <xdr:nvCxnSpPr>
        <xdr:cNvPr id="831" name="直線コネクタ 830"/>
        <xdr:cNvCxnSpPr/>
      </xdr:nvCxnSpPr>
      <xdr:spPr>
        <a:xfrm flipV="1">
          <a:off x="18656300" y="13134432"/>
          <a:ext cx="889000" cy="13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164734</xdr:rowOff>
    </xdr:from>
    <xdr:to>
      <xdr:col>32</xdr:col>
      <xdr:colOff>238125</xdr:colOff>
      <xdr:row>76</xdr:row>
      <xdr:rowOff>94884</xdr:rowOff>
    </xdr:to>
    <xdr:sp macro="" textlink="">
      <xdr:nvSpPr>
        <xdr:cNvPr id="841" name="円/楕円 840"/>
        <xdr:cNvSpPr/>
      </xdr:nvSpPr>
      <xdr:spPr>
        <a:xfrm>
          <a:off x="22110700" y="130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16161</xdr:rowOff>
    </xdr:from>
    <xdr:ext cx="599010" cy="259045"/>
    <xdr:sp macro="" textlink="">
      <xdr:nvSpPr>
        <xdr:cNvPr id="842" name="繰出金該当値テキスト"/>
        <xdr:cNvSpPr txBox="1"/>
      </xdr:nvSpPr>
      <xdr:spPr>
        <a:xfrm>
          <a:off x="22212300" y="128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135,096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78719</xdr:rowOff>
    </xdr:from>
    <xdr:to>
      <xdr:col>31</xdr:col>
      <xdr:colOff>85725</xdr:colOff>
      <xdr:row>77</xdr:row>
      <xdr:rowOff>8869</xdr:rowOff>
    </xdr:to>
    <xdr:sp macro="" textlink="">
      <xdr:nvSpPr>
        <xdr:cNvPr id="843" name="円/楕円 842"/>
        <xdr:cNvSpPr/>
      </xdr:nvSpPr>
      <xdr:spPr>
        <a:xfrm>
          <a:off x="21272500" y="131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171446</xdr:rowOff>
    </xdr:from>
    <xdr:ext cx="599010" cy="259045"/>
    <xdr:sp macro="" textlink="">
      <xdr:nvSpPr>
        <xdr:cNvPr id="844" name="テキスト ボックス 843"/>
        <xdr:cNvSpPr txBox="1"/>
      </xdr:nvSpPr>
      <xdr:spPr>
        <a:xfrm>
          <a:off x="21023794" y="1320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112,672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86500</xdr:rowOff>
    </xdr:from>
    <xdr:to>
      <xdr:col>29</xdr:col>
      <xdr:colOff>568325</xdr:colOff>
      <xdr:row>77</xdr:row>
      <xdr:rowOff>16650</xdr:rowOff>
    </xdr:to>
    <xdr:sp macro="" textlink="">
      <xdr:nvSpPr>
        <xdr:cNvPr id="845" name="円/楕円 844"/>
        <xdr:cNvSpPr/>
      </xdr:nvSpPr>
      <xdr:spPr>
        <a:xfrm>
          <a:off x="20383500" y="131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7777</xdr:rowOff>
    </xdr:from>
    <xdr:ext cx="599010" cy="259045"/>
    <xdr:sp macro="" textlink="">
      <xdr:nvSpPr>
        <xdr:cNvPr id="846" name="テキスト ボックス 845"/>
        <xdr:cNvSpPr txBox="1"/>
      </xdr:nvSpPr>
      <xdr:spPr>
        <a:xfrm>
          <a:off x="20134794" y="1320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110,630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53432</xdr:rowOff>
    </xdr:from>
    <xdr:to>
      <xdr:col>28</xdr:col>
      <xdr:colOff>365125</xdr:colOff>
      <xdr:row>76</xdr:row>
      <xdr:rowOff>155032</xdr:rowOff>
    </xdr:to>
    <xdr:sp macro="" textlink="">
      <xdr:nvSpPr>
        <xdr:cNvPr id="847" name="円/楕円 846"/>
        <xdr:cNvSpPr/>
      </xdr:nvSpPr>
      <xdr:spPr>
        <a:xfrm>
          <a:off x="19494500" y="130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146159</xdr:rowOff>
    </xdr:from>
    <xdr:ext cx="599010" cy="259045"/>
    <xdr:sp macro="" textlink="">
      <xdr:nvSpPr>
        <xdr:cNvPr id="848" name="テキスト ボックス 847"/>
        <xdr:cNvSpPr txBox="1"/>
      </xdr:nvSpPr>
      <xdr:spPr>
        <a:xfrm>
          <a:off x="19245794" y="1317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119,309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20259</xdr:rowOff>
    </xdr:from>
    <xdr:to>
      <xdr:col>27</xdr:col>
      <xdr:colOff>161925</xdr:colOff>
      <xdr:row>77</xdr:row>
      <xdr:rowOff>121859</xdr:rowOff>
    </xdr:to>
    <xdr:sp macro="" textlink="">
      <xdr:nvSpPr>
        <xdr:cNvPr id="849" name="円/楕円 848"/>
        <xdr:cNvSpPr/>
      </xdr:nvSpPr>
      <xdr:spPr>
        <a:xfrm>
          <a:off x="18605500" y="132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112986</xdr:rowOff>
    </xdr:from>
    <xdr:ext cx="534377" cy="259045"/>
    <xdr:sp macro="" textlink="">
      <xdr:nvSpPr>
        <xdr:cNvPr id="850" name="テキスト ボックス 849"/>
        <xdr:cNvSpPr txBox="1"/>
      </xdr:nvSpPr>
      <xdr:spPr>
        <a:xfrm>
          <a:off x="18389111" y="1331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1,280,308</a:t>
          </a:r>
          <a:r>
            <a:rPr kumimoji="1" lang="ja-JP" altLang="en-US" sz="1300">
              <a:latin typeface="ＭＳ Ｐゴシック"/>
            </a:rPr>
            <a:t>円となっている。</a:t>
          </a:r>
        </a:p>
        <a:p>
          <a:r>
            <a:rPr kumimoji="1" lang="ja-JP" altLang="en-US" sz="1300">
              <a:latin typeface="ＭＳ Ｐゴシック"/>
            </a:rPr>
            <a:t>主な構成項目である人件費は、住民一人当たり</a:t>
          </a:r>
          <a:r>
            <a:rPr kumimoji="1" lang="en-US" altLang="ja-JP" sz="1300">
              <a:latin typeface="ＭＳ Ｐゴシック"/>
            </a:rPr>
            <a:t>242,894</a:t>
          </a:r>
          <a:r>
            <a:rPr kumimoji="1" lang="ja-JP" altLang="en-US" sz="1300">
              <a:latin typeface="ＭＳ Ｐゴシック"/>
            </a:rPr>
            <a:t>円であり、人口減少の影響を受け年々増加傾向にある。類似団体平均と比較すると住民一人当たり人件費は</a:t>
          </a:r>
          <a:r>
            <a:rPr kumimoji="1" lang="en-US" altLang="ja-JP" sz="1300">
              <a:latin typeface="ＭＳ Ｐゴシック"/>
            </a:rPr>
            <a:t>43,514</a:t>
          </a:r>
          <a:r>
            <a:rPr kumimoji="1" lang="ja-JP" altLang="en-US" sz="1300">
              <a:latin typeface="ＭＳ Ｐゴシック"/>
            </a:rPr>
            <a:t>円高くなっている。これは人口に対し面積も広く、消防署や支所も設置しているためこのように高い水準となっている。</a:t>
          </a:r>
        </a:p>
        <a:p>
          <a:r>
            <a:rPr kumimoji="1" lang="ja-JP" altLang="en-US" sz="1300">
              <a:latin typeface="ＭＳ Ｐゴシック"/>
            </a:rPr>
            <a:t>貸付金は住民一人当たり</a:t>
          </a:r>
          <a:r>
            <a:rPr kumimoji="1" lang="en-US" altLang="ja-JP" sz="1300">
              <a:latin typeface="ＭＳ Ｐゴシック"/>
            </a:rPr>
            <a:t>30,321</a:t>
          </a:r>
          <a:r>
            <a:rPr kumimoji="1" lang="ja-JP" altLang="en-US" sz="1300">
              <a:latin typeface="ＭＳ Ｐゴシック"/>
            </a:rPr>
            <a:t>円と類似団体平均と比較して非常に高い水準になっているが、これは中小企業振興資金預託金として毎年</a:t>
          </a:r>
          <a:r>
            <a:rPr kumimoji="1" lang="en-US" altLang="ja-JP" sz="1300">
              <a:latin typeface="ＭＳ Ｐゴシック"/>
            </a:rPr>
            <a:t>100,000</a:t>
          </a:r>
          <a:r>
            <a:rPr kumimoji="1" lang="ja-JP" altLang="en-US" sz="1300">
              <a:latin typeface="ＭＳ Ｐゴシック"/>
            </a:rPr>
            <a:t>千円計上しているためである。</a:t>
          </a:r>
        </a:p>
        <a:p>
          <a:r>
            <a:rPr kumimoji="1" lang="ja-JP" altLang="en-US" sz="1300">
              <a:latin typeface="ＭＳ Ｐゴシック"/>
            </a:rPr>
            <a:t>繰出金は住民一人当たり</a:t>
          </a:r>
          <a:r>
            <a:rPr kumimoji="1" lang="en-US" altLang="ja-JP" sz="1300">
              <a:latin typeface="ＭＳ Ｐゴシック"/>
            </a:rPr>
            <a:t>135,096</a:t>
          </a:r>
          <a:r>
            <a:rPr kumimoji="1" lang="ja-JP" altLang="en-US" sz="1300">
              <a:latin typeface="ＭＳ Ｐゴシック"/>
            </a:rPr>
            <a:t>円と類似団体平均と比較して高い水準となっているが、高野山診療所、富貴診療所の２つの診療所会計に加え、下水道会計への繰出金があることが要因である。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3,298
3,275
137.03
4,399,128
4,222,456
164,525
2,132,801
3,301,594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141660</xdr:rowOff>
    </xdr:from>
    <xdr:to>
      <xdr:col>6</xdr:col>
      <xdr:colOff>511175</xdr:colOff>
      <xdr:row>37</xdr:row>
      <xdr:rowOff>145154</xdr:rowOff>
    </xdr:to>
    <xdr:cxnSp macro="">
      <xdr:nvCxnSpPr>
        <xdr:cNvPr id="62" name="直線コネクタ 61"/>
        <xdr:cNvCxnSpPr/>
      </xdr:nvCxnSpPr>
      <xdr:spPr>
        <a:xfrm flipV="1">
          <a:off x="3797300" y="6485310"/>
          <a:ext cx="8382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145023</xdr:rowOff>
    </xdr:from>
    <xdr:to>
      <xdr:col>5</xdr:col>
      <xdr:colOff>358775</xdr:colOff>
      <xdr:row>37</xdr:row>
      <xdr:rowOff>145154</xdr:rowOff>
    </xdr:to>
    <xdr:cxnSp macro="">
      <xdr:nvCxnSpPr>
        <xdr:cNvPr id="65" name="直線コネクタ 64"/>
        <xdr:cNvCxnSpPr/>
      </xdr:nvCxnSpPr>
      <xdr:spPr>
        <a:xfrm>
          <a:off x="2908300" y="6488673"/>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141790</xdr:rowOff>
    </xdr:from>
    <xdr:to>
      <xdr:col>4</xdr:col>
      <xdr:colOff>155575</xdr:colOff>
      <xdr:row>37</xdr:row>
      <xdr:rowOff>145023</xdr:rowOff>
    </xdr:to>
    <xdr:cxnSp macro="">
      <xdr:nvCxnSpPr>
        <xdr:cNvPr id="68" name="直線コネクタ 67"/>
        <xdr:cNvCxnSpPr/>
      </xdr:nvCxnSpPr>
      <xdr:spPr>
        <a:xfrm>
          <a:off x="2019300" y="6485440"/>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135553</xdr:rowOff>
    </xdr:from>
    <xdr:to>
      <xdr:col>2</xdr:col>
      <xdr:colOff>638175</xdr:colOff>
      <xdr:row>37</xdr:row>
      <xdr:rowOff>141790</xdr:rowOff>
    </xdr:to>
    <xdr:cxnSp macro="">
      <xdr:nvCxnSpPr>
        <xdr:cNvPr id="71" name="直線コネクタ 70"/>
        <xdr:cNvCxnSpPr/>
      </xdr:nvCxnSpPr>
      <xdr:spPr>
        <a:xfrm>
          <a:off x="1130300" y="6479203"/>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90860</xdr:rowOff>
    </xdr:from>
    <xdr:to>
      <xdr:col>6</xdr:col>
      <xdr:colOff>561975</xdr:colOff>
      <xdr:row>38</xdr:row>
      <xdr:rowOff>21010</xdr:rowOff>
    </xdr:to>
    <xdr:sp macro="" textlink="">
      <xdr:nvSpPr>
        <xdr:cNvPr id="81" name="円/楕円 80"/>
        <xdr:cNvSpPr/>
      </xdr:nvSpPr>
      <xdr:spPr>
        <a:xfrm>
          <a:off x="4584700" y="64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69287</xdr:rowOff>
    </xdr:from>
    <xdr:ext cx="534377" cy="259045"/>
    <xdr:sp macro="" textlink="">
      <xdr:nvSpPr>
        <xdr:cNvPr id="82" name="議会費該当値テキスト"/>
        <xdr:cNvSpPr txBox="1"/>
      </xdr:nvSpPr>
      <xdr:spPr>
        <a:xfrm>
          <a:off x="4686300" y="641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18,380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94354</xdr:rowOff>
    </xdr:from>
    <xdr:to>
      <xdr:col>5</xdr:col>
      <xdr:colOff>409575</xdr:colOff>
      <xdr:row>38</xdr:row>
      <xdr:rowOff>24504</xdr:rowOff>
    </xdr:to>
    <xdr:sp macro="" textlink="">
      <xdr:nvSpPr>
        <xdr:cNvPr id="83" name="円/楕円 82"/>
        <xdr:cNvSpPr/>
      </xdr:nvSpPr>
      <xdr:spPr>
        <a:xfrm>
          <a:off x="3746500" y="64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15631</xdr:rowOff>
    </xdr:from>
    <xdr:ext cx="534377" cy="259045"/>
    <xdr:sp macro="" textlink="">
      <xdr:nvSpPr>
        <xdr:cNvPr id="84" name="テキスト ボックス 83"/>
        <xdr:cNvSpPr txBox="1"/>
      </xdr:nvSpPr>
      <xdr:spPr>
        <a:xfrm>
          <a:off x="3530111" y="65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94223</xdr:rowOff>
    </xdr:from>
    <xdr:to>
      <xdr:col>4</xdr:col>
      <xdr:colOff>206375</xdr:colOff>
      <xdr:row>38</xdr:row>
      <xdr:rowOff>24373</xdr:rowOff>
    </xdr:to>
    <xdr:sp macro="" textlink="">
      <xdr:nvSpPr>
        <xdr:cNvPr id="85" name="円/楕円 84"/>
        <xdr:cNvSpPr/>
      </xdr:nvSpPr>
      <xdr:spPr>
        <a:xfrm>
          <a:off x="2857500" y="643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15500</xdr:rowOff>
    </xdr:from>
    <xdr:ext cx="534377" cy="259045"/>
    <xdr:sp macro="" textlink="">
      <xdr:nvSpPr>
        <xdr:cNvPr id="86" name="テキスト ボックス 85"/>
        <xdr:cNvSpPr txBox="1"/>
      </xdr:nvSpPr>
      <xdr:spPr>
        <a:xfrm>
          <a:off x="2641111" y="653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90990</xdr:rowOff>
    </xdr:from>
    <xdr:to>
      <xdr:col>3</xdr:col>
      <xdr:colOff>3175</xdr:colOff>
      <xdr:row>38</xdr:row>
      <xdr:rowOff>21140</xdr:rowOff>
    </xdr:to>
    <xdr:sp macro="" textlink="">
      <xdr:nvSpPr>
        <xdr:cNvPr id="87" name="円/楕円 86"/>
        <xdr:cNvSpPr/>
      </xdr:nvSpPr>
      <xdr:spPr>
        <a:xfrm>
          <a:off x="1968500" y="64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12267</xdr:rowOff>
    </xdr:from>
    <xdr:ext cx="534377" cy="259045"/>
    <xdr:sp macro="" textlink="">
      <xdr:nvSpPr>
        <xdr:cNvPr id="88" name="テキスト ボックス 87"/>
        <xdr:cNvSpPr txBox="1"/>
      </xdr:nvSpPr>
      <xdr:spPr>
        <a:xfrm>
          <a:off x="1752111" y="652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84753</xdr:rowOff>
    </xdr:from>
    <xdr:to>
      <xdr:col>1</xdr:col>
      <xdr:colOff>485775</xdr:colOff>
      <xdr:row>38</xdr:row>
      <xdr:rowOff>14903</xdr:rowOff>
    </xdr:to>
    <xdr:sp macro="" textlink="">
      <xdr:nvSpPr>
        <xdr:cNvPr id="89" name="円/楕円 88"/>
        <xdr:cNvSpPr/>
      </xdr:nvSpPr>
      <xdr:spPr>
        <a:xfrm>
          <a:off x="1079500" y="64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6029</xdr:rowOff>
    </xdr:from>
    <xdr:ext cx="534377" cy="259045"/>
    <xdr:sp macro="" textlink="">
      <xdr:nvSpPr>
        <xdr:cNvPr id="90" name="テキスト ボックス 89"/>
        <xdr:cNvSpPr txBox="1"/>
      </xdr:nvSpPr>
      <xdr:spPr>
        <a:xfrm>
          <a:off x="863111" y="65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145568</xdr:rowOff>
    </xdr:from>
    <xdr:to>
      <xdr:col>6</xdr:col>
      <xdr:colOff>511175</xdr:colOff>
      <xdr:row>57</xdr:row>
      <xdr:rowOff>48923</xdr:rowOff>
    </xdr:to>
    <xdr:cxnSp macro="">
      <xdr:nvCxnSpPr>
        <xdr:cNvPr id="115" name="直線コネクタ 114"/>
        <xdr:cNvCxnSpPr/>
      </xdr:nvCxnSpPr>
      <xdr:spPr>
        <a:xfrm flipV="1">
          <a:off x="3797300" y="9746768"/>
          <a:ext cx="838200" cy="7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48923</xdr:rowOff>
    </xdr:from>
    <xdr:to>
      <xdr:col>5</xdr:col>
      <xdr:colOff>358775</xdr:colOff>
      <xdr:row>57</xdr:row>
      <xdr:rowOff>62795</xdr:rowOff>
    </xdr:to>
    <xdr:cxnSp macro="">
      <xdr:nvCxnSpPr>
        <xdr:cNvPr id="118" name="直線コネクタ 117"/>
        <xdr:cNvCxnSpPr/>
      </xdr:nvCxnSpPr>
      <xdr:spPr>
        <a:xfrm flipV="1">
          <a:off x="2908300" y="9821573"/>
          <a:ext cx="8890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54981</xdr:rowOff>
    </xdr:from>
    <xdr:to>
      <xdr:col>4</xdr:col>
      <xdr:colOff>155575</xdr:colOff>
      <xdr:row>57</xdr:row>
      <xdr:rowOff>62795</xdr:rowOff>
    </xdr:to>
    <xdr:cxnSp macro="">
      <xdr:nvCxnSpPr>
        <xdr:cNvPr id="121" name="直線コネクタ 120"/>
        <xdr:cNvCxnSpPr/>
      </xdr:nvCxnSpPr>
      <xdr:spPr>
        <a:xfrm>
          <a:off x="2019300" y="9827631"/>
          <a:ext cx="8890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54981</xdr:rowOff>
    </xdr:from>
    <xdr:to>
      <xdr:col>2</xdr:col>
      <xdr:colOff>638175</xdr:colOff>
      <xdr:row>57</xdr:row>
      <xdr:rowOff>59034</xdr:rowOff>
    </xdr:to>
    <xdr:cxnSp macro="">
      <xdr:nvCxnSpPr>
        <xdr:cNvPr id="124" name="直線コネクタ 123"/>
        <xdr:cNvCxnSpPr/>
      </xdr:nvCxnSpPr>
      <xdr:spPr>
        <a:xfrm flipV="1">
          <a:off x="1130300" y="9827631"/>
          <a:ext cx="889000" cy="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94768</xdr:rowOff>
    </xdr:from>
    <xdr:to>
      <xdr:col>6</xdr:col>
      <xdr:colOff>561975</xdr:colOff>
      <xdr:row>57</xdr:row>
      <xdr:rowOff>24918</xdr:rowOff>
    </xdr:to>
    <xdr:sp macro="" textlink="">
      <xdr:nvSpPr>
        <xdr:cNvPr id="134" name="円/楕円 133"/>
        <xdr:cNvSpPr/>
      </xdr:nvSpPr>
      <xdr:spPr>
        <a:xfrm>
          <a:off x="4584700" y="96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73195</xdr:rowOff>
    </xdr:from>
    <xdr:ext cx="599010" cy="259045"/>
    <xdr:sp macro="" textlink="">
      <xdr:nvSpPr>
        <xdr:cNvPr id="135" name="総務費該当値テキスト"/>
        <xdr:cNvSpPr txBox="1"/>
      </xdr:nvSpPr>
      <xdr:spPr>
        <a:xfrm>
          <a:off x="4686300" y="967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389,732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169573</xdr:rowOff>
    </xdr:from>
    <xdr:to>
      <xdr:col>5</xdr:col>
      <xdr:colOff>409575</xdr:colOff>
      <xdr:row>57</xdr:row>
      <xdr:rowOff>99723</xdr:rowOff>
    </xdr:to>
    <xdr:sp macro="" textlink="">
      <xdr:nvSpPr>
        <xdr:cNvPr id="136" name="円/楕円 135"/>
        <xdr:cNvSpPr/>
      </xdr:nvSpPr>
      <xdr:spPr>
        <a:xfrm>
          <a:off x="3746500" y="97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116250</xdr:rowOff>
    </xdr:from>
    <xdr:ext cx="599010" cy="259045"/>
    <xdr:sp macro="" textlink="">
      <xdr:nvSpPr>
        <xdr:cNvPr id="137" name="テキスト ボックス 136"/>
        <xdr:cNvSpPr txBox="1"/>
      </xdr:nvSpPr>
      <xdr:spPr>
        <a:xfrm>
          <a:off x="3497794" y="954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258,841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11995</xdr:rowOff>
    </xdr:from>
    <xdr:to>
      <xdr:col>4</xdr:col>
      <xdr:colOff>206375</xdr:colOff>
      <xdr:row>57</xdr:row>
      <xdr:rowOff>113595</xdr:rowOff>
    </xdr:to>
    <xdr:sp macro="" textlink="">
      <xdr:nvSpPr>
        <xdr:cNvPr id="138" name="円/楕円 137"/>
        <xdr:cNvSpPr/>
      </xdr:nvSpPr>
      <xdr:spPr>
        <a:xfrm>
          <a:off x="2857500" y="97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104722</xdr:rowOff>
    </xdr:from>
    <xdr:ext cx="599010" cy="259045"/>
    <xdr:sp macro="" textlink="">
      <xdr:nvSpPr>
        <xdr:cNvPr id="139" name="テキスト ボックス 138"/>
        <xdr:cNvSpPr txBox="1"/>
      </xdr:nvSpPr>
      <xdr:spPr>
        <a:xfrm>
          <a:off x="2608794" y="987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4181</xdr:rowOff>
    </xdr:from>
    <xdr:to>
      <xdr:col>3</xdr:col>
      <xdr:colOff>3175</xdr:colOff>
      <xdr:row>57</xdr:row>
      <xdr:rowOff>105781</xdr:rowOff>
    </xdr:to>
    <xdr:sp macro="" textlink="">
      <xdr:nvSpPr>
        <xdr:cNvPr id="140" name="円/楕円 139"/>
        <xdr:cNvSpPr/>
      </xdr:nvSpPr>
      <xdr:spPr>
        <a:xfrm>
          <a:off x="1968500" y="97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96908</xdr:rowOff>
    </xdr:from>
    <xdr:ext cx="599010" cy="259045"/>
    <xdr:sp macro="" textlink="">
      <xdr:nvSpPr>
        <xdr:cNvPr id="141" name="テキスト ボックス 140"/>
        <xdr:cNvSpPr txBox="1"/>
      </xdr:nvSpPr>
      <xdr:spPr>
        <a:xfrm>
          <a:off x="1719794" y="986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8234</xdr:rowOff>
    </xdr:from>
    <xdr:to>
      <xdr:col>1</xdr:col>
      <xdr:colOff>485775</xdr:colOff>
      <xdr:row>57</xdr:row>
      <xdr:rowOff>109834</xdr:rowOff>
    </xdr:to>
    <xdr:sp macro="" textlink="">
      <xdr:nvSpPr>
        <xdr:cNvPr id="142" name="円/楕円 141"/>
        <xdr:cNvSpPr/>
      </xdr:nvSpPr>
      <xdr:spPr>
        <a:xfrm>
          <a:off x="1079500" y="97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100961</xdr:rowOff>
    </xdr:from>
    <xdr:ext cx="599010" cy="259045"/>
    <xdr:sp macro="" textlink="">
      <xdr:nvSpPr>
        <xdr:cNvPr id="143" name="テキスト ボックス 142"/>
        <xdr:cNvSpPr txBox="1"/>
      </xdr:nvSpPr>
      <xdr:spPr>
        <a:xfrm>
          <a:off x="830794" y="987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87392</xdr:rowOff>
    </xdr:from>
    <xdr:to>
      <xdr:col>6</xdr:col>
      <xdr:colOff>511175</xdr:colOff>
      <xdr:row>78</xdr:row>
      <xdr:rowOff>91563</xdr:rowOff>
    </xdr:to>
    <xdr:cxnSp macro="">
      <xdr:nvCxnSpPr>
        <xdr:cNvPr id="172" name="直線コネクタ 171"/>
        <xdr:cNvCxnSpPr/>
      </xdr:nvCxnSpPr>
      <xdr:spPr>
        <a:xfrm flipV="1">
          <a:off x="3797300" y="13460492"/>
          <a:ext cx="8382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91563</xdr:rowOff>
    </xdr:from>
    <xdr:to>
      <xdr:col>5</xdr:col>
      <xdr:colOff>358775</xdr:colOff>
      <xdr:row>78</xdr:row>
      <xdr:rowOff>104811</xdr:rowOff>
    </xdr:to>
    <xdr:cxnSp macro="">
      <xdr:nvCxnSpPr>
        <xdr:cNvPr id="175" name="直線コネクタ 174"/>
        <xdr:cNvCxnSpPr/>
      </xdr:nvCxnSpPr>
      <xdr:spPr>
        <a:xfrm flipV="1">
          <a:off x="2908300" y="13464663"/>
          <a:ext cx="889000" cy="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133614</xdr:rowOff>
    </xdr:from>
    <xdr:ext cx="599010" cy="259045"/>
    <xdr:sp macro="" textlink="">
      <xdr:nvSpPr>
        <xdr:cNvPr id="177" name="テキスト ボックス 176"/>
        <xdr:cNvSpPr txBox="1"/>
      </xdr:nvSpPr>
      <xdr:spPr>
        <a:xfrm>
          <a:off x="3497794" y="131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104811</xdr:rowOff>
    </xdr:from>
    <xdr:to>
      <xdr:col>4</xdr:col>
      <xdr:colOff>155575</xdr:colOff>
      <xdr:row>78</xdr:row>
      <xdr:rowOff>108386</xdr:rowOff>
    </xdr:to>
    <xdr:cxnSp macro="">
      <xdr:nvCxnSpPr>
        <xdr:cNvPr id="178" name="直線コネクタ 177"/>
        <xdr:cNvCxnSpPr/>
      </xdr:nvCxnSpPr>
      <xdr:spPr>
        <a:xfrm flipV="1">
          <a:off x="2019300" y="13477911"/>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108386</xdr:rowOff>
    </xdr:from>
    <xdr:to>
      <xdr:col>2</xdr:col>
      <xdr:colOff>638175</xdr:colOff>
      <xdr:row>78</xdr:row>
      <xdr:rowOff>110382</xdr:rowOff>
    </xdr:to>
    <xdr:cxnSp macro="">
      <xdr:nvCxnSpPr>
        <xdr:cNvPr id="181" name="直線コネクタ 180"/>
        <xdr:cNvCxnSpPr/>
      </xdr:nvCxnSpPr>
      <xdr:spPr>
        <a:xfrm flipV="1">
          <a:off x="1130300" y="13481486"/>
          <a:ext cx="8890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133514</xdr:rowOff>
    </xdr:from>
    <xdr:ext cx="599010" cy="259045"/>
    <xdr:sp macro="" textlink="">
      <xdr:nvSpPr>
        <xdr:cNvPr id="183" name="テキスト ボックス 182"/>
        <xdr:cNvSpPr txBox="1"/>
      </xdr:nvSpPr>
      <xdr:spPr>
        <a:xfrm>
          <a:off x="1719794" y="131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36592</xdr:rowOff>
    </xdr:from>
    <xdr:to>
      <xdr:col>6</xdr:col>
      <xdr:colOff>561975</xdr:colOff>
      <xdr:row>78</xdr:row>
      <xdr:rowOff>138192</xdr:rowOff>
    </xdr:to>
    <xdr:sp macro="" textlink="">
      <xdr:nvSpPr>
        <xdr:cNvPr id="191" name="円/楕円 190"/>
        <xdr:cNvSpPr/>
      </xdr:nvSpPr>
      <xdr:spPr>
        <a:xfrm>
          <a:off x="4584700" y="1340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122969</xdr:rowOff>
    </xdr:from>
    <xdr:ext cx="599010" cy="259045"/>
    <xdr:sp macro="" textlink="">
      <xdr:nvSpPr>
        <xdr:cNvPr id="192" name="民生費該当値テキスト"/>
        <xdr:cNvSpPr txBox="1"/>
      </xdr:nvSpPr>
      <xdr:spPr>
        <a:xfrm>
          <a:off x="4686300" y="1332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40763</xdr:rowOff>
    </xdr:from>
    <xdr:to>
      <xdr:col>5</xdr:col>
      <xdr:colOff>409575</xdr:colOff>
      <xdr:row>78</xdr:row>
      <xdr:rowOff>142363</xdr:rowOff>
    </xdr:to>
    <xdr:sp macro="" textlink="">
      <xdr:nvSpPr>
        <xdr:cNvPr id="193" name="円/楕円 192"/>
        <xdr:cNvSpPr/>
      </xdr:nvSpPr>
      <xdr:spPr>
        <a:xfrm>
          <a:off x="3746500" y="134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133490</xdr:rowOff>
    </xdr:from>
    <xdr:ext cx="599010" cy="259045"/>
    <xdr:sp macro="" textlink="">
      <xdr:nvSpPr>
        <xdr:cNvPr id="194" name="テキスト ボックス 193"/>
        <xdr:cNvSpPr txBox="1"/>
      </xdr:nvSpPr>
      <xdr:spPr>
        <a:xfrm>
          <a:off x="3497794" y="1350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163,171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54011</xdr:rowOff>
    </xdr:from>
    <xdr:to>
      <xdr:col>4</xdr:col>
      <xdr:colOff>206375</xdr:colOff>
      <xdr:row>78</xdr:row>
      <xdr:rowOff>155611</xdr:rowOff>
    </xdr:to>
    <xdr:sp macro="" textlink="">
      <xdr:nvSpPr>
        <xdr:cNvPr id="195" name="円/楕円 194"/>
        <xdr:cNvSpPr/>
      </xdr:nvSpPr>
      <xdr:spPr>
        <a:xfrm>
          <a:off x="2857500" y="134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146738</xdr:rowOff>
    </xdr:from>
    <xdr:ext cx="599010" cy="259045"/>
    <xdr:sp macro="" textlink="">
      <xdr:nvSpPr>
        <xdr:cNvPr id="196" name="テキスト ボックス 195"/>
        <xdr:cNvSpPr txBox="1"/>
      </xdr:nvSpPr>
      <xdr:spPr>
        <a:xfrm>
          <a:off x="2608794" y="1351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57586</xdr:rowOff>
    </xdr:from>
    <xdr:to>
      <xdr:col>3</xdr:col>
      <xdr:colOff>3175</xdr:colOff>
      <xdr:row>78</xdr:row>
      <xdr:rowOff>159186</xdr:rowOff>
    </xdr:to>
    <xdr:sp macro="" textlink="">
      <xdr:nvSpPr>
        <xdr:cNvPr id="197" name="円/楕円 196"/>
        <xdr:cNvSpPr/>
      </xdr:nvSpPr>
      <xdr:spPr>
        <a:xfrm>
          <a:off x="1968500" y="134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150313</xdr:rowOff>
    </xdr:from>
    <xdr:ext cx="599010" cy="259045"/>
    <xdr:sp macro="" textlink="">
      <xdr:nvSpPr>
        <xdr:cNvPr id="198" name="テキスト ボックス 197"/>
        <xdr:cNvSpPr txBox="1"/>
      </xdr:nvSpPr>
      <xdr:spPr>
        <a:xfrm>
          <a:off x="1719794" y="1352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141,094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59582</xdr:rowOff>
    </xdr:from>
    <xdr:to>
      <xdr:col>1</xdr:col>
      <xdr:colOff>485775</xdr:colOff>
      <xdr:row>78</xdr:row>
      <xdr:rowOff>161182</xdr:rowOff>
    </xdr:to>
    <xdr:sp macro="" textlink="">
      <xdr:nvSpPr>
        <xdr:cNvPr id="199" name="円/楕円 198"/>
        <xdr:cNvSpPr/>
      </xdr:nvSpPr>
      <xdr:spPr>
        <a:xfrm>
          <a:off x="1079500" y="134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152309</xdr:rowOff>
    </xdr:from>
    <xdr:ext cx="599010" cy="259045"/>
    <xdr:sp macro="" textlink="">
      <xdr:nvSpPr>
        <xdr:cNvPr id="200" name="テキスト ボックス 199"/>
        <xdr:cNvSpPr txBox="1"/>
      </xdr:nvSpPr>
      <xdr:spPr>
        <a:xfrm>
          <a:off x="830794" y="1352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43067</xdr:rowOff>
    </xdr:from>
    <xdr:to>
      <xdr:col>6</xdr:col>
      <xdr:colOff>511175</xdr:colOff>
      <xdr:row>97</xdr:row>
      <xdr:rowOff>96214</xdr:rowOff>
    </xdr:to>
    <xdr:cxnSp macro="">
      <xdr:nvCxnSpPr>
        <xdr:cNvPr id="231" name="直線コネクタ 230"/>
        <xdr:cNvCxnSpPr/>
      </xdr:nvCxnSpPr>
      <xdr:spPr>
        <a:xfrm flipV="1">
          <a:off x="3797300" y="16673717"/>
          <a:ext cx="838200" cy="5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68923</xdr:rowOff>
    </xdr:from>
    <xdr:to>
      <xdr:col>5</xdr:col>
      <xdr:colOff>358775</xdr:colOff>
      <xdr:row>97</xdr:row>
      <xdr:rowOff>96214</xdr:rowOff>
    </xdr:to>
    <xdr:cxnSp macro="">
      <xdr:nvCxnSpPr>
        <xdr:cNvPr id="234" name="直線コネクタ 233"/>
        <xdr:cNvCxnSpPr/>
      </xdr:nvCxnSpPr>
      <xdr:spPr>
        <a:xfrm>
          <a:off x="2908300" y="16699573"/>
          <a:ext cx="889000" cy="2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68923</xdr:rowOff>
    </xdr:from>
    <xdr:to>
      <xdr:col>4</xdr:col>
      <xdr:colOff>155575</xdr:colOff>
      <xdr:row>97</xdr:row>
      <xdr:rowOff>80604</xdr:rowOff>
    </xdr:to>
    <xdr:cxnSp macro="">
      <xdr:nvCxnSpPr>
        <xdr:cNvPr id="237" name="直線コネクタ 236"/>
        <xdr:cNvCxnSpPr/>
      </xdr:nvCxnSpPr>
      <xdr:spPr>
        <a:xfrm flipV="1">
          <a:off x="2019300" y="16699573"/>
          <a:ext cx="8890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47901</xdr:rowOff>
    </xdr:from>
    <xdr:to>
      <xdr:col>2</xdr:col>
      <xdr:colOff>638175</xdr:colOff>
      <xdr:row>97</xdr:row>
      <xdr:rowOff>80604</xdr:rowOff>
    </xdr:to>
    <xdr:cxnSp macro="">
      <xdr:nvCxnSpPr>
        <xdr:cNvPr id="240" name="直線コネクタ 239"/>
        <xdr:cNvCxnSpPr/>
      </xdr:nvCxnSpPr>
      <xdr:spPr>
        <a:xfrm>
          <a:off x="1130300" y="16678551"/>
          <a:ext cx="889000" cy="3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163717</xdr:rowOff>
    </xdr:from>
    <xdr:to>
      <xdr:col>6</xdr:col>
      <xdr:colOff>561975</xdr:colOff>
      <xdr:row>97</xdr:row>
      <xdr:rowOff>93867</xdr:rowOff>
    </xdr:to>
    <xdr:sp macro="" textlink="">
      <xdr:nvSpPr>
        <xdr:cNvPr id="250" name="円/楕円 249"/>
        <xdr:cNvSpPr/>
      </xdr:nvSpPr>
      <xdr:spPr>
        <a:xfrm>
          <a:off x="4584700" y="166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142144</xdr:rowOff>
    </xdr:from>
    <xdr:ext cx="599010" cy="259045"/>
    <xdr:sp macro="" textlink="">
      <xdr:nvSpPr>
        <xdr:cNvPr id="251" name="衛生費該当値テキスト"/>
        <xdr:cNvSpPr txBox="1"/>
      </xdr:nvSpPr>
      <xdr:spPr>
        <a:xfrm>
          <a:off x="4686300" y="1660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45414</xdr:rowOff>
    </xdr:from>
    <xdr:to>
      <xdr:col>5</xdr:col>
      <xdr:colOff>409575</xdr:colOff>
      <xdr:row>97</xdr:row>
      <xdr:rowOff>147014</xdr:rowOff>
    </xdr:to>
    <xdr:sp macro="" textlink="">
      <xdr:nvSpPr>
        <xdr:cNvPr id="252" name="円/楕円 251"/>
        <xdr:cNvSpPr/>
      </xdr:nvSpPr>
      <xdr:spPr>
        <a:xfrm>
          <a:off x="3746500" y="1667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138141</xdr:rowOff>
    </xdr:from>
    <xdr:ext cx="599010" cy="259045"/>
    <xdr:sp macro="" textlink="">
      <xdr:nvSpPr>
        <xdr:cNvPr id="253" name="テキスト ボックス 252"/>
        <xdr:cNvSpPr txBox="1"/>
      </xdr:nvSpPr>
      <xdr:spPr>
        <a:xfrm>
          <a:off x="3497794" y="16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18123</xdr:rowOff>
    </xdr:from>
    <xdr:to>
      <xdr:col>4</xdr:col>
      <xdr:colOff>206375</xdr:colOff>
      <xdr:row>97</xdr:row>
      <xdr:rowOff>119723</xdr:rowOff>
    </xdr:to>
    <xdr:sp macro="" textlink="">
      <xdr:nvSpPr>
        <xdr:cNvPr id="254" name="円/楕円 253"/>
        <xdr:cNvSpPr/>
      </xdr:nvSpPr>
      <xdr:spPr>
        <a:xfrm>
          <a:off x="2857500" y="166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136250</xdr:rowOff>
    </xdr:from>
    <xdr:ext cx="599010" cy="259045"/>
    <xdr:sp macro="" textlink="">
      <xdr:nvSpPr>
        <xdr:cNvPr id="255" name="テキスト ボックス 254"/>
        <xdr:cNvSpPr txBox="1"/>
      </xdr:nvSpPr>
      <xdr:spPr>
        <a:xfrm>
          <a:off x="2608794" y="1642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29804</xdr:rowOff>
    </xdr:from>
    <xdr:to>
      <xdr:col>3</xdr:col>
      <xdr:colOff>3175</xdr:colOff>
      <xdr:row>97</xdr:row>
      <xdr:rowOff>131404</xdr:rowOff>
    </xdr:to>
    <xdr:sp macro="" textlink="">
      <xdr:nvSpPr>
        <xdr:cNvPr id="256" name="円/楕円 255"/>
        <xdr:cNvSpPr/>
      </xdr:nvSpPr>
      <xdr:spPr>
        <a:xfrm>
          <a:off x="1968500" y="166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147931</xdr:rowOff>
    </xdr:from>
    <xdr:ext cx="599010" cy="259045"/>
    <xdr:sp macro="" textlink="">
      <xdr:nvSpPr>
        <xdr:cNvPr id="257" name="テキスト ボックス 256"/>
        <xdr:cNvSpPr txBox="1"/>
      </xdr:nvSpPr>
      <xdr:spPr>
        <a:xfrm>
          <a:off x="1719794" y="1643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168551</xdr:rowOff>
    </xdr:from>
    <xdr:to>
      <xdr:col>1</xdr:col>
      <xdr:colOff>485775</xdr:colOff>
      <xdr:row>97</xdr:row>
      <xdr:rowOff>98701</xdr:rowOff>
    </xdr:to>
    <xdr:sp macro="" textlink="">
      <xdr:nvSpPr>
        <xdr:cNvPr id="258" name="円/楕円 257"/>
        <xdr:cNvSpPr/>
      </xdr:nvSpPr>
      <xdr:spPr>
        <a:xfrm>
          <a:off x="1079500" y="1662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115228</xdr:rowOff>
    </xdr:from>
    <xdr:ext cx="599010" cy="259045"/>
    <xdr:sp macro="" textlink="">
      <xdr:nvSpPr>
        <xdr:cNvPr id="259" name="テキスト ボックス 258"/>
        <xdr:cNvSpPr txBox="1"/>
      </xdr:nvSpPr>
      <xdr:spPr>
        <a:xfrm>
          <a:off x="830794" y="1640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52794</xdr:rowOff>
    </xdr:from>
    <xdr:to>
      <xdr:col>14</xdr:col>
      <xdr:colOff>28575</xdr:colOff>
      <xdr:row>39</xdr:row>
      <xdr:rowOff>44450</xdr:rowOff>
    </xdr:to>
    <xdr:cxnSp macro="">
      <xdr:nvCxnSpPr>
        <xdr:cNvPr id="291" name="直線コネクタ 290"/>
        <xdr:cNvCxnSpPr/>
      </xdr:nvCxnSpPr>
      <xdr:spPr>
        <a:xfrm>
          <a:off x="8750300" y="6396444"/>
          <a:ext cx="889000" cy="3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152654</xdr:rowOff>
    </xdr:from>
    <xdr:to>
      <xdr:col>12</xdr:col>
      <xdr:colOff>511175</xdr:colOff>
      <xdr:row>37</xdr:row>
      <xdr:rowOff>52794</xdr:rowOff>
    </xdr:to>
    <xdr:cxnSp macro="">
      <xdr:nvCxnSpPr>
        <xdr:cNvPr id="294" name="直線コネクタ 293"/>
        <xdr:cNvCxnSpPr/>
      </xdr:nvCxnSpPr>
      <xdr:spPr>
        <a:xfrm>
          <a:off x="7861300" y="6324854"/>
          <a:ext cx="8890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121734</xdr:rowOff>
    </xdr:from>
    <xdr:ext cx="469744" cy="259045"/>
    <xdr:sp macro="" textlink="">
      <xdr:nvSpPr>
        <xdr:cNvPr id="296" name="テキスト ボックス 295"/>
        <xdr:cNvSpPr txBox="1"/>
      </xdr:nvSpPr>
      <xdr:spPr>
        <a:xfrm>
          <a:off x="8515427" y="66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64</xdr:rowOff>
    </xdr:from>
    <xdr:to>
      <xdr:col>11</xdr:col>
      <xdr:colOff>307975</xdr:colOff>
      <xdr:row>36</xdr:row>
      <xdr:rowOff>152654</xdr:rowOff>
    </xdr:to>
    <xdr:cxnSp macro="">
      <xdr:nvCxnSpPr>
        <xdr:cNvPr id="297" name="直線コネクタ 296"/>
        <xdr:cNvCxnSpPr/>
      </xdr:nvCxnSpPr>
      <xdr:spPr>
        <a:xfrm>
          <a:off x="6972300" y="6172264"/>
          <a:ext cx="889000" cy="1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81767</xdr:rowOff>
    </xdr:from>
    <xdr:ext cx="469744" cy="259045"/>
    <xdr:sp macro="" textlink="">
      <xdr:nvSpPr>
        <xdr:cNvPr id="299" name="テキスト ボックス 298"/>
        <xdr:cNvSpPr txBox="1"/>
      </xdr:nvSpPr>
      <xdr:spPr>
        <a:xfrm>
          <a:off x="7626427" y="65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149661</xdr:rowOff>
    </xdr:from>
    <xdr:ext cx="469744" cy="259045"/>
    <xdr:sp macro="" textlink="">
      <xdr:nvSpPr>
        <xdr:cNvPr id="301" name="テキスト ボックス 300"/>
        <xdr:cNvSpPr txBox="1"/>
      </xdr:nvSpPr>
      <xdr:spPr>
        <a:xfrm>
          <a:off x="6737427" y="64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1994</xdr:rowOff>
    </xdr:from>
    <xdr:to>
      <xdr:col>12</xdr:col>
      <xdr:colOff>561975</xdr:colOff>
      <xdr:row>37</xdr:row>
      <xdr:rowOff>103594</xdr:rowOff>
    </xdr:to>
    <xdr:sp macro="" textlink="">
      <xdr:nvSpPr>
        <xdr:cNvPr id="311" name="円/楕円 310"/>
        <xdr:cNvSpPr/>
      </xdr:nvSpPr>
      <xdr:spPr>
        <a:xfrm>
          <a:off x="8699500" y="63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120121</xdr:rowOff>
    </xdr:from>
    <xdr:ext cx="469744" cy="259045"/>
    <xdr:sp macro="" textlink="">
      <xdr:nvSpPr>
        <xdr:cNvPr id="312" name="テキスト ボックス 311"/>
        <xdr:cNvSpPr txBox="1"/>
      </xdr:nvSpPr>
      <xdr:spPr>
        <a:xfrm>
          <a:off x="8515427" y="612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101854</xdr:rowOff>
    </xdr:from>
    <xdr:to>
      <xdr:col>11</xdr:col>
      <xdr:colOff>358775</xdr:colOff>
      <xdr:row>37</xdr:row>
      <xdr:rowOff>32004</xdr:rowOff>
    </xdr:to>
    <xdr:sp macro="" textlink="">
      <xdr:nvSpPr>
        <xdr:cNvPr id="313" name="円/楕円 312"/>
        <xdr:cNvSpPr/>
      </xdr:nvSpPr>
      <xdr:spPr>
        <a:xfrm>
          <a:off x="7810500" y="62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48531</xdr:rowOff>
    </xdr:from>
    <xdr:ext cx="534377" cy="259045"/>
    <xdr:sp macro="" textlink="">
      <xdr:nvSpPr>
        <xdr:cNvPr id="314" name="テキスト ボックス 313"/>
        <xdr:cNvSpPr txBox="1"/>
      </xdr:nvSpPr>
      <xdr:spPr>
        <a:xfrm>
          <a:off x="7594111" y="60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120714</xdr:rowOff>
    </xdr:from>
    <xdr:to>
      <xdr:col>10</xdr:col>
      <xdr:colOff>155575</xdr:colOff>
      <xdr:row>36</xdr:row>
      <xdr:rowOff>50864</xdr:rowOff>
    </xdr:to>
    <xdr:sp macro="" textlink="">
      <xdr:nvSpPr>
        <xdr:cNvPr id="315" name="円/楕円 314"/>
        <xdr:cNvSpPr/>
      </xdr:nvSpPr>
      <xdr:spPr>
        <a:xfrm>
          <a:off x="6921500" y="61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67391</xdr:rowOff>
    </xdr:from>
    <xdr:ext cx="534377" cy="259045"/>
    <xdr:sp macro="" textlink="">
      <xdr:nvSpPr>
        <xdr:cNvPr id="316" name="テキスト ボックス 315"/>
        <xdr:cNvSpPr txBox="1"/>
      </xdr:nvSpPr>
      <xdr:spPr>
        <a:xfrm>
          <a:off x="6705111" y="589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120011</xdr:rowOff>
    </xdr:from>
    <xdr:to>
      <xdr:col>15</xdr:col>
      <xdr:colOff>180975</xdr:colOff>
      <xdr:row>58</xdr:row>
      <xdr:rowOff>126842</xdr:rowOff>
    </xdr:to>
    <xdr:cxnSp macro="">
      <xdr:nvCxnSpPr>
        <xdr:cNvPr id="343" name="直線コネクタ 342"/>
        <xdr:cNvCxnSpPr/>
      </xdr:nvCxnSpPr>
      <xdr:spPr>
        <a:xfrm>
          <a:off x="9639300" y="10064111"/>
          <a:ext cx="838200" cy="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120011</xdr:rowOff>
    </xdr:from>
    <xdr:to>
      <xdr:col>14</xdr:col>
      <xdr:colOff>28575</xdr:colOff>
      <xdr:row>58</xdr:row>
      <xdr:rowOff>120852</xdr:rowOff>
    </xdr:to>
    <xdr:cxnSp macro="">
      <xdr:nvCxnSpPr>
        <xdr:cNvPr id="346" name="直線コネクタ 345"/>
        <xdr:cNvCxnSpPr/>
      </xdr:nvCxnSpPr>
      <xdr:spPr>
        <a:xfrm flipV="1">
          <a:off x="8750300" y="10064111"/>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120815</xdr:rowOff>
    </xdr:from>
    <xdr:to>
      <xdr:col>12</xdr:col>
      <xdr:colOff>511175</xdr:colOff>
      <xdr:row>58</xdr:row>
      <xdr:rowOff>120852</xdr:rowOff>
    </xdr:to>
    <xdr:cxnSp macro="">
      <xdr:nvCxnSpPr>
        <xdr:cNvPr id="349" name="直線コネクタ 348"/>
        <xdr:cNvCxnSpPr/>
      </xdr:nvCxnSpPr>
      <xdr:spPr>
        <a:xfrm>
          <a:off x="7861300" y="10064915"/>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120815</xdr:rowOff>
    </xdr:from>
    <xdr:to>
      <xdr:col>11</xdr:col>
      <xdr:colOff>307975</xdr:colOff>
      <xdr:row>58</xdr:row>
      <xdr:rowOff>123533</xdr:rowOff>
    </xdr:to>
    <xdr:cxnSp macro="">
      <xdr:nvCxnSpPr>
        <xdr:cNvPr id="352" name="直線コネクタ 351"/>
        <xdr:cNvCxnSpPr/>
      </xdr:nvCxnSpPr>
      <xdr:spPr>
        <a:xfrm flipV="1">
          <a:off x="6972300" y="10064915"/>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76042</xdr:rowOff>
    </xdr:from>
    <xdr:to>
      <xdr:col>15</xdr:col>
      <xdr:colOff>231775</xdr:colOff>
      <xdr:row>59</xdr:row>
      <xdr:rowOff>6192</xdr:rowOff>
    </xdr:to>
    <xdr:sp macro="" textlink="">
      <xdr:nvSpPr>
        <xdr:cNvPr id="362" name="円/楕円 361"/>
        <xdr:cNvSpPr/>
      </xdr:nvSpPr>
      <xdr:spPr>
        <a:xfrm>
          <a:off x="10426700" y="100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162419</xdr:rowOff>
    </xdr:from>
    <xdr:ext cx="534377" cy="259045"/>
    <xdr:sp macro="" textlink="">
      <xdr:nvSpPr>
        <xdr:cNvPr id="363" name="農林水産業費該当値テキスト"/>
        <xdr:cNvSpPr txBox="1"/>
      </xdr:nvSpPr>
      <xdr:spPr>
        <a:xfrm>
          <a:off x="10528300" y="99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69211</xdr:rowOff>
    </xdr:from>
    <xdr:to>
      <xdr:col>14</xdr:col>
      <xdr:colOff>79375</xdr:colOff>
      <xdr:row>58</xdr:row>
      <xdr:rowOff>170811</xdr:rowOff>
    </xdr:to>
    <xdr:sp macro="" textlink="">
      <xdr:nvSpPr>
        <xdr:cNvPr id="364" name="円/楕円 363"/>
        <xdr:cNvSpPr/>
      </xdr:nvSpPr>
      <xdr:spPr>
        <a:xfrm>
          <a:off x="9588500" y="100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161938</xdr:rowOff>
    </xdr:from>
    <xdr:ext cx="534377" cy="259045"/>
    <xdr:sp macro="" textlink="">
      <xdr:nvSpPr>
        <xdr:cNvPr id="365" name="テキスト ボックス 364"/>
        <xdr:cNvSpPr txBox="1"/>
      </xdr:nvSpPr>
      <xdr:spPr>
        <a:xfrm>
          <a:off x="9372111" y="1010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70052</xdr:rowOff>
    </xdr:from>
    <xdr:to>
      <xdr:col>12</xdr:col>
      <xdr:colOff>561975</xdr:colOff>
      <xdr:row>59</xdr:row>
      <xdr:rowOff>202</xdr:rowOff>
    </xdr:to>
    <xdr:sp macro="" textlink="">
      <xdr:nvSpPr>
        <xdr:cNvPr id="366" name="円/楕円 365"/>
        <xdr:cNvSpPr/>
      </xdr:nvSpPr>
      <xdr:spPr>
        <a:xfrm>
          <a:off x="8699500" y="100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162779</xdr:rowOff>
    </xdr:from>
    <xdr:ext cx="534377" cy="259045"/>
    <xdr:sp macro="" textlink="">
      <xdr:nvSpPr>
        <xdr:cNvPr id="367" name="テキスト ボックス 366"/>
        <xdr:cNvSpPr txBox="1"/>
      </xdr:nvSpPr>
      <xdr:spPr>
        <a:xfrm>
          <a:off x="8483111" y="1010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70015</xdr:rowOff>
    </xdr:from>
    <xdr:to>
      <xdr:col>11</xdr:col>
      <xdr:colOff>358775</xdr:colOff>
      <xdr:row>59</xdr:row>
      <xdr:rowOff>165</xdr:rowOff>
    </xdr:to>
    <xdr:sp macro="" textlink="">
      <xdr:nvSpPr>
        <xdr:cNvPr id="368" name="円/楕円 367"/>
        <xdr:cNvSpPr/>
      </xdr:nvSpPr>
      <xdr:spPr>
        <a:xfrm>
          <a:off x="7810500" y="100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162742</xdr:rowOff>
    </xdr:from>
    <xdr:ext cx="534377" cy="259045"/>
    <xdr:sp macro="" textlink="">
      <xdr:nvSpPr>
        <xdr:cNvPr id="369" name="テキスト ボックス 368"/>
        <xdr:cNvSpPr txBox="1"/>
      </xdr:nvSpPr>
      <xdr:spPr>
        <a:xfrm>
          <a:off x="7594111" y="1010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72733</xdr:rowOff>
    </xdr:from>
    <xdr:to>
      <xdr:col>10</xdr:col>
      <xdr:colOff>155575</xdr:colOff>
      <xdr:row>59</xdr:row>
      <xdr:rowOff>2883</xdr:rowOff>
    </xdr:to>
    <xdr:sp macro="" textlink="">
      <xdr:nvSpPr>
        <xdr:cNvPr id="370" name="円/楕円 369"/>
        <xdr:cNvSpPr/>
      </xdr:nvSpPr>
      <xdr:spPr>
        <a:xfrm>
          <a:off x="6921500" y="100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165460</xdr:rowOff>
    </xdr:from>
    <xdr:ext cx="534377" cy="259045"/>
    <xdr:sp macro="" textlink="">
      <xdr:nvSpPr>
        <xdr:cNvPr id="371" name="テキスト ボックス 370"/>
        <xdr:cNvSpPr txBox="1"/>
      </xdr:nvSpPr>
      <xdr:spPr>
        <a:xfrm>
          <a:off x="6705111" y="101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160200</xdr:rowOff>
    </xdr:from>
    <xdr:to>
      <xdr:col>15</xdr:col>
      <xdr:colOff>180975</xdr:colOff>
      <xdr:row>77</xdr:row>
      <xdr:rowOff>164574</xdr:rowOff>
    </xdr:to>
    <xdr:cxnSp macro="">
      <xdr:nvCxnSpPr>
        <xdr:cNvPr id="402" name="直線コネクタ 401"/>
        <xdr:cNvCxnSpPr/>
      </xdr:nvCxnSpPr>
      <xdr:spPr>
        <a:xfrm flipV="1">
          <a:off x="9639300" y="13361850"/>
          <a:ext cx="838200" cy="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164574</xdr:rowOff>
    </xdr:from>
    <xdr:to>
      <xdr:col>14</xdr:col>
      <xdr:colOff>28575</xdr:colOff>
      <xdr:row>78</xdr:row>
      <xdr:rowOff>71465</xdr:rowOff>
    </xdr:to>
    <xdr:cxnSp macro="">
      <xdr:nvCxnSpPr>
        <xdr:cNvPr id="405" name="直線コネクタ 404"/>
        <xdr:cNvCxnSpPr/>
      </xdr:nvCxnSpPr>
      <xdr:spPr>
        <a:xfrm flipV="1">
          <a:off x="8750300" y="13366224"/>
          <a:ext cx="889000" cy="7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71465</xdr:rowOff>
    </xdr:from>
    <xdr:to>
      <xdr:col>12</xdr:col>
      <xdr:colOff>511175</xdr:colOff>
      <xdr:row>78</xdr:row>
      <xdr:rowOff>107859</xdr:rowOff>
    </xdr:to>
    <xdr:cxnSp macro="">
      <xdr:nvCxnSpPr>
        <xdr:cNvPr id="408" name="直線コネクタ 407"/>
        <xdr:cNvCxnSpPr/>
      </xdr:nvCxnSpPr>
      <xdr:spPr>
        <a:xfrm flipV="1">
          <a:off x="7861300" y="13444565"/>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107859</xdr:rowOff>
    </xdr:from>
    <xdr:to>
      <xdr:col>11</xdr:col>
      <xdr:colOff>307975</xdr:colOff>
      <xdr:row>78</xdr:row>
      <xdr:rowOff>120498</xdr:rowOff>
    </xdr:to>
    <xdr:cxnSp macro="">
      <xdr:nvCxnSpPr>
        <xdr:cNvPr id="411" name="直線コネクタ 410"/>
        <xdr:cNvCxnSpPr/>
      </xdr:nvCxnSpPr>
      <xdr:spPr>
        <a:xfrm flipV="1">
          <a:off x="6972300" y="1348095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109400</xdr:rowOff>
    </xdr:from>
    <xdr:to>
      <xdr:col>15</xdr:col>
      <xdr:colOff>231775</xdr:colOff>
      <xdr:row>78</xdr:row>
      <xdr:rowOff>39550</xdr:rowOff>
    </xdr:to>
    <xdr:sp macro="" textlink="">
      <xdr:nvSpPr>
        <xdr:cNvPr id="421" name="円/楕円 420"/>
        <xdr:cNvSpPr/>
      </xdr:nvSpPr>
      <xdr:spPr>
        <a:xfrm>
          <a:off x="10426700" y="1331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132277</xdr:rowOff>
    </xdr:from>
    <xdr:ext cx="534377" cy="259045"/>
    <xdr:sp macro="" textlink="">
      <xdr:nvSpPr>
        <xdr:cNvPr id="422" name="商工費該当値テキスト"/>
        <xdr:cNvSpPr txBox="1"/>
      </xdr:nvSpPr>
      <xdr:spPr>
        <a:xfrm>
          <a:off x="10528300" y="1316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113774</xdr:rowOff>
    </xdr:from>
    <xdr:to>
      <xdr:col>14</xdr:col>
      <xdr:colOff>79375</xdr:colOff>
      <xdr:row>78</xdr:row>
      <xdr:rowOff>43924</xdr:rowOff>
    </xdr:to>
    <xdr:sp macro="" textlink="">
      <xdr:nvSpPr>
        <xdr:cNvPr id="423" name="円/楕円 422"/>
        <xdr:cNvSpPr/>
      </xdr:nvSpPr>
      <xdr:spPr>
        <a:xfrm>
          <a:off x="9588500" y="133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60451</xdr:rowOff>
    </xdr:from>
    <xdr:ext cx="534377" cy="259045"/>
    <xdr:sp macro="" textlink="">
      <xdr:nvSpPr>
        <xdr:cNvPr id="424" name="テキスト ボックス 423"/>
        <xdr:cNvSpPr txBox="1"/>
      </xdr:nvSpPr>
      <xdr:spPr>
        <a:xfrm>
          <a:off x="9372111" y="1309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20665</xdr:rowOff>
    </xdr:from>
    <xdr:to>
      <xdr:col>12</xdr:col>
      <xdr:colOff>561975</xdr:colOff>
      <xdr:row>78</xdr:row>
      <xdr:rowOff>122265</xdr:rowOff>
    </xdr:to>
    <xdr:sp macro="" textlink="">
      <xdr:nvSpPr>
        <xdr:cNvPr id="425" name="円/楕円 424"/>
        <xdr:cNvSpPr/>
      </xdr:nvSpPr>
      <xdr:spPr>
        <a:xfrm>
          <a:off x="8699500" y="133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138792</xdr:rowOff>
    </xdr:from>
    <xdr:ext cx="534377" cy="259045"/>
    <xdr:sp macro="" textlink="">
      <xdr:nvSpPr>
        <xdr:cNvPr id="426" name="テキスト ボックス 425"/>
        <xdr:cNvSpPr txBox="1"/>
      </xdr:nvSpPr>
      <xdr:spPr>
        <a:xfrm>
          <a:off x="8483111" y="1316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57059</xdr:rowOff>
    </xdr:from>
    <xdr:to>
      <xdr:col>11</xdr:col>
      <xdr:colOff>358775</xdr:colOff>
      <xdr:row>78</xdr:row>
      <xdr:rowOff>158659</xdr:rowOff>
    </xdr:to>
    <xdr:sp macro="" textlink="">
      <xdr:nvSpPr>
        <xdr:cNvPr id="427" name="円/楕円 426"/>
        <xdr:cNvSpPr/>
      </xdr:nvSpPr>
      <xdr:spPr>
        <a:xfrm>
          <a:off x="7810500" y="134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3736</xdr:rowOff>
    </xdr:from>
    <xdr:ext cx="534377" cy="259045"/>
    <xdr:sp macro="" textlink="">
      <xdr:nvSpPr>
        <xdr:cNvPr id="428" name="テキスト ボックス 427"/>
        <xdr:cNvSpPr txBox="1"/>
      </xdr:nvSpPr>
      <xdr:spPr>
        <a:xfrm>
          <a:off x="7594111" y="132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69698</xdr:rowOff>
    </xdr:from>
    <xdr:to>
      <xdr:col>10</xdr:col>
      <xdr:colOff>155575</xdr:colOff>
      <xdr:row>78</xdr:row>
      <xdr:rowOff>171298</xdr:rowOff>
    </xdr:to>
    <xdr:sp macro="" textlink="">
      <xdr:nvSpPr>
        <xdr:cNvPr id="429" name="円/楕円 428"/>
        <xdr:cNvSpPr/>
      </xdr:nvSpPr>
      <xdr:spPr>
        <a:xfrm>
          <a:off x="69215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162425</xdr:rowOff>
    </xdr:from>
    <xdr:ext cx="534377" cy="259045"/>
    <xdr:sp macro="" textlink="">
      <xdr:nvSpPr>
        <xdr:cNvPr id="430" name="テキスト ボックス 429"/>
        <xdr:cNvSpPr txBox="1"/>
      </xdr:nvSpPr>
      <xdr:spPr>
        <a:xfrm>
          <a:off x="6705111" y="1353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147176</xdr:rowOff>
    </xdr:from>
    <xdr:to>
      <xdr:col>15</xdr:col>
      <xdr:colOff>180975</xdr:colOff>
      <xdr:row>98</xdr:row>
      <xdr:rowOff>5370</xdr:rowOff>
    </xdr:to>
    <xdr:cxnSp macro="">
      <xdr:nvCxnSpPr>
        <xdr:cNvPr id="461" name="直線コネクタ 460"/>
        <xdr:cNvCxnSpPr/>
      </xdr:nvCxnSpPr>
      <xdr:spPr>
        <a:xfrm>
          <a:off x="9639300" y="16777826"/>
          <a:ext cx="838200" cy="2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147176</xdr:rowOff>
    </xdr:from>
    <xdr:to>
      <xdr:col>14</xdr:col>
      <xdr:colOff>28575</xdr:colOff>
      <xdr:row>98</xdr:row>
      <xdr:rowOff>68325</xdr:rowOff>
    </xdr:to>
    <xdr:cxnSp macro="">
      <xdr:nvCxnSpPr>
        <xdr:cNvPr id="464" name="直線コネクタ 463"/>
        <xdr:cNvCxnSpPr/>
      </xdr:nvCxnSpPr>
      <xdr:spPr>
        <a:xfrm flipV="1">
          <a:off x="8750300" y="16777826"/>
          <a:ext cx="889000" cy="9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68325</xdr:rowOff>
    </xdr:from>
    <xdr:to>
      <xdr:col>12</xdr:col>
      <xdr:colOff>511175</xdr:colOff>
      <xdr:row>98</xdr:row>
      <xdr:rowOff>108880</xdr:rowOff>
    </xdr:to>
    <xdr:cxnSp macro="">
      <xdr:nvCxnSpPr>
        <xdr:cNvPr id="467" name="直線コネクタ 466"/>
        <xdr:cNvCxnSpPr/>
      </xdr:nvCxnSpPr>
      <xdr:spPr>
        <a:xfrm flipV="1">
          <a:off x="7861300" y="16870425"/>
          <a:ext cx="889000" cy="4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108880</xdr:rowOff>
    </xdr:from>
    <xdr:to>
      <xdr:col>11</xdr:col>
      <xdr:colOff>307975</xdr:colOff>
      <xdr:row>99</xdr:row>
      <xdr:rowOff>1801</xdr:rowOff>
    </xdr:to>
    <xdr:cxnSp macro="">
      <xdr:nvCxnSpPr>
        <xdr:cNvPr id="470" name="直線コネクタ 469"/>
        <xdr:cNvCxnSpPr/>
      </xdr:nvCxnSpPr>
      <xdr:spPr>
        <a:xfrm flipV="1">
          <a:off x="6972300" y="16910980"/>
          <a:ext cx="889000" cy="6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126020</xdr:rowOff>
    </xdr:from>
    <xdr:to>
      <xdr:col>15</xdr:col>
      <xdr:colOff>231775</xdr:colOff>
      <xdr:row>98</xdr:row>
      <xdr:rowOff>56170</xdr:rowOff>
    </xdr:to>
    <xdr:sp macro="" textlink="">
      <xdr:nvSpPr>
        <xdr:cNvPr id="480" name="円/楕円 479"/>
        <xdr:cNvSpPr/>
      </xdr:nvSpPr>
      <xdr:spPr>
        <a:xfrm>
          <a:off x="10426700" y="167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148897</xdr:rowOff>
    </xdr:from>
    <xdr:ext cx="599010" cy="259045"/>
    <xdr:sp macro="" textlink="">
      <xdr:nvSpPr>
        <xdr:cNvPr id="481" name="土木費該当値テキスト"/>
        <xdr:cNvSpPr txBox="1"/>
      </xdr:nvSpPr>
      <xdr:spPr>
        <a:xfrm>
          <a:off x="10528300" y="166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162,267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96376</xdr:rowOff>
    </xdr:from>
    <xdr:to>
      <xdr:col>14</xdr:col>
      <xdr:colOff>79375</xdr:colOff>
      <xdr:row>98</xdr:row>
      <xdr:rowOff>26526</xdr:rowOff>
    </xdr:to>
    <xdr:sp macro="" textlink="">
      <xdr:nvSpPr>
        <xdr:cNvPr id="482" name="円/楕円 481"/>
        <xdr:cNvSpPr/>
      </xdr:nvSpPr>
      <xdr:spPr>
        <a:xfrm>
          <a:off x="9588500" y="1672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43053</xdr:rowOff>
    </xdr:from>
    <xdr:ext cx="599010" cy="259045"/>
    <xdr:sp macro="" textlink="">
      <xdr:nvSpPr>
        <xdr:cNvPr id="483" name="テキスト ボックス 482"/>
        <xdr:cNvSpPr txBox="1"/>
      </xdr:nvSpPr>
      <xdr:spPr>
        <a:xfrm>
          <a:off x="9339794" y="1650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17525</xdr:rowOff>
    </xdr:from>
    <xdr:to>
      <xdr:col>12</xdr:col>
      <xdr:colOff>561975</xdr:colOff>
      <xdr:row>98</xdr:row>
      <xdr:rowOff>119125</xdr:rowOff>
    </xdr:to>
    <xdr:sp macro="" textlink="">
      <xdr:nvSpPr>
        <xdr:cNvPr id="484" name="円/楕円 483"/>
        <xdr:cNvSpPr/>
      </xdr:nvSpPr>
      <xdr:spPr>
        <a:xfrm>
          <a:off x="8699500" y="168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110252</xdr:rowOff>
    </xdr:from>
    <xdr:ext cx="599010" cy="259045"/>
    <xdr:sp macro="" textlink="">
      <xdr:nvSpPr>
        <xdr:cNvPr id="485" name="テキスト ボックス 484"/>
        <xdr:cNvSpPr txBox="1"/>
      </xdr:nvSpPr>
      <xdr:spPr>
        <a:xfrm>
          <a:off x="8450794" y="1691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58080</xdr:rowOff>
    </xdr:from>
    <xdr:to>
      <xdr:col>11</xdr:col>
      <xdr:colOff>358775</xdr:colOff>
      <xdr:row>98</xdr:row>
      <xdr:rowOff>159680</xdr:rowOff>
    </xdr:to>
    <xdr:sp macro="" textlink="">
      <xdr:nvSpPr>
        <xdr:cNvPr id="486" name="円/楕円 485"/>
        <xdr:cNvSpPr/>
      </xdr:nvSpPr>
      <xdr:spPr>
        <a:xfrm>
          <a:off x="7810500" y="168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150807</xdr:rowOff>
    </xdr:from>
    <xdr:ext cx="534377" cy="259045"/>
    <xdr:sp macro="" textlink="">
      <xdr:nvSpPr>
        <xdr:cNvPr id="487" name="テキスト ボックス 486"/>
        <xdr:cNvSpPr txBox="1"/>
      </xdr:nvSpPr>
      <xdr:spPr>
        <a:xfrm>
          <a:off x="7594111" y="169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98,875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122451</xdr:rowOff>
    </xdr:from>
    <xdr:to>
      <xdr:col>10</xdr:col>
      <xdr:colOff>155575</xdr:colOff>
      <xdr:row>99</xdr:row>
      <xdr:rowOff>52601</xdr:rowOff>
    </xdr:to>
    <xdr:sp macro="" textlink="">
      <xdr:nvSpPr>
        <xdr:cNvPr id="488" name="円/楕円 487"/>
        <xdr:cNvSpPr/>
      </xdr:nvSpPr>
      <xdr:spPr>
        <a:xfrm>
          <a:off x="6921500" y="1692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43728</xdr:rowOff>
    </xdr:from>
    <xdr:ext cx="534377" cy="259045"/>
    <xdr:sp macro="" textlink="">
      <xdr:nvSpPr>
        <xdr:cNvPr id="489" name="テキスト ボックス 488"/>
        <xdr:cNvSpPr txBox="1"/>
      </xdr:nvSpPr>
      <xdr:spPr>
        <a:xfrm>
          <a:off x="6705111" y="170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32300</xdr:rowOff>
    </xdr:from>
    <xdr:to>
      <xdr:col>23</xdr:col>
      <xdr:colOff>517525</xdr:colOff>
      <xdr:row>38</xdr:row>
      <xdr:rowOff>46268</xdr:rowOff>
    </xdr:to>
    <xdr:cxnSp macro="">
      <xdr:nvCxnSpPr>
        <xdr:cNvPr id="520" name="直線コネクタ 519"/>
        <xdr:cNvCxnSpPr/>
      </xdr:nvCxnSpPr>
      <xdr:spPr>
        <a:xfrm>
          <a:off x="15481300" y="6547400"/>
          <a:ext cx="8382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17706</xdr:rowOff>
    </xdr:from>
    <xdr:to>
      <xdr:col>22</xdr:col>
      <xdr:colOff>365125</xdr:colOff>
      <xdr:row>38</xdr:row>
      <xdr:rowOff>32300</xdr:rowOff>
    </xdr:to>
    <xdr:cxnSp macro="">
      <xdr:nvCxnSpPr>
        <xdr:cNvPr id="523" name="直線コネクタ 522"/>
        <xdr:cNvCxnSpPr/>
      </xdr:nvCxnSpPr>
      <xdr:spPr>
        <a:xfrm>
          <a:off x="14592300" y="6532806"/>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17706</xdr:rowOff>
    </xdr:from>
    <xdr:to>
      <xdr:col>21</xdr:col>
      <xdr:colOff>161925</xdr:colOff>
      <xdr:row>38</xdr:row>
      <xdr:rowOff>109130</xdr:rowOff>
    </xdr:to>
    <xdr:cxnSp macro="">
      <xdr:nvCxnSpPr>
        <xdr:cNvPr id="526" name="直線コネクタ 525"/>
        <xdr:cNvCxnSpPr/>
      </xdr:nvCxnSpPr>
      <xdr:spPr>
        <a:xfrm flipV="1">
          <a:off x="13703300" y="6532806"/>
          <a:ext cx="889000" cy="9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109130</xdr:rowOff>
    </xdr:from>
    <xdr:to>
      <xdr:col>19</xdr:col>
      <xdr:colOff>644525</xdr:colOff>
      <xdr:row>38</xdr:row>
      <xdr:rowOff>113107</xdr:rowOff>
    </xdr:to>
    <xdr:cxnSp macro="">
      <xdr:nvCxnSpPr>
        <xdr:cNvPr id="529" name="直線コネクタ 528"/>
        <xdr:cNvCxnSpPr/>
      </xdr:nvCxnSpPr>
      <xdr:spPr>
        <a:xfrm flipV="1">
          <a:off x="12814300" y="6624230"/>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166918</xdr:rowOff>
    </xdr:from>
    <xdr:to>
      <xdr:col>23</xdr:col>
      <xdr:colOff>568325</xdr:colOff>
      <xdr:row>38</xdr:row>
      <xdr:rowOff>97068</xdr:rowOff>
    </xdr:to>
    <xdr:sp macro="" textlink="">
      <xdr:nvSpPr>
        <xdr:cNvPr id="539" name="円/楕円 538"/>
        <xdr:cNvSpPr/>
      </xdr:nvSpPr>
      <xdr:spPr>
        <a:xfrm>
          <a:off x="16268700" y="65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18345</xdr:rowOff>
    </xdr:from>
    <xdr:ext cx="534377" cy="259045"/>
    <xdr:sp macro="" textlink="">
      <xdr:nvSpPr>
        <xdr:cNvPr id="540" name="消防費該当値テキスト"/>
        <xdr:cNvSpPr txBox="1"/>
      </xdr:nvSpPr>
      <xdr:spPr>
        <a:xfrm>
          <a:off x="16370300" y="63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152950</xdr:rowOff>
    </xdr:from>
    <xdr:to>
      <xdr:col>22</xdr:col>
      <xdr:colOff>415925</xdr:colOff>
      <xdr:row>38</xdr:row>
      <xdr:rowOff>83100</xdr:rowOff>
    </xdr:to>
    <xdr:sp macro="" textlink="">
      <xdr:nvSpPr>
        <xdr:cNvPr id="541" name="円/楕円 540"/>
        <xdr:cNvSpPr/>
      </xdr:nvSpPr>
      <xdr:spPr>
        <a:xfrm>
          <a:off x="15430500" y="64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99627</xdr:rowOff>
    </xdr:from>
    <xdr:ext cx="534377" cy="259045"/>
    <xdr:sp macro="" textlink="">
      <xdr:nvSpPr>
        <xdr:cNvPr id="542" name="テキスト ボックス 541"/>
        <xdr:cNvSpPr txBox="1"/>
      </xdr:nvSpPr>
      <xdr:spPr>
        <a:xfrm>
          <a:off x="15214111" y="627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138356</xdr:rowOff>
    </xdr:from>
    <xdr:to>
      <xdr:col>21</xdr:col>
      <xdr:colOff>212725</xdr:colOff>
      <xdr:row>38</xdr:row>
      <xdr:rowOff>68506</xdr:rowOff>
    </xdr:to>
    <xdr:sp macro="" textlink="">
      <xdr:nvSpPr>
        <xdr:cNvPr id="543" name="円/楕円 542"/>
        <xdr:cNvSpPr/>
      </xdr:nvSpPr>
      <xdr:spPr>
        <a:xfrm>
          <a:off x="14541500" y="648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85033</xdr:rowOff>
    </xdr:from>
    <xdr:ext cx="534377" cy="259045"/>
    <xdr:sp macro="" textlink="">
      <xdr:nvSpPr>
        <xdr:cNvPr id="544" name="テキスト ボックス 543"/>
        <xdr:cNvSpPr txBox="1"/>
      </xdr:nvSpPr>
      <xdr:spPr>
        <a:xfrm>
          <a:off x="14325111" y="625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58330</xdr:rowOff>
    </xdr:from>
    <xdr:to>
      <xdr:col>20</xdr:col>
      <xdr:colOff>9525</xdr:colOff>
      <xdr:row>38</xdr:row>
      <xdr:rowOff>159930</xdr:rowOff>
    </xdr:to>
    <xdr:sp macro="" textlink="">
      <xdr:nvSpPr>
        <xdr:cNvPr id="545" name="円/楕円 544"/>
        <xdr:cNvSpPr/>
      </xdr:nvSpPr>
      <xdr:spPr>
        <a:xfrm>
          <a:off x="13652500" y="65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151057</xdr:rowOff>
    </xdr:from>
    <xdr:ext cx="534377" cy="259045"/>
    <xdr:sp macro="" textlink="">
      <xdr:nvSpPr>
        <xdr:cNvPr id="546" name="テキスト ボックス 545"/>
        <xdr:cNvSpPr txBox="1"/>
      </xdr:nvSpPr>
      <xdr:spPr>
        <a:xfrm>
          <a:off x="13436111" y="666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62307</xdr:rowOff>
    </xdr:from>
    <xdr:to>
      <xdr:col>18</xdr:col>
      <xdr:colOff>492125</xdr:colOff>
      <xdr:row>38</xdr:row>
      <xdr:rowOff>163907</xdr:rowOff>
    </xdr:to>
    <xdr:sp macro="" textlink="">
      <xdr:nvSpPr>
        <xdr:cNvPr id="547" name="円/楕円 546"/>
        <xdr:cNvSpPr/>
      </xdr:nvSpPr>
      <xdr:spPr>
        <a:xfrm>
          <a:off x="12763500" y="65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8984</xdr:rowOff>
    </xdr:from>
    <xdr:ext cx="534377" cy="259045"/>
    <xdr:sp macro="" textlink="">
      <xdr:nvSpPr>
        <xdr:cNvPr id="548" name="テキスト ボックス 547"/>
        <xdr:cNvSpPr txBox="1"/>
      </xdr:nvSpPr>
      <xdr:spPr>
        <a:xfrm>
          <a:off x="12547111" y="63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153956</xdr:rowOff>
    </xdr:from>
    <xdr:to>
      <xdr:col>23</xdr:col>
      <xdr:colOff>517525</xdr:colOff>
      <xdr:row>57</xdr:row>
      <xdr:rowOff>159267</xdr:rowOff>
    </xdr:to>
    <xdr:cxnSp macro="">
      <xdr:nvCxnSpPr>
        <xdr:cNvPr id="573" name="直線コネクタ 572"/>
        <xdr:cNvCxnSpPr/>
      </xdr:nvCxnSpPr>
      <xdr:spPr>
        <a:xfrm flipV="1">
          <a:off x="15481300" y="9926606"/>
          <a:ext cx="8382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154700</xdr:rowOff>
    </xdr:from>
    <xdr:to>
      <xdr:col>22</xdr:col>
      <xdr:colOff>365125</xdr:colOff>
      <xdr:row>57</xdr:row>
      <xdr:rowOff>159267</xdr:rowOff>
    </xdr:to>
    <xdr:cxnSp macro="">
      <xdr:nvCxnSpPr>
        <xdr:cNvPr id="576" name="直線コネクタ 575"/>
        <xdr:cNvCxnSpPr/>
      </xdr:nvCxnSpPr>
      <xdr:spPr>
        <a:xfrm>
          <a:off x="14592300" y="9927350"/>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154700</xdr:rowOff>
    </xdr:from>
    <xdr:to>
      <xdr:col>21</xdr:col>
      <xdr:colOff>161925</xdr:colOff>
      <xdr:row>57</xdr:row>
      <xdr:rowOff>162342</xdr:rowOff>
    </xdr:to>
    <xdr:cxnSp macro="">
      <xdr:nvCxnSpPr>
        <xdr:cNvPr id="579" name="直線コネクタ 578"/>
        <xdr:cNvCxnSpPr/>
      </xdr:nvCxnSpPr>
      <xdr:spPr>
        <a:xfrm flipV="1">
          <a:off x="13703300" y="9927350"/>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157897</xdr:rowOff>
    </xdr:from>
    <xdr:to>
      <xdr:col>19</xdr:col>
      <xdr:colOff>644525</xdr:colOff>
      <xdr:row>57</xdr:row>
      <xdr:rowOff>162342</xdr:rowOff>
    </xdr:to>
    <xdr:cxnSp macro="">
      <xdr:nvCxnSpPr>
        <xdr:cNvPr id="582" name="直線コネクタ 581"/>
        <xdr:cNvCxnSpPr/>
      </xdr:nvCxnSpPr>
      <xdr:spPr>
        <a:xfrm>
          <a:off x="12814300" y="9930547"/>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103156</xdr:rowOff>
    </xdr:from>
    <xdr:to>
      <xdr:col>23</xdr:col>
      <xdr:colOff>568325</xdr:colOff>
      <xdr:row>58</xdr:row>
      <xdr:rowOff>33306</xdr:rowOff>
    </xdr:to>
    <xdr:sp macro="" textlink="">
      <xdr:nvSpPr>
        <xdr:cNvPr id="592" name="円/楕円 591"/>
        <xdr:cNvSpPr/>
      </xdr:nvSpPr>
      <xdr:spPr>
        <a:xfrm>
          <a:off x="16268700" y="98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34377" cy="259045"/>
    <xdr:sp macro="" textlink="">
      <xdr:nvSpPr>
        <xdr:cNvPr id="593" name="教育費該当値テキスト"/>
        <xdr:cNvSpPr txBox="1"/>
      </xdr:nvSpPr>
      <xdr:spPr>
        <a:xfrm>
          <a:off x="16370300" y="98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75,055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108467</xdr:rowOff>
    </xdr:from>
    <xdr:to>
      <xdr:col>22</xdr:col>
      <xdr:colOff>415925</xdr:colOff>
      <xdr:row>58</xdr:row>
      <xdr:rowOff>38617</xdr:rowOff>
    </xdr:to>
    <xdr:sp macro="" textlink="">
      <xdr:nvSpPr>
        <xdr:cNvPr id="594" name="円/楕円 593"/>
        <xdr:cNvSpPr/>
      </xdr:nvSpPr>
      <xdr:spPr>
        <a:xfrm>
          <a:off x="15430500" y="98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29744</xdr:rowOff>
    </xdr:from>
    <xdr:ext cx="534377" cy="259045"/>
    <xdr:sp macro="" textlink="">
      <xdr:nvSpPr>
        <xdr:cNvPr id="595" name="テキスト ボックス 594"/>
        <xdr:cNvSpPr txBox="1"/>
      </xdr:nvSpPr>
      <xdr:spPr>
        <a:xfrm>
          <a:off x="15214111" y="997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103900</xdr:rowOff>
    </xdr:from>
    <xdr:to>
      <xdr:col>21</xdr:col>
      <xdr:colOff>212725</xdr:colOff>
      <xdr:row>58</xdr:row>
      <xdr:rowOff>34050</xdr:rowOff>
    </xdr:to>
    <xdr:sp macro="" textlink="">
      <xdr:nvSpPr>
        <xdr:cNvPr id="596" name="円/楕円 595"/>
        <xdr:cNvSpPr/>
      </xdr:nvSpPr>
      <xdr:spPr>
        <a:xfrm>
          <a:off x="14541500" y="9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25177</xdr:rowOff>
    </xdr:from>
    <xdr:ext cx="534377" cy="259045"/>
    <xdr:sp macro="" textlink="">
      <xdr:nvSpPr>
        <xdr:cNvPr id="597" name="テキスト ボックス 596"/>
        <xdr:cNvSpPr txBox="1"/>
      </xdr:nvSpPr>
      <xdr:spPr>
        <a:xfrm>
          <a:off x="14325111" y="996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111542</xdr:rowOff>
    </xdr:from>
    <xdr:to>
      <xdr:col>20</xdr:col>
      <xdr:colOff>9525</xdr:colOff>
      <xdr:row>58</xdr:row>
      <xdr:rowOff>41692</xdr:rowOff>
    </xdr:to>
    <xdr:sp macro="" textlink="">
      <xdr:nvSpPr>
        <xdr:cNvPr id="598" name="円/楕円 597"/>
        <xdr:cNvSpPr/>
      </xdr:nvSpPr>
      <xdr:spPr>
        <a:xfrm>
          <a:off x="13652500" y="98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32819</xdr:rowOff>
    </xdr:from>
    <xdr:ext cx="534377" cy="259045"/>
    <xdr:sp macro="" textlink="">
      <xdr:nvSpPr>
        <xdr:cNvPr id="599" name="テキスト ボックス 598"/>
        <xdr:cNvSpPr txBox="1"/>
      </xdr:nvSpPr>
      <xdr:spPr>
        <a:xfrm>
          <a:off x="13436111" y="99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107097</xdr:rowOff>
    </xdr:from>
    <xdr:to>
      <xdr:col>18</xdr:col>
      <xdr:colOff>492125</xdr:colOff>
      <xdr:row>58</xdr:row>
      <xdr:rowOff>37247</xdr:rowOff>
    </xdr:to>
    <xdr:sp macro="" textlink="">
      <xdr:nvSpPr>
        <xdr:cNvPr id="600" name="円/楕円 599"/>
        <xdr:cNvSpPr/>
      </xdr:nvSpPr>
      <xdr:spPr>
        <a:xfrm>
          <a:off x="12763500" y="987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28374</xdr:rowOff>
    </xdr:from>
    <xdr:ext cx="534377" cy="259045"/>
    <xdr:sp macro="" textlink="">
      <xdr:nvSpPr>
        <xdr:cNvPr id="601" name="テキスト ボックス 600"/>
        <xdr:cNvSpPr txBox="1"/>
      </xdr:nvSpPr>
      <xdr:spPr>
        <a:xfrm>
          <a:off x="12547111" y="997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109604</xdr:rowOff>
    </xdr:from>
    <xdr:to>
      <xdr:col>23</xdr:col>
      <xdr:colOff>517525</xdr:colOff>
      <xdr:row>78</xdr:row>
      <xdr:rowOff>149944</xdr:rowOff>
    </xdr:to>
    <xdr:cxnSp macro="">
      <xdr:nvCxnSpPr>
        <xdr:cNvPr id="630" name="直線コネクタ 629"/>
        <xdr:cNvCxnSpPr/>
      </xdr:nvCxnSpPr>
      <xdr:spPr>
        <a:xfrm>
          <a:off x="15481300" y="13482704"/>
          <a:ext cx="838200" cy="4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31"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109604</xdr:rowOff>
    </xdr:from>
    <xdr:to>
      <xdr:col>22</xdr:col>
      <xdr:colOff>365125</xdr:colOff>
      <xdr:row>78</xdr:row>
      <xdr:rowOff>169197</xdr:rowOff>
    </xdr:to>
    <xdr:cxnSp macro="">
      <xdr:nvCxnSpPr>
        <xdr:cNvPr id="633" name="直線コネクタ 632"/>
        <xdr:cNvCxnSpPr/>
      </xdr:nvCxnSpPr>
      <xdr:spPr>
        <a:xfrm flipV="1">
          <a:off x="14592300" y="13482704"/>
          <a:ext cx="889000" cy="5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5" name="テキスト ボックス 634"/>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169197</xdr:rowOff>
    </xdr:from>
    <xdr:to>
      <xdr:col>21</xdr:col>
      <xdr:colOff>161925</xdr:colOff>
      <xdr:row>79</xdr:row>
      <xdr:rowOff>9621</xdr:rowOff>
    </xdr:to>
    <xdr:cxnSp macro="">
      <xdr:nvCxnSpPr>
        <xdr:cNvPr id="636" name="直線コネクタ 635"/>
        <xdr:cNvCxnSpPr/>
      </xdr:nvCxnSpPr>
      <xdr:spPr>
        <a:xfrm flipV="1">
          <a:off x="13703300" y="13542297"/>
          <a:ext cx="889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66459</xdr:rowOff>
    </xdr:from>
    <xdr:ext cx="534377" cy="259045"/>
    <xdr:sp macro="" textlink="">
      <xdr:nvSpPr>
        <xdr:cNvPr id="638" name="テキスト ボックス 637"/>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8772</xdr:rowOff>
    </xdr:from>
    <xdr:to>
      <xdr:col>19</xdr:col>
      <xdr:colOff>644525</xdr:colOff>
      <xdr:row>79</xdr:row>
      <xdr:rowOff>9621</xdr:rowOff>
    </xdr:to>
    <xdr:cxnSp macro="">
      <xdr:nvCxnSpPr>
        <xdr:cNvPr id="639" name="直線コネクタ 638"/>
        <xdr:cNvCxnSpPr/>
      </xdr:nvCxnSpPr>
      <xdr:spPr>
        <a:xfrm>
          <a:off x="12814300" y="13553322"/>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41" name="テキスト ボックス 640"/>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43" name="テキスト ボックス 642"/>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99144</xdr:rowOff>
    </xdr:from>
    <xdr:to>
      <xdr:col>23</xdr:col>
      <xdr:colOff>568325</xdr:colOff>
      <xdr:row>79</xdr:row>
      <xdr:rowOff>29294</xdr:rowOff>
    </xdr:to>
    <xdr:sp macro="" textlink="">
      <xdr:nvSpPr>
        <xdr:cNvPr id="649" name="円/楕円 648"/>
        <xdr:cNvSpPr/>
      </xdr:nvSpPr>
      <xdr:spPr>
        <a:xfrm>
          <a:off x="16268700" y="134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58521</xdr:rowOff>
    </xdr:from>
    <xdr:ext cx="534377" cy="259045"/>
    <xdr:sp macro="" textlink="">
      <xdr:nvSpPr>
        <xdr:cNvPr id="650" name="災害復旧費該当値テキスト"/>
        <xdr:cNvSpPr txBox="1"/>
      </xdr:nvSpPr>
      <xdr:spPr>
        <a:xfrm>
          <a:off x="16370300" y="132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51,934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58804</xdr:rowOff>
    </xdr:from>
    <xdr:to>
      <xdr:col>22</xdr:col>
      <xdr:colOff>415925</xdr:colOff>
      <xdr:row>78</xdr:row>
      <xdr:rowOff>160404</xdr:rowOff>
    </xdr:to>
    <xdr:sp macro="" textlink="">
      <xdr:nvSpPr>
        <xdr:cNvPr id="651" name="円/楕円 650"/>
        <xdr:cNvSpPr/>
      </xdr:nvSpPr>
      <xdr:spPr>
        <a:xfrm>
          <a:off x="15430500" y="134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5481</xdr:rowOff>
    </xdr:from>
    <xdr:ext cx="534377" cy="259045"/>
    <xdr:sp macro="" textlink="">
      <xdr:nvSpPr>
        <xdr:cNvPr id="652" name="テキスト ボックス 651"/>
        <xdr:cNvSpPr txBox="1"/>
      </xdr:nvSpPr>
      <xdr:spPr>
        <a:xfrm>
          <a:off x="15214111" y="1320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118397</xdr:rowOff>
    </xdr:from>
    <xdr:to>
      <xdr:col>21</xdr:col>
      <xdr:colOff>212725</xdr:colOff>
      <xdr:row>79</xdr:row>
      <xdr:rowOff>48547</xdr:rowOff>
    </xdr:to>
    <xdr:sp macro="" textlink="">
      <xdr:nvSpPr>
        <xdr:cNvPr id="653" name="円/楕円 652"/>
        <xdr:cNvSpPr/>
      </xdr:nvSpPr>
      <xdr:spPr>
        <a:xfrm>
          <a:off x="14541500" y="134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65074</xdr:rowOff>
    </xdr:from>
    <xdr:ext cx="534377" cy="259045"/>
    <xdr:sp macro="" textlink="">
      <xdr:nvSpPr>
        <xdr:cNvPr id="654" name="テキスト ボックス 653"/>
        <xdr:cNvSpPr txBox="1"/>
      </xdr:nvSpPr>
      <xdr:spPr>
        <a:xfrm>
          <a:off x="14325111" y="1326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130271</xdr:rowOff>
    </xdr:from>
    <xdr:to>
      <xdr:col>20</xdr:col>
      <xdr:colOff>9525</xdr:colOff>
      <xdr:row>79</xdr:row>
      <xdr:rowOff>60421</xdr:rowOff>
    </xdr:to>
    <xdr:sp macro="" textlink="">
      <xdr:nvSpPr>
        <xdr:cNvPr id="655" name="円/楕円 654"/>
        <xdr:cNvSpPr/>
      </xdr:nvSpPr>
      <xdr:spPr>
        <a:xfrm>
          <a:off x="13652500" y="135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76948</xdr:rowOff>
    </xdr:from>
    <xdr:ext cx="534377" cy="259045"/>
    <xdr:sp macro="" textlink="">
      <xdr:nvSpPr>
        <xdr:cNvPr id="656" name="テキスト ボックス 655"/>
        <xdr:cNvSpPr txBox="1"/>
      </xdr:nvSpPr>
      <xdr:spPr>
        <a:xfrm>
          <a:off x="13436111" y="1327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129422</xdr:rowOff>
    </xdr:from>
    <xdr:to>
      <xdr:col>18</xdr:col>
      <xdr:colOff>492125</xdr:colOff>
      <xdr:row>79</xdr:row>
      <xdr:rowOff>59572</xdr:rowOff>
    </xdr:to>
    <xdr:sp macro="" textlink="">
      <xdr:nvSpPr>
        <xdr:cNvPr id="657" name="円/楕円 656"/>
        <xdr:cNvSpPr/>
      </xdr:nvSpPr>
      <xdr:spPr>
        <a:xfrm>
          <a:off x="12763500" y="1350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76099</xdr:rowOff>
    </xdr:from>
    <xdr:ext cx="534377" cy="259045"/>
    <xdr:sp macro="" textlink="">
      <xdr:nvSpPr>
        <xdr:cNvPr id="658" name="テキスト ボックス 657"/>
        <xdr:cNvSpPr txBox="1"/>
      </xdr:nvSpPr>
      <xdr:spPr>
        <a:xfrm>
          <a:off x="12547111" y="1327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148893</xdr:rowOff>
    </xdr:from>
    <xdr:to>
      <xdr:col>23</xdr:col>
      <xdr:colOff>517525</xdr:colOff>
      <xdr:row>97</xdr:row>
      <xdr:rowOff>152445</xdr:rowOff>
    </xdr:to>
    <xdr:cxnSp macro="">
      <xdr:nvCxnSpPr>
        <xdr:cNvPr id="687" name="直線コネクタ 686"/>
        <xdr:cNvCxnSpPr/>
      </xdr:nvCxnSpPr>
      <xdr:spPr>
        <a:xfrm>
          <a:off x="15481300" y="16779543"/>
          <a:ext cx="8382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127147</xdr:rowOff>
    </xdr:from>
    <xdr:to>
      <xdr:col>22</xdr:col>
      <xdr:colOff>365125</xdr:colOff>
      <xdr:row>97</xdr:row>
      <xdr:rowOff>148893</xdr:rowOff>
    </xdr:to>
    <xdr:cxnSp macro="">
      <xdr:nvCxnSpPr>
        <xdr:cNvPr id="690" name="直線コネクタ 689"/>
        <xdr:cNvCxnSpPr/>
      </xdr:nvCxnSpPr>
      <xdr:spPr>
        <a:xfrm>
          <a:off x="14592300" y="16757797"/>
          <a:ext cx="8890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18181</xdr:rowOff>
    </xdr:from>
    <xdr:ext cx="599010" cy="259045"/>
    <xdr:sp macro="" textlink="">
      <xdr:nvSpPr>
        <xdr:cNvPr id="692" name="テキスト ボックス 691"/>
        <xdr:cNvSpPr txBox="1"/>
      </xdr:nvSpPr>
      <xdr:spPr>
        <a:xfrm>
          <a:off x="15181794"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126009</xdr:rowOff>
    </xdr:from>
    <xdr:to>
      <xdr:col>21</xdr:col>
      <xdr:colOff>161925</xdr:colOff>
      <xdr:row>97</xdr:row>
      <xdr:rowOff>127147</xdr:rowOff>
    </xdr:to>
    <xdr:cxnSp macro="">
      <xdr:nvCxnSpPr>
        <xdr:cNvPr id="693" name="直線コネクタ 692"/>
        <xdr:cNvCxnSpPr/>
      </xdr:nvCxnSpPr>
      <xdr:spPr>
        <a:xfrm>
          <a:off x="13703300" y="16756659"/>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126009</xdr:rowOff>
    </xdr:from>
    <xdr:to>
      <xdr:col>19</xdr:col>
      <xdr:colOff>644525</xdr:colOff>
      <xdr:row>97</xdr:row>
      <xdr:rowOff>129077</xdr:rowOff>
    </xdr:to>
    <xdr:cxnSp macro="">
      <xdr:nvCxnSpPr>
        <xdr:cNvPr id="696" name="直線コネクタ 695"/>
        <xdr:cNvCxnSpPr/>
      </xdr:nvCxnSpPr>
      <xdr:spPr>
        <a:xfrm flipV="1">
          <a:off x="12814300" y="16756659"/>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2165</xdr:rowOff>
    </xdr:from>
    <xdr:ext cx="599010" cy="259045"/>
    <xdr:sp macro="" textlink="">
      <xdr:nvSpPr>
        <xdr:cNvPr id="698" name="テキスト ボックス 697"/>
        <xdr:cNvSpPr txBox="1"/>
      </xdr:nvSpPr>
      <xdr:spPr>
        <a:xfrm>
          <a:off x="13403794" y="164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101645</xdr:rowOff>
    </xdr:from>
    <xdr:to>
      <xdr:col>23</xdr:col>
      <xdr:colOff>568325</xdr:colOff>
      <xdr:row>98</xdr:row>
      <xdr:rowOff>31795</xdr:rowOff>
    </xdr:to>
    <xdr:sp macro="" textlink="">
      <xdr:nvSpPr>
        <xdr:cNvPr id="706" name="円/楕円 705"/>
        <xdr:cNvSpPr/>
      </xdr:nvSpPr>
      <xdr:spPr>
        <a:xfrm>
          <a:off x="16268700" y="167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124522</xdr:rowOff>
    </xdr:from>
    <xdr:ext cx="599010" cy="259045"/>
    <xdr:sp macro="" textlink="">
      <xdr:nvSpPr>
        <xdr:cNvPr id="707" name="公債費該当値テキスト"/>
        <xdr:cNvSpPr txBox="1"/>
      </xdr:nvSpPr>
      <xdr:spPr>
        <a:xfrm>
          <a:off x="16370300" y="1658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98093</xdr:rowOff>
    </xdr:from>
    <xdr:to>
      <xdr:col>22</xdr:col>
      <xdr:colOff>415925</xdr:colOff>
      <xdr:row>98</xdr:row>
      <xdr:rowOff>28243</xdr:rowOff>
    </xdr:to>
    <xdr:sp macro="" textlink="">
      <xdr:nvSpPr>
        <xdr:cNvPr id="708" name="円/楕円 707"/>
        <xdr:cNvSpPr/>
      </xdr:nvSpPr>
      <xdr:spPr>
        <a:xfrm>
          <a:off x="15430500" y="167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19370</xdr:rowOff>
    </xdr:from>
    <xdr:ext cx="599010" cy="259045"/>
    <xdr:sp macro="" textlink="">
      <xdr:nvSpPr>
        <xdr:cNvPr id="709" name="テキスト ボックス 708"/>
        <xdr:cNvSpPr txBox="1"/>
      </xdr:nvSpPr>
      <xdr:spPr>
        <a:xfrm>
          <a:off x="15181794" y="168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76347</xdr:rowOff>
    </xdr:from>
    <xdr:to>
      <xdr:col>21</xdr:col>
      <xdr:colOff>212725</xdr:colOff>
      <xdr:row>98</xdr:row>
      <xdr:rowOff>6497</xdr:rowOff>
    </xdr:to>
    <xdr:sp macro="" textlink="">
      <xdr:nvSpPr>
        <xdr:cNvPr id="710" name="円/楕円 709"/>
        <xdr:cNvSpPr/>
      </xdr:nvSpPr>
      <xdr:spPr>
        <a:xfrm>
          <a:off x="14541500" y="167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169074</xdr:rowOff>
    </xdr:from>
    <xdr:ext cx="599010" cy="259045"/>
    <xdr:sp macro="" textlink="">
      <xdr:nvSpPr>
        <xdr:cNvPr id="711" name="テキスト ボックス 710"/>
        <xdr:cNvSpPr txBox="1"/>
      </xdr:nvSpPr>
      <xdr:spPr>
        <a:xfrm>
          <a:off x="14292794" y="1679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75209</xdr:rowOff>
    </xdr:from>
    <xdr:to>
      <xdr:col>20</xdr:col>
      <xdr:colOff>9525</xdr:colOff>
      <xdr:row>98</xdr:row>
      <xdr:rowOff>5359</xdr:rowOff>
    </xdr:to>
    <xdr:sp macro="" textlink="">
      <xdr:nvSpPr>
        <xdr:cNvPr id="712" name="円/楕円 711"/>
        <xdr:cNvSpPr/>
      </xdr:nvSpPr>
      <xdr:spPr>
        <a:xfrm>
          <a:off x="13652500" y="167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167936</xdr:rowOff>
    </xdr:from>
    <xdr:ext cx="599010" cy="259045"/>
    <xdr:sp macro="" textlink="">
      <xdr:nvSpPr>
        <xdr:cNvPr id="713" name="テキスト ボックス 712"/>
        <xdr:cNvSpPr txBox="1"/>
      </xdr:nvSpPr>
      <xdr:spPr>
        <a:xfrm>
          <a:off x="13403794" y="1679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78277</xdr:rowOff>
    </xdr:from>
    <xdr:to>
      <xdr:col>18</xdr:col>
      <xdr:colOff>492125</xdr:colOff>
      <xdr:row>98</xdr:row>
      <xdr:rowOff>8427</xdr:rowOff>
    </xdr:to>
    <xdr:sp macro="" textlink="">
      <xdr:nvSpPr>
        <xdr:cNvPr id="714" name="円/楕円 713"/>
        <xdr:cNvSpPr/>
      </xdr:nvSpPr>
      <xdr:spPr>
        <a:xfrm>
          <a:off x="12763500" y="167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171004</xdr:rowOff>
    </xdr:from>
    <xdr:ext cx="599010" cy="259045"/>
    <xdr:sp macro="" textlink="">
      <xdr:nvSpPr>
        <xdr:cNvPr id="715" name="テキスト ボックス 714"/>
        <xdr:cNvSpPr txBox="1"/>
      </xdr:nvSpPr>
      <xdr:spPr>
        <a:xfrm>
          <a:off x="12514794" y="1680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1,280,308</a:t>
          </a:r>
          <a:r>
            <a:rPr kumimoji="1" lang="ja-JP" altLang="en-US" sz="1300">
              <a:latin typeface="ＭＳ Ｐゴシック"/>
            </a:rPr>
            <a:t>円となっている。</a:t>
          </a:r>
        </a:p>
        <a:p>
          <a:r>
            <a:rPr kumimoji="1" lang="ja-JP" altLang="en-US" sz="1300">
              <a:latin typeface="ＭＳ Ｐゴシック"/>
            </a:rPr>
            <a:t>商工費は住民一人当たり</a:t>
          </a:r>
          <a:r>
            <a:rPr kumimoji="1" lang="en-US" altLang="ja-JP" sz="1300">
              <a:latin typeface="ＭＳ Ｐゴシック"/>
            </a:rPr>
            <a:t>86,223</a:t>
          </a:r>
          <a:r>
            <a:rPr kumimoji="1" lang="ja-JP" altLang="en-US" sz="1300">
              <a:latin typeface="ＭＳ Ｐゴシック"/>
            </a:rPr>
            <a:t>円と類似団体平均値を</a:t>
          </a:r>
          <a:r>
            <a:rPr kumimoji="1" lang="en-US" altLang="ja-JP" sz="1300">
              <a:latin typeface="ＭＳ Ｐゴシック"/>
            </a:rPr>
            <a:t>27,319</a:t>
          </a:r>
          <a:r>
            <a:rPr kumimoji="1" lang="ja-JP" altLang="en-US" sz="1300">
              <a:latin typeface="ＭＳ Ｐゴシック"/>
            </a:rPr>
            <a:t>円上回っている。商工費決算額の内、中小企業振興資金預託金、及び世界遺産である高野山のための観光費が平均より高い水準となる主な要因である。</a:t>
          </a:r>
        </a:p>
        <a:p>
          <a:r>
            <a:rPr kumimoji="1" lang="ja-JP" altLang="en-US" sz="1300">
              <a:latin typeface="ＭＳ Ｐゴシック"/>
            </a:rPr>
            <a:t>土木費は住民一人当たり</a:t>
          </a:r>
          <a:r>
            <a:rPr kumimoji="1" lang="en-US" altLang="ja-JP" sz="1300">
              <a:latin typeface="ＭＳ Ｐゴシック"/>
            </a:rPr>
            <a:t>162,267</a:t>
          </a:r>
          <a:r>
            <a:rPr kumimoji="1" lang="ja-JP" altLang="en-US" sz="1300">
              <a:latin typeface="ＭＳ Ｐゴシック"/>
            </a:rPr>
            <a:t>円で類似団体平均値を</a:t>
          </a:r>
          <a:r>
            <a:rPr kumimoji="1" lang="en-US" altLang="ja-JP" sz="1300">
              <a:latin typeface="ＭＳ Ｐゴシック"/>
            </a:rPr>
            <a:t>13,282</a:t>
          </a:r>
          <a:r>
            <a:rPr kumimoji="1" lang="ja-JP" altLang="en-US" sz="1300">
              <a:latin typeface="ＭＳ Ｐゴシック"/>
            </a:rPr>
            <a:t>円上回っている。平成</a:t>
          </a:r>
          <a:r>
            <a:rPr kumimoji="1" lang="en-US" altLang="ja-JP" sz="1300">
              <a:latin typeface="ＭＳ Ｐゴシック"/>
            </a:rPr>
            <a:t>27</a:t>
          </a:r>
          <a:r>
            <a:rPr kumimoji="1" lang="ja-JP" altLang="en-US" sz="1300">
              <a:latin typeface="ＭＳ Ｐゴシック"/>
            </a:rPr>
            <a:t>年度は電線類の地下埋設工事を平成</a:t>
          </a:r>
          <a:r>
            <a:rPr kumimoji="1" lang="en-US" altLang="ja-JP" sz="1300">
              <a:latin typeface="ＭＳ Ｐゴシック"/>
            </a:rPr>
            <a:t>26</a:t>
          </a:r>
          <a:r>
            <a:rPr kumimoji="1" lang="ja-JP" altLang="en-US" sz="1300">
              <a:latin typeface="ＭＳ Ｐゴシック"/>
            </a:rPr>
            <a:t>年度より引き続き行ったために類似団体平均を上回ったが、この工事は平成</a:t>
          </a:r>
          <a:r>
            <a:rPr kumimoji="1" lang="en-US" altLang="ja-JP" sz="1300">
              <a:latin typeface="ＭＳ Ｐゴシック"/>
            </a:rPr>
            <a:t>27</a:t>
          </a:r>
          <a:r>
            <a:rPr kumimoji="1" lang="ja-JP" altLang="en-US" sz="1300">
              <a:latin typeface="ＭＳ Ｐゴシック"/>
            </a:rPr>
            <a:t>年度に終了したため平成</a:t>
          </a:r>
          <a:r>
            <a:rPr kumimoji="1" lang="en-US" altLang="ja-JP" sz="1300">
              <a:latin typeface="ＭＳ Ｐゴシック"/>
            </a:rPr>
            <a:t>28</a:t>
          </a:r>
          <a:r>
            <a:rPr kumimoji="1" lang="ja-JP" altLang="en-US" sz="1300">
              <a:latin typeface="ＭＳ Ｐゴシック"/>
            </a:rPr>
            <a:t>年度以降は減少する見込みである。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の現在高は１，２３２，６４０千円となっており、前年度末より増額となった。（前年度比＋７３，０４７千円）。前年度からの純繰越金及び普通交付税の増により剰余金が発生したため前年より１００，０００千円の上積みを行ったことが増加の要因である。</a:t>
          </a:r>
        </a:p>
        <a:p>
          <a:r>
            <a:rPr kumimoji="1" lang="ja-JP" altLang="en-US" sz="1100">
              <a:latin typeface="ＭＳ ゴシック" pitchFamily="49" charset="-128"/>
              <a:ea typeface="ＭＳ ゴシック" pitchFamily="49" charset="-128"/>
            </a:rPr>
            <a:t>平成２７年度実質収支は１６４，５２５千円となっており、実質単年度収支は９２，８２９千円となった。</a:t>
          </a:r>
        </a:p>
        <a:p>
          <a:r>
            <a:rPr kumimoji="1" lang="ja-JP" altLang="en-US" sz="1100">
              <a:latin typeface="ＭＳ ゴシック" pitchFamily="49" charset="-128"/>
              <a:ea typeface="ＭＳ ゴシック" pitchFamily="49" charset="-128"/>
            </a:rPr>
            <a:t>財政調整基金の残高は金額で１，０００，０００千円、標準財政規模比で５０％以上を維持することを目標としており、事業の見直しと経費の削減をさらに進めていくことで健全化を図っていく。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一般会計</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国の経済対策の影響で約</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と比率が高い時期が続いた後、平成２４年度に一時落ち込んだがその後再び増加傾向である。純繰越金が増加した影響が大きいが、今後も少子高齢化による人口減少や、病院の診療所化に伴い普通交付税の減が見込まれることから、引き続き財政の健全化を図っていく。</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国民健康保険特別会計</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一般会計からの繰入のほか、国民健康保険基金の取崩しによる財政運営をおこなっており、医療費の増減見通しなどにより</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7</a:t>
          </a:r>
          <a:r>
            <a:rPr kumimoji="1" lang="ja-JP" altLang="en-US" sz="900">
              <a:latin typeface="ＭＳ ゴシック" pitchFamily="49" charset="-128"/>
              <a:ea typeface="ＭＳ ゴシック" pitchFamily="49" charset="-128"/>
            </a:rPr>
            <a:t>％で推移している。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水道事業会計</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平成１７年度に使用料アップをおこなった結果、一旦落ち込んだものの年々微増となっている。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介護保険特別会計</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一般会計からの繰入のほか介護保険基金繰入金の取崩により財政運営をおこなっており、保険給付費の増減見通しにより</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％以内の範囲内に留まっている。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国民健康保険高野山総合診療所特別会計</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平成２４年度に病院から診療所となり赤字補填分を一般会計から繰入をおこなっている。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下水道特別会計</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一般会計からの繰入で財政運営をおこなっていることから</a:t>
          </a:r>
          <a:r>
            <a:rPr kumimoji="1" lang="en-US" altLang="ja-JP" sz="900">
              <a:latin typeface="ＭＳ ゴシック" pitchFamily="49" charset="-128"/>
              <a:ea typeface="ＭＳ ゴシック" pitchFamily="49" charset="-128"/>
            </a:rPr>
            <a:t>0.4</a:t>
          </a:r>
          <a:r>
            <a:rPr kumimoji="1" lang="ja-JP" altLang="en-US" sz="900">
              <a:latin typeface="ＭＳ ゴシック" pitchFamily="49" charset="-128"/>
              <a:ea typeface="ＭＳ ゴシック" pitchFamily="49" charset="-128"/>
            </a:rPr>
            <a:t>％以内の範囲内に留まっている。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国民健康保険富貴診療所特別会計</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一般会計からの繰入で財政運営をおこなっていることから</a:t>
          </a:r>
          <a:r>
            <a:rPr kumimoji="1" lang="en-US" altLang="ja-JP" sz="900">
              <a:latin typeface="ＭＳ ゴシック" pitchFamily="49" charset="-128"/>
              <a:ea typeface="ＭＳ ゴシック" pitchFamily="49" charset="-128"/>
            </a:rPr>
            <a:t>0.3</a:t>
          </a:r>
          <a:r>
            <a:rPr kumimoji="1" lang="ja-JP" altLang="en-US" sz="900">
              <a:latin typeface="ＭＳ ゴシック" pitchFamily="49" charset="-128"/>
              <a:ea typeface="ＭＳ ゴシック" pitchFamily="49" charset="-128"/>
            </a:rPr>
            <a:t>％以内の範囲内に留まっている。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後期高齢者医療特別会計</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一般会計からの繰入で財政運営をおこなっていることから</a:t>
          </a:r>
          <a:r>
            <a:rPr kumimoji="1" lang="en-US" altLang="ja-JP" sz="900">
              <a:latin typeface="ＭＳ ゴシック" pitchFamily="49" charset="-128"/>
              <a:ea typeface="ＭＳ ゴシック" pitchFamily="49" charset="-128"/>
            </a:rPr>
            <a:t>0.3</a:t>
          </a:r>
          <a:r>
            <a:rPr kumimoji="1" lang="ja-JP" altLang="en-US" sz="900">
              <a:latin typeface="ＭＳ ゴシック" pitchFamily="49" charset="-128"/>
              <a:ea typeface="ＭＳ ゴシック" pitchFamily="49" charset="-128"/>
            </a:rPr>
            <a:t>％以内の範囲内に留まっている。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その他の会計（黒字）</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その他の会計（黒字）には、簡易水道特別会計、生活排水処理事業特別会計、農業集落排水事業特別会計が含まれている。どの会計も一般会計からの繰入で財政運営をおこなっており、</a:t>
          </a:r>
          <a:r>
            <a:rPr kumimoji="1" lang="en-US" altLang="ja-JP" sz="900">
              <a:latin typeface="ＭＳ ゴシック" pitchFamily="49" charset="-128"/>
              <a:ea typeface="ＭＳ ゴシック" pitchFamily="49" charset="-128"/>
            </a:rPr>
            <a:t>0.2</a:t>
          </a:r>
          <a:r>
            <a:rPr kumimoji="1" lang="ja-JP" altLang="en-US" sz="900">
              <a:latin typeface="ＭＳ ゴシック" pitchFamily="49" charset="-128"/>
              <a:ea typeface="ＭＳ ゴシック" pitchFamily="49" charset="-128"/>
            </a:rPr>
            <a:t>％以内の範囲内に留まっている。</a:t>
          </a: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一般会計からの繰入により実質的に赤字を補てんしている会計についてはそれぞれ独立採算を目指した料金の改定や経費の削減等による合理化を進めることで、連結実質黒字額をさらに増加させる。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4399128</v>
      </c>
      <c r="BO4" s="409"/>
      <c r="BP4" s="409"/>
      <c r="BQ4" s="409"/>
      <c r="BR4" s="409"/>
      <c r="BS4" s="409"/>
      <c r="BT4" s="409"/>
      <c r="BU4" s="410"/>
      <c r="BV4" s="408">
        <v>4175468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7.7</v>
      </c>
      <c r="CU4" s="586"/>
      <c r="CV4" s="586"/>
      <c r="CW4" s="586"/>
      <c r="CX4" s="586"/>
      <c r="CY4" s="586"/>
      <c r="CZ4" s="586"/>
      <c r="DA4" s="587"/>
      <c r="DB4" s="585">
        <v>7.2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4222456</v>
      </c>
      <c r="BO5" s="414"/>
      <c r="BP5" s="414"/>
      <c r="BQ5" s="414"/>
      <c r="BR5" s="414"/>
      <c r="BS5" s="414"/>
      <c r="BT5" s="414"/>
      <c r="BU5" s="415"/>
      <c r="BV5" s="413">
        <v>3983688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90.4</v>
      </c>
      <c r="CU5" s="384"/>
      <c r="CV5" s="384"/>
      <c r="CW5" s="384"/>
      <c r="CX5" s="384"/>
      <c r="CY5" s="384"/>
      <c r="CZ5" s="384"/>
      <c r="DA5" s="385"/>
      <c r="DB5" s="383">
        <v>94.2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176672</v>
      </c>
      <c r="BO6" s="414"/>
      <c r="BP6" s="414"/>
      <c r="BQ6" s="414"/>
      <c r="BR6" s="414"/>
      <c r="BS6" s="414"/>
      <c r="BT6" s="414"/>
      <c r="BU6" s="415"/>
      <c r="BV6" s="413">
        <v>191780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95.2</v>
      </c>
      <c r="CU6" s="560"/>
      <c r="CV6" s="560"/>
      <c r="CW6" s="560"/>
      <c r="CX6" s="560"/>
      <c r="CY6" s="560"/>
      <c r="CZ6" s="560"/>
      <c r="DA6" s="561"/>
      <c r="DB6" s="559">
        <v>99.5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12147</v>
      </c>
      <c r="BO7" s="414"/>
      <c r="BP7" s="414"/>
      <c r="BQ7" s="414"/>
      <c r="BR7" s="414"/>
      <c r="BS7" s="414"/>
      <c r="BT7" s="414"/>
      <c r="BU7" s="415"/>
      <c r="BV7" s="413">
        <v>47037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2132801</v>
      </c>
      <c r="CU7" s="414"/>
      <c r="CV7" s="414"/>
      <c r="CW7" s="414"/>
      <c r="CX7" s="414"/>
      <c r="CY7" s="414"/>
      <c r="CZ7" s="414"/>
      <c r="DA7" s="415"/>
      <c r="DB7" s="413">
        <v>2001300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164525</v>
      </c>
      <c r="BO8" s="414"/>
      <c r="BP8" s="414"/>
      <c r="BQ8" s="414"/>
      <c r="BR8" s="414"/>
      <c r="BS8" s="414"/>
      <c r="BT8" s="414"/>
      <c r="BU8" s="415"/>
      <c r="BV8" s="413">
        <v>144743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0.19</v>
      </c>
      <c r="CU8" s="523"/>
      <c r="CV8" s="523"/>
      <c r="CW8" s="523"/>
      <c r="CX8" s="523"/>
      <c r="CY8" s="523"/>
      <c r="CZ8" s="523"/>
      <c r="DA8" s="524"/>
      <c r="DB8" s="522">
        <v>0.2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3352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19782</v>
      </c>
      <c r="BO9" s="414"/>
      <c r="BP9" s="414"/>
      <c r="BQ9" s="414"/>
      <c r="BR9" s="414"/>
      <c r="BS9" s="414"/>
      <c r="BT9" s="414"/>
      <c r="BU9" s="415"/>
      <c r="BV9" s="413">
        <v>11551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12.5</v>
      </c>
      <c r="CU9" s="384"/>
      <c r="CV9" s="384"/>
      <c r="CW9" s="384"/>
      <c r="CX9" s="384"/>
      <c r="CY9" s="384"/>
      <c r="CZ9" s="384"/>
      <c r="DA9" s="385"/>
      <c r="DB9" s="383">
        <v>13.9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3975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91</v>
      </c>
      <c r="AV10" s="471"/>
      <c r="AW10" s="471"/>
      <c r="AX10" s="471"/>
      <c r="AY10" s="393" t="s">
        <v>102</v>
      </c>
      <c r="AZ10" s="394"/>
      <c r="BA10" s="394"/>
      <c r="BB10" s="394"/>
      <c r="BC10" s="394"/>
      <c r="BD10" s="394"/>
      <c r="BE10" s="394"/>
      <c r="BF10" s="394"/>
      <c r="BG10" s="394"/>
      <c r="BH10" s="394"/>
      <c r="BI10" s="394"/>
      <c r="BJ10" s="394"/>
      <c r="BK10" s="394"/>
      <c r="BL10" s="394"/>
      <c r="BM10" s="395"/>
      <c r="BN10" s="413">
        <v>210922</v>
      </c>
      <c r="BO10" s="414"/>
      <c r="BP10" s="414"/>
      <c r="BQ10" s="414"/>
      <c r="BR10" s="414"/>
      <c r="BS10" s="414"/>
      <c r="BT10" s="414"/>
      <c r="BU10" s="415"/>
      <c r="BV10" s="413">
        <v>107876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3298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137875</v>
      </c>
      <c r="BO12" s="414"/>
      <c r="BP12" s="414"/>
      <c r="BQ12" s="414"/>
      <c r="BR12" s="414"/>
      <c r="BS12" s="414"/>
      <c r="BT12" s="414"/>
      <c r="BU12" s="415"/>
      <c r="BV12" s="413">
        <v>107670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3275</v>
      </c>
      <c r="S13" s="515"/>
      <c r="T13" s="515"/>
      <c r="U13" s="515"/>
      <c r="V13" s="516"/>
      <c r="W13" s="502" t="s">
        <v>120</v>
      </c>
      <c r="X13" s="426"/>
      <c r="Y13" s="426"/>
      <c r="Z13" s="426"/>
      <c r="AA13" s="426"/>
      <c r="AB13" s="427"/>
      <c r="AC13" s="389">
        <v>99</v>
      </c>
      <c r="AD13" s="390"/>
      <c r="AE13" s="390"/>
      <c r="AF13" s="390"/>
      <c r="AG13" s="391"/>
      <c r="AH13" s="389">
        <v>129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92829</v>
      </c>
      <c r="BO13" s="414"/>
      <c r="BP13" s="414"/>
      <c r="BQ13" s="414"/>
      <c r="BR13" s="414"/>
      <c r="BS13" s="414"/>
      <c r="BT13" s="414"/>
      <c r="BU13" s="415"/>
      <c r="BV13" s="413">
        <v>11757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7.7</v>
      </c>
      <c r="CU13" s="384"/>
      <c r="CV13" s="384"/>
      <c r="CW13" s="384"/>
      <c r="CX13" s="384"/>
      <c r="CY13" s="384"/>
      <c r="CZ13" s="384"/>
      <c r="DA13" s="385"/>
      <c r="DB13" s="383">
        <v>8.8000000000000007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3375</v>
      </c>
      <c r="S14" s="515"/>
      <c r="T14" s="515"/>
      <c r="U14" s="515"/>
      <c r="V14" s="516"/>
      <c r="W14" s="517"/>
      <c r="X14" s="429"/>
      <c r="Y14" s="429"/>
      <c r="Z14" s="429"/>
      <c r="AA14" s="429"/>
      <c r="AB14" s="430"/>
      <c r="AC14" s="507">
        <v>5</v>
      </c>
      <c r="AD14" s="508"/>
      <c r="AE14" s="508"/>
      <c r="AF14" s="508"/>
      <c r="AG14" s="509"/>
      <c r="AH14" s="507">
        <v>5.7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3353</v>
      </c>
      <c r="S15" s="515"/>
      <c r="T15" s="515"/>
      <c r="U15" s="515"/>
      <c r="V15" s="516"/>
      <c r="W15" s="502" t="s">
        <v>127</v>
      </c>
      <c r="X15" s="426"/>
      <c r="Y15" s="426"/>
      <c r="Z15" s="426"/>
      <c r="AA15" s="426"/>
      <c r="AB15" s="427"/>
      <c r="AC15" s="389">
        <v>269</v>
      </c>
      <c r="AD15" s="390"/>
      <c r="AE15" s="390"/>
      <c r="AF15" s="390"/>
      <c r="AG15" s="391"/>
      <c r="AH15" s="389">
        <v>318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374505</v>
      </c>
      <c r="BO15" s="409"/>
      <c r="BP15" s="409"/>
      <c r="BQ15" s="409"/>
      <c r="BR15" s="409"/>
      <c r="BS15" s="409"/>
      <c r="BT15" s="409"/>
      <c r="BU15" s="410"/>
      <c r="BV15" s="408">
        <v>360893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13.6</v>
      </c>
      <c r="AD16" s="508"/>
      <c r="AE16" s="508"/>
      <c r="AF16" s="508"/>
      <c r="AG16" s="509"/>
      <c r="AH16" s="507">
        <v>14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1926961</v>
      </c>
      <c r="BO16" s="414"/>
      <c r="BP16" s="414"/>
      <c r="BQ16" s="414"/>
      <c r="BR16" s="414"/>
      <c r="BS16" s="414"/>
      <c r="BT16" s="414"/>
      <c r="BU16" s="415"/>
      <c r="BV16" s="413">
        <v>1799876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1617</v>
      </c>
      <c r="AD17" s="390"/>
      <c r="AE17" s="390"/>
      <c r="AF17" s="390"/>
      <c r="AG17" s="391"/>
      <c r="AH17" s="389">
        <v>1812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468508</v>
      </c>
      <c r="BO17" s="414"/>
      <c r="BP17" s="414"/>
      <c r="BQ17" s="414"/>
      <c r="BR17" s="414"/>
      <c r="BS17" s="414"/>
      <c r="BT17" s="414"/>
      <c r="BU17" s="415"/>
      <c r="BV17" s="413">
        <v>455711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137.03</v>
      </c>
      <c r="M18" s="478"/>
      <c r="N18" s="478"/>
      <c r="O18" s="478"/>
      <c r="P18" s="478"/>
      <c r="Q18" s="478"/>
      <c r="R18" s="479"/>
      <c r="S18" s="479"/>
      <c r="T18" s="479"/>
      <c r="U18" s="479"/>
      <c r="V18" s="480"/>
      <c r="W18" s="494"/>
      <c r="X18" s="495"/>
      <c r="Y18" s="495"/>
      <c r="Z18" s="495"/>
      <c r="AA18" s="495"/>
      <c r="AB18" s="503"/>
      <c r="AC18" s="377">
        <v>81.5</v>
      </c>
      <c r="AD18" s="378"/>
      <c r="AE18" s="378"/>
      <c r="AF18" s="378"/>
      <c r="AG18" s="481"/>
      <c r="AH18" s="377">
        <v>79.8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1964700</v>
      </c>
      <c r="BO18" s="414"/>
      <c r="BP18" s="414"/>
      <c r="BQ18" s="414"/>
      <c r="BR18" s="414"/>
      <c r="BS18" s="414"/>
      <c r="BT18" s="414"/>
      <c r="BU18" s="415"/>
      <c r="BV18" s="413">
        <v>1896520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3032248</v>
      </c>
      <c r="BO19" s="414"/>
      <c r="BP19" s="414"/>
      <c r="BQ19" s="414"/>
      <c r="BR19" s="414"/>
      <c r="BS19" s="414"/>
      <c r="BT19" s="414"/>
      <c r="BU19" s="415"/>
      <c r="BV19" s="413">
        <v>2807747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1468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3301594</v>
      </c>
      <c r="BO23" s="414"/>
      <c r="BP23" s="414"/>
      <c r="BQ23" s="414"/>
      <c r="BR23" s="414"/>
      <c r="BS23" s="414"/>
      <c r="BT23" s="414"/>
      <c r="BU23" s="415"/>
      <c r="BV23" s="413">
        <v>3260938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6300</v>
      </c>
      <c r="R24" s="390"/>
      <c r="S24" s="390"/>
      <c r="T24" s="390"/>
      <c r="U24" s="390"/>
      <c r="V24" s="391"/>
      <c r="W24" s="455"/>
      <c r="X24" s="446"/>
      <c r="Y24" s="447"/>
      <c r="Z24" s="386" t="s">
        <v>150</v>
      </c>
      <c r="AA24" s="387"/>
      <c r="AB24" s="387"/>
      <c r="AC24" s="387"/>
      <c r="AD24" s="387"/>
      <c r="AE24" s="387"/>
      <c r="AF24" s="387"/>
      <c r="AG24" s="388"/>
      <c r="AH24" s="389">
        <v>107</v>
      </c>
      <c r="AI24" s="390"/>
      <c r="AJ24" s="390"/>
      <c r="AK24" s="390"/>
      <c r="AL24" s="391"/>
      <c r="AM24" s="389">
        <v>298637</v>
      </c>
      <c r="AN24" s="390"/>
      <c r="AO24" s="390"/>
      <c r="AP24" s="390"/>
      <c r="AQ24" s="390"/>
      <c r="AR24" s="391"/>
      <c r="AS24" s="389">
        <v>2791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2993174</v>
      </c>
      <c r="BO24" s="414"/>
      <c r="BP24" s="414"/>
      <c r="BQ24" s="414"/>
      <c r="BR24" s="414"/>
      <c r="BS24" s="414"/>
      <c r="BT24" s="414"/>
      <c r="BU24" s="415"/>
      <c r="BV24" s="413">
        <v>2833318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5400</v>
      </c>
      <c r="R25" s="390"/>
      <c r="S25" s="390"/>
      <c r="T25" s="390"/>
      <c r="U25" s="390"/>
      <c r="V25" s="391"/>
      <c r="W25" s="455"/>
      <c r="X25" s="446"/>
      <c r="Y25" s="447"/>
      <c r="Z25" s="386" t="s">
        <v>153</v>
      </c>
      <c r="AA25" s="387"/>
      <c r="AB25" s="387"/>
      <c r="AC25" s="387"/>
      <c r="AD25" s="387"/>
      <c r="AE25" s="387"/>
      <c r="AF25" s="387"/>
      <c r="AG25" s="388"/>
      <c r="AH25" s="389">
        <v>23</v>
      </c>
      <c r="AI25" s="390"/>
      <c r="AJ25" s="390"/>
      <c r="AK25" s="390"/>
      <c r="AL25" s="391"/>
      <c r="AM25" s="389">
        <v>61824</v>
      </c>
      <c r="AN25" s="390"/>
      <c r="AO25" s="390"/>
      <c r="AP25" s="390"/>
      <c r="AQ25" s="390"/>
      <c r="AR25" s="391"/>
      <c r="AS25" s="389">
        <v>2688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v>45647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4950</v>
      </c>
      <c r="R26" s="390"/>
      <c r="S26" s="390"/>
      <c r="T26" s="390"/>
      <c r="U26" s="390"/>
      <c r="V26" s="391"/>
      <c r="W26" s="455"/>
      <c r="X26" s="446"/>
      <c r="Y26" s="447"/>
      <c r="Z26" s="386" t="s">
        <v>156</v>
      </c>
      <c r="AA26" s="468"/>
      <c r="AB26" s="468"/>
      <c r="AC26" s="468"/>
      <c r="AD26" s="468"/>
      <c r="AE26" s="468"/>
      <c r="AF26" s="468"/>
      <c r="AG26" s="469"/>
      <c r="AH26" s="389">
        <v>3</v>
      </c>
      <c r="AI26" s="390"/>
      <c r="AJ26" s="390"/>
      <c r="AK26" s="390"/>
      <c r="AL26" s="391"/>
      <c r="AM26" s="389">
        <v>7161</v>
      </c>
      <c r="AN26" s="390"/>
      <c r="AO26" s="390"/>
      <c r="AP26" s="390"/>
      <c r="AQ26" s="390"/>
      <c r="AR26" s="391"/>
      <c r="AS26" s="389">
        <v>2387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2500</v>
      </c>
      <c r="R27" s="390"/>
      <c r="S27" s="390"/>
      <c r="T27" s="390"/>
      <c r="U27" s="390"/>
      <c r="V27" s="391"/>
      <c r="W27" s="455"/>
      <c r="X27" s="446"/>
      <c r="Y27" s="447"/>
      <c r="Z27" s="386" t="s">
        <v>159</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81354</v>
      </c>
      <c r="BO27" s="417"/>
      <c r="BP27" s="417"/>
      <c r="BQ27" s="417"/>
      <c r="BR27" s="417"/>
      <c r="BS27" s="417"/>
      <c r="BT27" s="417"/>
      <c r="BU27" s="418"/>
      <c r="BV27" s="416">
        <v>81336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2000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1232640</v>
      </c>
      <c r="BO28" s="409"/>
      <c r="BP28" s="409"/>
      <c r="BQ28" s="409"/>
      <c r="BR28" s="409"/>
      <c r="BS28" s="409"/>
      <c r="BT28" s="409"/>
      <c r="BU28" s="410"/>
      <c r="BV28" s="408">
        <v>1159593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9</v>
      </c>
      <c r="M29" s="390"/>
      <c r="N29" s="390"/>
      <c r="O29" s="390"/>
      <c r="P29" s="391"/>
      <c r="Q29" s="389">
        <v>1800</v>
      </c>
      <c r="R29" s="390"/>
      <c r="S29" s="390"/>
      <c r="T29" s="390"/>
      <c r="U29" s="390"/>
      <c r="V29" s="391"/>
      <c r="W29" s="456"/>
      <c r="X29" s="457"/>
      <c r="Y29" s="458"/>
      <c r="Z29" s="386" t="s">
        <v>166</v>
      </c>
      <c r="AA29" s="387"/>
      <c r="AB29" s="387"/>
      <c r="AC29" s="387"/>
      <c r="AD29" s="387"/>
      <c r="AE29" s="387"/>
      <c r="AF29" s="387"/>
      <c r="AG29" s="388"/>
      <c r="AH29" s="389">
        <v>107</v>
      </c>
      <c r="AI29" s="390"/>
      <c r="AJ29" s="390"/>
      <c r="AK29" s="390"/>
      <c r="AL29" s="391"/>
      <c r="AM29" s="389">
        <v>298637</v>
      </c>
      <c r="AN29" s="390"/>
      <c r="AO29" s="390"/>
      <c r="AP29" s="390"/>
      <c r="AQ29" s="390"/>
      <c r="AR29" s="391"/>
      <c r="AS29" s="389">
        <v>2791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56573</v>
      </c>
      <c r="BO29" s="414"/>
      <c r="BP29" s="414"/>
      <c r="BQ29" s="414"/>
      <c r="BR29" s="414"/>
      <c r="BS29" s="414"/>
      <c r="BT29" s="414"/>
      <c r="BU29" s="415"/>
      <c r="BV29" s="413">
        <v>56412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88.9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516905</v>
      </c>
      <c r="BO30" s="417"/>
      <c r="BP30" s="417"/>
      <c r="BQ30" s="417"/>
      <c r="BR30" s="417"/>
      <c r="BS30" s="417"/>
      <c r="BT30" s="417"/>
      <c r="BU30" s="418"/>
      <c r="BV30" s="416">
        <v>365659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高野町国民健康保険特別会計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IF('各会計、関係団体の財政状況及び健全化判断比率'!B33="","",'各会計、関係団体の財政状況及び健全化判断比率'!B33)</f>
        <v>高野町水道事業会計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高野町簡易水道特別会計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和歌山県市町村総合事務組合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高野町介護保険特別会計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IF('各会計、関係団体の財政状況及び健全化判断比率'!B35="","",'各会計、関係団体の財政状況及び健全化判断比率'!B35)</f>
        <v>高野町下水道特別会計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和歌山県地方税回収機構</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高野町後期高齢者医療特別会計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IF('各会計、関係団体の財政状況及び健全化判断比率'!B36="","",'各会計、関係団体の財政状況及び健全化判断比率'!B36)</f>
        <v>高野町生活排水処理事業特別会計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橋本周辺広域市町村圏組合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高野町国民健康保険富貴診療所特別会計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11</v>
      </c>
      <c r="BF37" s="373"/>
      <c r="BG37" s="372" t="str">
        <f>IF('各会計、関係団体の財政状況及び健全化判断比率'!B37="","",'各会計、関係団体の財政状況及び健全化判断比率'!B37)</f>
        <v>高野町農業集落排水事業特別会計</v>
      </c>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伊都郡町村及び橋本市老人福祉施設事務組合（国城寮）</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高野町国民健康保険高野山総合診療所特別会計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伊都郡町村及び橋本市児童福祉施設事務組合（わかくさ）</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和歌山県後期高齢者医療広域連合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和歌山県後期高齢者医療広域連合（特別会計）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伊都郡町村及び橋本市老人福祉施設事務組合（公営企業会計）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529</v>
      </c>
      <c r="D34" s="1181"/>
      <c r="E34" s="1182"/>
      <c r="F34" s="32">
        <v>9.2899999999999991</v>
      </c>
      <c r="G34" s="33">
        <v>3.84</v>
      </c>
      <c r="H34" s="33">
        <v>6.42</v>
      </c>
      <c r="I34" s="33">
        <v>7.23</v>
      </c>
      <c r="J34" s="34">
        <v>7.71</v>
      </c>
      <c r="K34" s="22"/>
      <c r="L34" s="22"/>
      <c r="M34" s="22"/>
      <c r="N34" s="22"/>
      <c r="O34" s="22"/>
      <c r="P34" s="22"/>
    </row>
    <row r="35" spans="1:16" ht="39" customHeight="1" x14ac:dyDescent="0.15">
      <c r="A35" s="22"/>
      <c r="B35" s="35"/>
      <c r="C35" s="1175" t="s">
        <v>530</v>
      </c>
      <c r="D35" s="1176"/>
      <c r="E35" s="1177"/>
      <c r="F35" s="36">
        <v>5.92</v>
      </c>
      <c r="G35" s="37">
        <v>6.23</v>
      </c>
      <c r="H35" s="37">
        <v>6.48</v>
      </c>
      <c r="I35" s="37">
        <v>6.25</v>
      </c>
      <c r="J35" s="38">
        <v>5.87</v>
      </c>
      <c r="K35" s="22"/>
      <c r="L35" s="22"/>
      <c r="M35" s="22"/>
      <c r="N35" s="22"/>
      <c r="O35" s="22"/>
      <c r="P35" s="22"/>
    </row>
    <row r="36" spans="1:16" ht="39" customHeight="1" x14ac:dyDescent="0.15">
      <c r="A36" s="22"/>
      <c r="B36" s="35"/>
      <c r="C36" s="1175" t="s">
        <v>531</v>
      </c>
      <c r="D36" s="1176"/>
      <c r="E36" s="1177"/>
      <c r="F36" s="36">
        <v>2.4</v>
      </c>
      <c r="G36" s="37">
        <v>2.68</v>
      </c>
      <c r="H36" s="37">
        <v>2.73</v>
      </c>
      <c r="I36" s="37">
        <v>3.09</v>
      </c>
      <c r="J36" s="38">
        <v>3.42</v>
      </c>
      <c r="K36" s="22"/>
      <c r="L36" s="22"/>
      <c r="M36" s="22"/>
      <c r="N36" s="22"/>
      <c r="O36" s="22"/>
      <c r="P36" s="22"/>
    </row>
    <row r="37" spans="1:16" ht="39" customHeight="1" x14ac:dyDescent="0.15">
      <c r="A37" s="22"/>
      <c r="B37" s="35"/>
      <c r="C37" s="1175" t="s">
        <v>532</v>
      </c>
      <c r="D37" s="1176"/>
      <c r="E37" s="1177"/>
      <c r="F37" s="36">
        <v>0.2</v>
      </c>
      <c r="G37" s="37">
        <v>0.95</v>
      </c>
      <c r="H37" s="37">
        <v>1.46</v>
      </c>
      <c r="I37" s="37">
        <v>1.63</v>
      </c>
      <c r="J37" s="38">
        <v>1.41</v>
      </c>
      <c r="K37" s="22"/>
      <c r="L37" s="22"/>
      <c r="M37" s="22"/>
      <c r="N37" s="22"/>
      <c r="O37" s="22"/>
      <c r="P37" s="22"/>
    </row>
    <row r="38" spans="1:16" ht="39" customHeight="1" x14ac:dyDescent="0.15">
      <c r="A38" s="22"/>
      <c r="B38" s="35"/>
      <c r="C38" s="1175" t="s">
        <v>533</v>
      </c>
      <c r="D38" s="1176"/>
      <c r="E38" s="1177"/>
      <c r="F38" s="36" t="s">
        <v>482</v>
      </c>
      <c r="G38" s="37">
        <v>1.59</v>
      </c>
      <c r="H38" s="37">
        <v>2.1</v>
      </c>
      <c r="I38" s="37">
        <v>0.93</v>
      </c>
      <c r="J38" s="38">
        <v>1.38</v>
      </c>
      <c r="K38" s="22"/>
      <c r="L38" s="22"/>
      <c r="M38" s="22"/>
      <c r="N38" s="22"/>
      <c r="O38" s="22"/>
      <c r="P38" s="22"/>
    </row>
    <row r="39" spans="1:16" ht="39" customHeight="1" x14ac:dyDescent="0.15">
      <c r="A39" s="22"/>
      <c r="B39" s="35"/>
      <c r="C39" s="1175" t="s">
        <v>534</v>
      </c>
      <c r="D39" s="1176"/>
      <c r="E39" s="1177"/>
      <c r="F39" s="36">
        <v>0.12</v>
      </c>
      <c r="G39" s="37">
        <v>0.11</v>
      </c>
      <c r="H39" s="37">
        <v>0.18</v>
      </c>
      <c r="I39" s="37">
        <v>0.32</v>
      </c>
      <c r="J39" s="38">
        <v>0.28999999999999998</v>
      </c>
      <c r="K39" s="22"/>
      <c r="L39" s="22"/>
      <c r="M39" s="22"/>
      <c r="N39" s="22"/>
      <c r="O39" s="22"/>
      <c r="P39" s="22"/>
    </row>
    <row r="40" spans="1:16" ht="39" customHeight="1" x14ac:dyDescent="0.15">
      <c r="A40" s="22"/>
      <c r="B40" s="35"/>
      <c r="C40" s="1175" t="s">
        <v>535</v>
      </c>
      <c r="D40" s="1176"/>
      <c r="E40" s="1177"/>
      <c r="F40" s="36">
        <v>0.24</v>
      </c>
      <c r="G40" s="37">
        <v>0.26</v>
      </c>
      <c r="H40" s="37">
        <v>0.16</v>
      </c>
      <c r="I40" s="37">
        <v>0.19</v>
      </c>
      <c r="J40" s="38">
        <v>0.25</v>
      </c>
      <c r="K40" s="22"/>
      <c r="L40" s="22"/>
      <c r="M40" s="22"/>
      <c r="N40" s="22"/>
      <c r="O40" s="22"/>
      <c r="P40" s="22"/>
    </row>
    <row r="41" spans="1:16" ht="39" customHeight="1" x14ac:dyDescent="0.15">
      <c r="A41" s="22"/>
      <c r="B41" s="35"/>
      <c r="C41" s="1175" t="s">
        <v>536</v>
      </c>
      <c r="D41" s="1176"/>
      <c r="E41" s="1177"/>
      <c r="F41" s="36">
        <v>0.15</v>
      </c>
      <c r="G41" s="37">
        <v>0.18</v>
      </c>
      <c r="H41" s="37">
        <v>0.27</v>
      </c>
      <c r="I41" s="37">
        <v>0.17</v>
      </c>
      <c r="J41" s="38">
        <v>0.23</v>
      </c>
      <c r="K41" s="22"/>
      <c r="L41" s="22"/>
      <c r="M41" s="22"/>
      <c r="N41" s="22"/>
      <c r="O41" s="22"/>
      <c r="P41" s="22"/>
    </row>
    <row r="42" spans="1:16" ht="39" customHeight="1" x14ac:dyDescent="0.15">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538</v>
      </c>
      <c r="D43" s="1179"/>
      <c r="E43" s="1180"/>
      <c r="F43" s="41">
        <v>2.0499999999999998</v>
      </c>
      <c r="G43" s="42">
        <v>0.24</v>
      </c>
      <c r="H43" s="42">
        <v>0.19</v>
      </c>
      <c r="I43" s="42">
        <v>0.17</v>
      </c>
      <c r="J43" s="43">
        <v>0.17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7" zoomScale="115" zoomScaleNormal="11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479</v>
      </c>
      <c r="L45" s="60">
        <v>469</v>
      </c>
      <c r="M45" s="60">
        <v>454</v>
      </c>
      <c r="N45" s="60">
        <v>402</v>
      </c>
      <c r="O45" s="61">
        <v>387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v>7</v>
      </c>
      <c r="L47" s="64">
        <v>7</v>
      </c>
      <c r="M47" s="64">
        <v>7</v>
      </c>
      <c r="N47" s="64">
        <v>7</v>
      </c>
      <c r="O47" s="65">
        <v>7</v>
      </c>
      <c r="P47" s="48"/>
      <c r="Q47" s="48"/>
      <c r="R47" s="48"/>
      <c r="S47" s="48"/>
      <c r="T47" s="48"/>
      <c r="U47" s="48"/>
    </row>
    <row r="48" spans="1:21" ht="30.75" customHeight="1" x14ac:dyDescent="0.15">
      <c r="A48" s="48"/>
      <c r="B48" s="1193"/>
      <c r="C48" s="1194"/>
      <c r="D48" s="62"/>
      <c r="E48" s="1185" t="s">
        <v>14</v>
      </c>
      <c r="F48" s="1185"/>
      <c r="G48" s="1185"/>
      <c r="H48" s="1185"/>
      <c r="I48" s="1185"/>
      <c r="J48" s="1186"/>
      <c r="K48" s="63">
        <v>74</v>
      </c>
      <c r="L48" s="64">
        <v>65</v>
      </c>
      <c r="M48" s="64">
        <v>67</v>
      </c>
      <c r="N48" s="64">
        <v>61</v>
      </c>
      <c r="O48" s="65">
        <v>74</v>
      </c>
      <c r="P48" s="48"/>
      <c r="Q48" s="48"/>
      <c r="R48" s="48"/>
      <c r="S48" s="48"/>
      <c r="T48" s="48"/>
      <c r="U48" s="48"/>
    </row>
    <row r="49" spans="1:21" ht="30.75" customHeight="1" x14ac:dyDescent="0.15">
      <c r="A49" s="48"/>
      <c r="B49" s="1193"/>
      <c r="C49" s="1194"/>
      <c r="D49" s="62"/>
      <c r="E49" s="1185" t="s">
        <v>15</v>
      </c>
      <c r="F49" s="1185"/>
      <c r="G49" s="1185"/>
      <c r="H49" s="1185"/>
      <c r="I49" s="1185"/>
      <c r="J49" s="1186"/>
      <c r="K49" s="63">
        <v>10</v>
      </c>
      <c r="L49" s="64">
        <v>20</v>
      </c>
      <c r="M49" s="64">
        <v>24</v>
      </c>
      <c r="N49" s="64">
        <v>23</v>
      </c>
      <c r="O49" s="65">
        <v>24</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482</v>
      </c>
      <c r="L51" s="64" t="s">
        <v>482</v>
      </c>
      <c r="M51" s="64" t="s">
        <v>482</v>
      </c>
      <c r="N51" s="64">
        <v>0</v>
      </c>
      <c r="O51" s="65" t="s">
        <v>482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390</v>
      </c>
      <c r="L52" s="64">
        <v>381</v>
      </c>
      <c r="M52" s="64">
        <v>400</v>
      </c>
      <c r="N52" s="64">
        <v>374</v>
      </c>
      <c r="O52" s="65">
        <v>358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180</v>
      </c>
      <c r="L53" s="69">
        <v>180</v>
      </c>
      <c r="M53" s="69">
        <v>152</v>
      </c>
      <c r="N53" s="69">
        <v>119</v>
      </c>
      <c r="O53" s="70">
        <v>134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K47" zoomScale="130" zoomScaleNormal="13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211" t="s">
        <v>23</v>
      </c>
      <c r="C41" s="1212"/>
      <c r="D41" s="81"/>
      <c r="E41" s="1213" t="s">
        <v>24</v>
      </c>
      <c r="F41" s="1213"/>
      <c r="G41" s="1213"/>
      <c r="H41" s="1214"/>
      <c r="I41" s="82">
        <v>3445</v>
      </c>
      <c r="J41" s="83">
        <v>3266</v>
      </c>
      <c r="K41" s="83">
        <v>3312</v>
      </c>
      <c r="L41" s="83">
        <v>3421</v>
      </c>
      <c r="M41" s="84">
        <v>3482</v>
      </c>
    </row>
    <row r="42" spans="2:13" ht="27.75" customHeight="1" x14ac:dyDescent="0.15">
      <c r="B42" s="1201"/>
      <c r="C42" s="1202"/>
      <c r="D42" s="85"/>
      <c r="E42" s="1205" t="s">
        <v>25</v>
      </c>
      <c r="F42" s="1205"/>
      <c r="G42" s="1205"/>
      <c r="H42" s="1206"/>
      <c r="I42" s="86" t="s">
        <v>482</v>
      </c>
      <c r="J42" s="87" t="s">
        <v>482</v>
      </c>
      <c r="K42" s="87">
        <v>64</v>
      </c>
      <c r="L42" s="87">
        <v>40</v>
      </c>
      <c r="M42" s="88" t="s">
        <v>482</v>
      </c>
    </row>
    <row r="43" spans="2:13" ht="27.75" customHeight="1" x14ac:dyDescent="0.15">
      <c r="B43" s="1201"/>
      <c r="C43" s="1202"/>
      <c r="D43" s="85"/>
      <c r="E43" s="1205" t="s">
        <v>26</v>
      </c>
      <c r="F43" s="1205"/>
      <c r="G43" s="1205"/>
      <c r="H43" s="1206"/>
      <c r="I43" s="86">
        <v>711</v>
      </c>
      <c r="J43" s="87">
        <v>590</v>
      </c>
      <c r="K43" s="87">
        <v>560</v>
      </c>
      <c r="L43" s="87">
        <v>580</v>
      </c>
      <c r="M43" s="88">
        <v>630</v>
      </c>
    </row>
    <row r="44" spans="2:13" ht="27.75" customHeight="1" x14ac:dyDescent="0.15">
      <c r="B44" s="1201"/>
      <c r="C44" s="1202"/>
      <c r="D44" s="85"/>
      <c r="E44" s="1205" t="s">
        <v>27</v>
      </c>
      <c r="F44" s="1205"/>
      <c r="G44" s="1205"/>
      <c r="H44" s="1206"/>
      <c r="I44" s="86">
        <v>325</v>
      </c>
      <c r="J44" s="87">
        <v>306</v>
      </c>
      <c r="K44" s="87">
        <v>280</v>
      </c>
      <c r="L44" s="87">
        <v>253</v>
      </c>
      <c r="M44" s="88">
        <v>226</v>
      </c>
    </row>
    <row r="45" spans="2:13" ht="27.75" customHeight="1" x14ac:dyDescent="0.15">
      <c r="B45" s="1201"/>
      <c r="C45" s="1202"/>
      <c r="D45" s="85"/>
      <c r="E45" s="1205" t="s">
        <v>28</v>
      </c>
      <c r="F45" s="1205"/>
      <c r="G45" s="1205"/>
      <c r="H45" s="1206"/>
      <c r="I45" s="86">
        <v>739</v>
      </c>
      <c r="J45" s="87">
        <v>806</v>
      </c>
      <c r="K45" s="87">
        <v>716</v>
      </c>
      <c r="L45" s="87">
        <v>677</v>
      </c>
      <c r="M45" s="88">
        <v>591</v>
      </c>
    </row>
    <row r="46" spans="2:13" ht="27.75" customHeight="1" x14ac:dyDescent="0.15">
      <c r="B46" s="1201"/>
      <c r="C46" s="1202"/>
      <c r="D46" s="85"/>
      <c r="E46" s="1205" t="s">
        <v>29</v>
      </c>
      <c r="F46" s="1205"/>
      <c r="G46" s="1205"/>
      <c r="H46" s="1206"/>
      <c r="I46" s="86" t="s">
        <v>482</v>
      </c>
      <c r="J46" s="87" t="s">
        <v>482</v>
      </c>
      <c r="K46" s="87" t="s">
        <v>482</v>
      </c>
      <c r="L46" s="87" t="s">
        <v>482</v>
      </c>
      <c r="M46" s="88" t="s">
        <v>482</v>
      </c>
    </row>
    <row r="47" spans="2:13" ht="27.75" customHeight="1" x14ac:dyDescent="0.15">
      <c r="B47" s="1201"/>
      <c r="C47" s="1202"/>
      <c r="D47" s="85"/>
      <c r="E47" s="1205" t="s">
        <v>30</v>
      </c>
      <c r="F47" s="1205"/>
      <c r="G47" s="1205"/>
      <c r="H47" s="1206"/>
      <c r="I47" s="86" t="s">
        <v>482</v>
      </c>
      <c r="J47" s="87" t="s">
        <v>482</v>
      </c>
      <c r="K47" s="87" t="s">
        <v>482</v>
      </c>
      <c r="L47" s="87" t="s">
        <v>482</v>
      </c>
      <c r="M47" s="88" t="s">
        <v>482</v>
      </c>
    </row>
    <row r="48" spans="2:13" ht="27.75" customHeight="1" x14ac:dyDescent="0.15">
      <c r="B48" s="1203"/>
      <c r="C48" s="1204"/>
      <c r="D48" s="85"/>
      <c r="E48" s="1205" t="s">
        <v>31</v>
      </c>
      <c r="F48" s="1205"/>
      <c r="G48" s="1205"/>
      <c r="H48" s="1206"/>
      <c r="I48" s="86" t="s">
        <v>482</v>
      </c>
      <c r="J48" s="87" t="s">
        <v>482</v>
      </c>
      <c r="K48" s="87" t="s">
        <v>482</v>
      </c>
      <c r="L48" s="87" t="s">
        <v>482</v>
      </c>
      <c r="M48" s="88" t="s">
        <v>482</v>
      </c>
    </row>
    <row r="49" spans="2:13" ht="27.75" customHeight="1" x14ac:dyDescent="0.15">
      <c r="B49" s="1199" t="s">
        <v>32</v>
      </c>
      <c r="C49" s="1200"/>
      <c r="D49" s="89"/>
      <c r="E49" s="1205" t="s">
        <v>33</v>
      </c>
      <c r="F49" s="1205"/>
      <c r="G49" s="1205"/>
      <c r="H49" s="1206"/>
      <c r="I49" s="86">
        <v>1756</v>
      </c>
      <c r="J49" s="87">
        <v>1919</v>
      </c>
      <c r="K49" s="87">
        <v>1828</v>
      </c>
      <c r="L49" s="87">
        <v>1882</v>
      </c>
      <c r="M49" s="88">
        <v>2126</v>
      </c>
    </row>
    <row r="50" spans="2:13" ht="27.75" customHeight="1" x14ac:dyDescent="0.15">
      <c r="B50" s="1201"/>
      <c r="C50" s="1202"/>
      <c r="D50" s="85"/>
      <c r="E50" s="1205" t="s">
        <v>34</v>
      </c>
      <c r="F50" s="1205"/>
      <c r="G50" s="1205"/>
      <c r="H50" s="1206"/>
      <c r="I50" s="86">
        <v>555</v>
      </c>
      <c r="J50" s="87">
        <v>550</v>
      </c>
      <c r="K50" s="87">
        <v>600</v>
      </c>
      <c r="L50" s="87">
        <v>557</v>
      </c>
      <c r="M50" s="88">
        <v>473</v>
      </c>
    </row>
    <row r="51" spans="2:13" ht="27.75" customHeight="1" x14ac:dyDescent="0.15">
      <c r="B51" s="1203"/>
      <c r="C51" s="1204"/>
      <c r="D51" s="85"/>
      <c r="E51" s="1205" t="s">
        <v>35</v>
      </c>
      <c r="F51" s="1205"/>
      <c r="G51" s="1205"/>
      <c r="H51" s="1206"/>
      <c r="I51" s="86">
        <v>2963</v>
      </c>
      <c r="J51" s="87">
        <v>2912</v>
      </c>
      <c r="K51" s="87">
        <v>2981</v>
      </c>
      <c r="L51" s="87">
        <v>3078</v>
      </c>
      <c r="M51" s="88">
        <v>3223</v>
      </c>
    </row>
    <row r="52" spans="2:13" ht="27.75" customHeight="1" thickBot="1" x14ac:dyDescent="0.2">
      <c r="B52" s="1207" t="s">
        <v>36</v>
      </c>
      <c r="C52" s="1208"/>
      <c r="D52" s="90"/>
      <c r="E52" s="1209" t="s">
        <v>37</v>
      </c>
      <c r="F52" s="1209"/>
      <c r="G52" s="1209"/>
      <c r="H52" s="1210"/>
      <c r="I52" s="91">
        <v>-54</v>
      </c>
      <c r="J52" s="92">
        <v>-413</v>
      </c>
      <c r="K52" s="92">
        <v>-478</v>
      </c>
      <c r="L52" s="92">
        <v>-544</v>
      </c>
      <c r="M52" s="93">
        <v>-893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65" zoomScaleNormal="10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24"/>
      <c r="H50" s="1225"/>
      <c r="I50" s="1225"/>
      <c r="J50" s="1226"/>
      <c r="K50" s="354" t="s">
        <v>522</v>
      </c>
      <c r="L50" s="354" t="s">
        <v>523</v>
      </c>
      <c r="M50" s="354" t="s">
        <v>524</v>
      </c>
      <c r="N50" s="354" t="s">
        <v>525</v>
      </c>
      <c r="O50" s="354" t="s">
        <v>526</v>
      </c>
    </row>
    <row r="51" spans="1:17" x14ac:dyDescent="0.15">
      <c r="B51" s="248"/>
      <c r="C51" s="244"/>
      <c r="D51" s="244"/>
      <c r="E51" s="244"/>
      <c r="F51" s="244"/>
      <c r="G51" s="1227" t="s">
        <v>555</v>
      </c>
      <c r="H51" s="1228"/>
      <c r="I51" s="1233" t="s">
        <v>556</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557</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558</v>
      </c>
      <c r="H55" s="1241"/>
      <c r="I55" s="1237" t="s">
        <v>556</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557</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47" t="s">
        <v>562</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24"/>
      <c r="H72" s="1225"/>
      <c r="I72" s="1225"/>
      <c r="J72" s="1226"/>
      <c r="K72" s="354" t="s">
        <v>522</v>
      </c>
      <c r="L72" s="354" t="s">
        <v>523</v>
      </c>
      <c r="M72" s="354" t="s">
        <v>524</v>
      </c>
      <c r="N72" s="354" t="s">
        <v>525</v>
      </c>
      <c r="O72" s="354" t="s">
        <v>526</v>
      </c>
    </row>
    <row r="73" spans="2:30" x14ac:dyDescent="0.15">
      <c r="B73" s="248"/>
      <c r="C73" s="244"/>
      <c r="D73" s="244"/>
      <c r="E73" s="244"/>
      <c r="F73" s="244"/>
      <c r="G73" s="1227" t="s">
        <v>555</v>
      </c>
      <c r="H73" s="1228"/>
      <c r="I73" s="1233" t="s">
        <v>556</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561</v>
      </c>
      <c r="J75" s="1237"/>
      <c r="K75" s="1249">
        <v>10.6</v>
      </c>
      <c r="L75" s="1249">
        <v>9.9</v>
      </c>
      <c r="M75" s="1249">
        <v>9.8000000000000007</v>
      </c>
      <c r="N75" s="1249">
        <v>8.8000000000000007</v>
      </c>
      <c r="O75" s="1249">
        <v>7.7</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558</v>
      </c>
      <c r="H77" s="1241"/>
      <c r="I77" s="1237" t="s">
        <v>556</v>
      </c>
      <c r="J77" s="1237"/>
      <c r="K77" s="1248">
        <v>0</v>
      </c>
      <c r="L77" s="1248">
        <v>0</v>
      </c>
      <c r="M77" s="1236">
        <v>0</v>
      </c>
      <c r="N77" s="1236">
        <v>0</v>
      </c>
      <c r="O77" s="1236">
        <v>0</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561</v>
      </c>
      <c r="J79" s="1246"/>
      <c r="K79" s="1251">
        <v>10.8</v>
      </c>
      <c r="L79" s="1251">
        <v>9.6999999999999993</v>
      </c>
      <c r="M79" s="1251">
        <v>8.6</v>
      </c>
      <c r="N79" s="1251">
        <v>7.7</v>
      </c>
      <c r="O79" s="1251">
        <v>6.4</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88988</v>
      </c>
      <c r="E3" s="116"/>
      <c r="F3" s="117">
        <v>203567</v>
      </c>
      <c r="G3" s="118"/>
      <c r="H3" s="119"/>
    </row>
    <row r="4" spans="1:8" x14ac:dyDescent="0.15">
      <c r="A4" s="120"/>
      <c r="B4" s="121"/>
      <c r="C4" s="122"/>
      <c r="D4" s="123">
        <v>62384</v>
      </c>
      <c r="E4" s="124"/>
      <c r="F4" s="125">
        <v>121137</v>
      </c>
      <c r="G4" s="126"/>
      <c r="H4" s="127"/>
    </row>
    <row r="5" spans="1:8" x14ac:dyDescent="0.15">
      <c r="A5" s="108" t="s">
        <v>516</v>
      </c>
      <c r="B5" s="113"/>
      <c r="C5" s="114"/>
      <c r="D5" s="115">
        <v>99663</v>
      </c>
      <c r="E5" s="116"/>
      <c r="F5" s="117">
        <v>185018</v>
      </c>
      <c r="G5" s="118"/>
      <c r="H5" s="119"/>
    </row>
    <row r="6" spans="1:8" x14ac:dyDescent="0.15">
      <c r="A6" s="120"/>
      <c r="B6" s="121"/>
      <c r="C6" s="122"/>
      <c r="D6" s="123">
        <v>74606</v>
      </c>
      <c r="E6" s="124"/>
      <c r="F6" s="125">
        <v>95064</v>
      </c>
      <c r="G6" s="126"/>
      <c r="H6" s="127"/>
    </row>
    <row r="7" spans="1:8" x14ac:dyDescent="0.15">
      <c r="A7" s="108" t="s">
        <v>517</v>
      </c>
      <c r="B7" s="113"/>
      <c r="C7" s="114"/>
      <c r="D7" s="115">
        <v>183041</v>
      </c>
      <c r="E7" s="116"/>
      <c r="F7" s="117">
        <v>238802</v>
      </c>
      <c r="G7" s="118"/>
      <c r="H7" s="119"/>
    </row>
    <row r="8" spans="1:8" x14ac:dyDescent="0.15">
      <c r="A8" s="120"/>
      <c r="B8" s="121"/>
      <c r="C8" s="122"/>
      <c r="D8" s="123">
        <v>114050</v>
      </c>
      <c r="E8" s="124"/>
      <c r="F8" s="125">
        <v>128562</v>
      </c>
      <c r="G8" s="126"/>
      <c r="H8" s="127"/>
    </row>
    <row r="9" spans="1:8" x14ac:dyDescent="0.15">
      <c r="A9" s="108" t="s">
        <v>518</v>
      </c>
      <c r="B9" s="113"/>
      <c r="C9" s="114"/>
      <c r="D9" s="115">
        <v>231515</v>
      </c>
      <c r="E9" s="116"/>
      <c r="F9" s="117">
        <v>288550</v>
      </c>
      <c r="G9" s="118"/>
      <c r="H9" s="119"/>
    </row>
    <row r="10" spans="1:8" x14ac:dyDescent="0.15">
      <c r="A10" s="120"/>
      <c r="B10" s="121"/>
      <c r="C10" s="122"/>
      <c r="D10" s="123">
        <v>125870</v>
      </c>
      <c r="E10" s="124"/>
      <c r="F10" s="125">
        <v>141525</v>
      </c>
      <c r="G10" s="126"/>
      <c r="H10" s="127"/>
    </row>
    <row r="11" spans="1:8" x14ac:dyDescent="0.15">
      <c r="A11" s="108" t="s">
        <v>519</v>
      </c>
      <c r="B11" s="113"/>
      <c r="C11" s="114"/>
      <c r="D11" s="115">
        <v>187770</v>
      </c>
      <c r="E11" s="116"/>
      <c r="F11" s="117">
        <v>287914</v>
      </c>
      <c r="G11" s="118"/>
      <c r="H11" s="119"/>
    </row>
    <row r="12" spans="1:8" x14ac:dyDescent="0.15">
      <c r="A12" s="120"/>
      <c r="B12" s="121"/>
      <c r="C12" s="128"/>
      <c r="D12" s="123">
        <v>107609</v>
      </c>
      <c r="E12" s="124"/>
      <c r="F12" s="125">
        <v>146531</v>
      </c>
      <c r="G12" s="126"/>
      <c r="H12" s="127"/>
    </row>
    <row r="13" spans="1:8" x14ac:dyDescent="0.15">
      <c r="A13" s="108"/>
      <c r="B13" s="113"/>
      <c r="C13" s="129"/>
      <c r="D13" s="130">
        <v>158195</v>
      </c>
      <c r="E13" s="131"/>
      <c r="F13" s="132">
        <v>240770</v>
      </c>
      <c r="G13" s="133"/>
      <c r="H13" s="119"/>
    </row>
    <row r="14" spans="1:8" x14ac:dyDescent="0.15">
      <c r="A14" s="120"/>
      <c r="B14" s="121"/>
      <c r="C14" s="122"/>
      <c r="D14" s="123">
        <v>96904</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9.3000000000000007</v>
      </c>
      <c r="C19" s="134">
        <f>ROUND(VALUE(SUBSTITUTE(実質収支比率等に係る経年分析!G$48,"▲","-")),2)</f>
        <v>3.85</v>
      </c>
      <c r="D19" s="134">
        <f>ROUND(VALUE(SUBSTITUTE(実質収支比率等に係る経年分析!H$48,"▲","-")),2)</f>
        <v>6.42</v>
      </c>
      <c r="E19" s="134">
        <f>ROUND(VALUE(SUBSTITUTE(実質収支比率等に係る経年分析!I$48,"▲","-")),2)</f>
        <v>7.23</v>
      </c>
      <c r="F19" s="134">
        <f>ROUND(VALUE(SUBSTITUTE(実質収支比率等に係る経年分析!J$48,"▲","-")),2)</f>
        <v>7.71</v>
      </c>
    </row>
    <row r="20" spans="1:11" x14ac:dyDescent="0.15">
      <c r="A20" s="134" t="s">
        <v>42</v>
      </c>
      <c r="B20" s="134">
        <f>ROUND(VALUE(SUBSTITUTE(実質収支比率等に係る経年分析!F$47,"▲","-")),2)</f>
        <v>54.21</v>
      </c>
      <c r="C20" s="134">
        <f>ROUND(VALUE(SUBSTITUTE(実質収支比率等に係る経年分析!G$47,"▲","-")),2)</f>
        <v>60.22</v>
      </c>
      <c r="D20" s="134">
        <f>ROUND(VALUE(SUBSTITUTE(実質収支比率等に係る経年分析!H$47,"▲","-")),2)</f>
        <v>55.92</v>
      </c>
      <c r="E20" s="134">
        <f>ROUND(VALUE(SUBSTITUTE(実質収支比率等に係る経年分析!I$47,"▲","-")),2)</f>
        <v>57.94</v>
      </c>
      <c r="F20" s="134">
        <f>ROUND(VALUE(SUBSTITUTE(実質収支比率等に係る経年分析!J$47,"▲","-")),2)</f>
        <v>57.79</v>
      </c>
    </row>
    <row r="21" spans="1:11" x14ac:dyDescent="0.15">
      <c r="A21" s="134" t="s">
        <v>43</v>
      </c>
      <c r="B21" s="134">
        <f>IF(ISNUMBER(VALUE(SUBSTITUTE(実質収支比率等に係る経年分析!F$49,"▲","-"))),ROUND(VALUE(SUBSTITUTE(実質収支比率等に係る経年分析!F$49,"▲","-")),2),NA())</f>
        <v>7.36</v>
      </c>
      <c r="C21" s="134">
        <f>IF(ISNUMBER(VALUE(SUBSTITUTE(実質収支比率等に係る経年分析!G$49,"▲","-"))),ROUND(VALUE(SUBSTITUTE(実質収支比率等に係る経年分析!G$49,"▲","-")),2),NA())</f>
        <v>-0.33</v>
      </c>
      <c r="D21" s="134">
        <f>IF(ISNUMBER(VALUE(SUBSTITUTE(実質収支比率等に係る経年分析!H$49,"▲","-"))),ROUND(VALUE(SUBSTITUTE(実質収支比率等に係る経年分析!H$49,"▲","-")),2),NA())</f>
        <v>-1.3</v>
      </c>
      <c r="E21" s="134">
        <f>IF(ISNUMBER(VALUE(SUBSTITUTE(実質収支比率等に係る経年分析!I$49,"▲","-"))),ROUND(VALUE(SUBSTITUTE(実質収支比率等に係る経年分析!I$49,"▲","-")),2),NA())</f>
        <v>0.59</v>
      </c>
      <c r="F21" s="134">
        <f>IF(ISNUMBER(VALUE(SUBSTITUTE(実質収支比率等に係る経年分析!J$49,"▲","-"))),ROUND(VALUE(SUBSTITUTE(実質収支比率等に係る経年分析!J$49,"▲","-")),2),NA())</f>
        <v>4.3499999999999996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2.0499999999999998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0.17</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高野町後期高齢者医療特別会計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0.23</v>
      </c>
    </row>
    <row r="30" spans="1:11" x14ac:dyDescent="0.15">
      <c r="A30" s="135" t="str">
        <f>IF(連結実質赤字比率に係る赤字・黒字の構成分析!C$40="",NA(),連結実質赤字比率に係る赤字・黒字の構成分析!C$40)</f>
        <v>高野町国民健康保険富貴診療所特別会計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x14ac:dyDescent="0.15">
      <c r="A31" s="135" t="str">
        <f>IF(連結実質赤字比率に係る赤字・黒字の構成分析!C$39="",NA(),連結実質赤字比率に係る赤字・黒字の構成分析!C$39)</f>
        <v>高野町下水道特別会計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0.28999999999999998</v>
      </c>
    </row>
    <row r="32" spans="1:11" x14ac:dyDescent="0.15">
      <c r="A32" s="135" t="str">
        <f>IF(連結実質赤字比率に係る赤字・黒字の構成分析!C$38="",NA(),連結実質赤字比率に係る赤字・黒字の構成分析!C$38)</f>
        <v>高野町国民健康保険高野山総合診療所特別会計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1.38</v>
      </c>
    </row>
    <row r="33" spans="1:16" x14ac:dyDescent="0.15">
      <c r="A33" s="135" t="str">
        <f>IF(連結実質赤字比率に係る赤字・黒字の構成分析!C$37="",NA(),連結実質赤字比率に係る赤字・黒字の構成分析!C$37)</f>
        <v>高野町介護保険特別会計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1.41</v>
      </c>
    </row>
    <row r="34" spans="1:16" x14ac:dyDescent="0.15">
      <c r="A34" s="135" t="str">
        <f>IF(連結実質赤字比率に係る赤字・黒字の構成分析!C$36="",NA(),連結実質赤字比率に係る赤字・黒字の構成分析!C$36)</f>
        <v>高野町水道事業会計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3.42</v>
      </c>
    </row>
    <row r="35" spans="1:16" x14ac:dyDescent="0.15">
      <c r="A35" s="135" t="str">
        <f>IF(連結実質赤字比率に係る赤字・黒字の構成分析!C$35="",NA(),連結実質赤字比率に係る赤字・黒字の構成分析!C$35)</f>
        <v>高野町国民健康保険特別会計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9.2899999999999991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390</v>
      </c>
      <c r="E42" s="136"/>
      <c r="F42" s="136"/>
      <c r="G42" s="136">
        <f>'実質公債費比率（分子）の構造'!L$52</f>
        <v>381</v>
      </c>
      <c r="H42" s="136"/>
      <c r="I42" s="136"/>
      <c r="J42" s="136">
        <f>'実質公債費比率（分子）の構造'!M$52</f>
        <v>400</v>
      </c>
      <c r="K42" s="136"/>
      <c r="L42" s="136"/>
      <c r="M42" s="136">
        <f>'実質公債費比率（分子）の構造'!N$52</f>
        <v>374</v>
      </c>
      <c r="N42" s="136"/>
      <c r="O42" s="136"/>
      <c r="P42" s="136">
        <f>'実質公債費比率（分子）の構造'!O$52</f>
        <v>358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10</v>
      </c>
      <c r="C45" s="136"/>
      <c r="D45" s="136"/>
      <c r="E45" s="136">
        <f>'実質公債費比率（分子）の構造'!L$49</f>
        <v>20</v>
      </c>
      <c r="F45" s="136"/>
      <c r="G45" s="136"/>
      <c r="H45" s="136">
        <f>'実質公債費比率（分子）の構造'!M$49</f>
        <v>24</v>
      </c>
      <c r="I45" s="136"/>
      <c r="J45" s="136"/>
      <c r="K45" s="136">
        <f>'実質公債費比率（分子）の構造'!N$49</f>
        <v>23</v>
      </c>
      <c r="L45" s="136"/>
      <c r="M45" s="136"/>
      <c r="N45" s="136">
        <f>'実質公債費比率（分子）の構造'!O$49</f>
        <v>24</v>
      </c>
      <c r="O45" s="136"/>
      <c r="P45" s="136"/>
    </row>
    <row r="46" spans="1:16" x14ac:dyDescent="0.15">
      <c r="A46" s="136" t="s">
        <v>54</v>
      </c>
      <c r="B46" s="136">
        <f>'実質公債費比率（分子）の構造'!K$48</f>
        <v>74</v>
      </c>
      <c r="C46" s="136"/>
      <c r="D46" s="136"/>
      <c r="E46" s="136">
        <f>'実質公債費比率（分子）の構造'!L$48</f>
        <v>65</v>
      </c>
      <c r="F46" s="136"/>
      <c r="G46" s="136"/>
      <c r="H46" s="136">
        <f>'実質公債費比率（分子）の構造'!M$48</f>
        <v>67</v>
      </c>
      <c r="I46" s="136"/>
      <c r="J46" s="136"/>
      <c r="K46" s="136">
        <f>'実質公債費比率（分子）の構造'!N$48</f>
        <v>61</v>
      </c>
      <c r="L46" s="136"/>
      <c r="M46" s="136"/>
      <c r="N46" s="136">
        <f>'実質公債費比率（分子）の構造'!O$48</f>
        <v>74</v>
      </c>
      <c r="O46" s="136"/>
      <c r="P46" s="136"/>
    </row>
    <row r="47" spans="1:16" x14ac:dyDescent="0.15">
      <c r="A47" s="136" t="s">
        <v>55</v>
      </c>
      <c r="B47" s="136">
        <f>'実質公債費比率（分子）の構造'!K$47</f>
        <v>7</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479</v>
      </c>
      <c r="C49" s="136"/>
      <c r="D49" s="136"/>
      <c r="E49" s="136">
        <f>'実質公債費比率（分子）の構造'!L$45</f>
        <v>469</v>
      </c>
      <c r="F49" s="136"/>
      <c r="G49" s="136"/>
      <c r="H49" s="136">
        <f>'実質公債費比率（分子）の構造'!M$45</f>
        <v>454</v>
      </c>
      <c r="I49" s="136"/>
      <c r="J49" s="136"/>
      <c r="K49" s="136">
        <f>'実質公債費比率（分子）の構造'!N$45</f>
        <v>402</v>
      </c>
      <c r="L49" s="136"/>
      <c r="M49" s="136"/>
      <c r="N49" s="136">
        <f>'実質公債費比率（分子）の構造'!O$45</f>
        <v>387</v>
      </c>
      <c r="O49" s="136"/>
      <c r="P49" s="136"/>
    </row>
    <row r="50" spans="1:16" x14ac:dyDescent="0.15">
      <c r="A50" s="136" t="s">
        <v>58</v>
      </c>
      <c r="B50" s="136" t="e">
        <f>NA()</f>
        <v>#N/A</v>
      </c>
      <c r="C50" s="136">
        <f>IF(ISNUMBER('実質公債費比率（分子）の構造'!K$53),'実質公債費比率（分子）の構造'!K$53,NA())</f>
        <v>180</v>
      </c>
      <c r="D50" s="136" t="e">
        <f>NA()</f>
        <v>#N/A</v>
      </c>
      <c r="E50" s="136" t="e">
        <f>NA()</f>
        <v>#N/A</v>
      </c>
      <c r="F50" s="136">
        <f>IF(ISNUMBER('実質公債費比率（分子）の構造'!L$53),'実質公債費比率（分子）の構造'!L$53,NA())</f>
        <v>180</v>
      </c>
      <c r="G50" s="136" t="e">
        <f>NA()</f>
        <v>#N/A</v>
      </c>
      <c r="H50" s="136" t="e">
        <f>NA()</f>
        <v>#N/A</v>
      </c>
      <c r="I50" s="136">
        <f>IF(ISNUMBER('実質公債費比率（分子）の構造'!M$53),'実質公債費比率（分子）の構造'!M$53,NA())</f>
        <v>152</v>
      </c>
      <c r="J50" s="136" t="e">
        <f>NA()</f>
        <v>#N/A</v>
      </c>
      <c r="K50" s="136" t="e">
        <f>NA()</f>
        <v>#N/A</v>
      </c>
      <c r="L50" s="136">
        <f>IF(ISNUMBER('実質公債費比率（分子）の構造'!N$53),'実質公債費比率（分子）の構造'!N$53,NA())</f>
        <v>119</v>
      </c>
      <c r="M50" s="136" t="e">
        <f>NA()</f>
        <v>#N/A</v>
      </c>
      <c r="N50" s="136" t="e">
        <f>NA()</f>
        <v>#N/A</v>
      </c>
      <c r="O50" s="136">
        <f>IF(ISNUMBER('実質公債費比率（分子）の構造'!O$53),'実質公債費比率（分子）の構造'!O$53,NA())</f>
        <v>134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2963</v>
      </c>
      <c r="E56" s="135"/>
      <c r="F56" s="135"/>
      <c r="G56" s="135">
        <f>'将来負担比率（分子）の構造'!J$51</f>
        <v>2912</v>
      </c>
      <c r="H56" s="135"/>
      <c r="I56" s="135"/>
      <c r="J56" s="135">
        <f>'将来負担比率（分子）の構造'!K$51</f>
        <v>2981</v>
      </c>
      <c r="K56" s="135"/>
      <c r="L56" s="135"/>
      <c r="M56" s="135">
        <f>'将来負担比率（分子）の構造'!L$51</f>
        <v>3078</v>
      </c>
      <c r="N56" s="135"/>
      <c r="O56" s="135"/>
      <c r="P56" s="135">
        <f>'将来負担比率（分子）の構造'!M$51</f>
        <v>3223</v>
      </c>
    </row>
    <row r="57" spans="1:16" x14ac:dyDescent="0.15">
      <c r="A57" s="135" t="s">
        <v>34</v>
      </c>
      <c r="B57" s="135"/>
      <c r="C57" s="135"/>
      <c r="D57" s="135">
        <f>'将来負担比率（分子）の構造'!I$50</f>
        <v>555</v>
      </c>
      <c r="E57" s="135"/>
      <c r="F57" s="135"/>
      <c r="G57" s="135">
        <f>'将来負担比率（分子）の構造'!J$50</f>
        <v>550</v>
      </c>
      <c r="H57" s="135"/>
      <c r="I57" s="135"/>
      <c r="J57" s="135">
        <f>'将来負担比率（分子）の構造'!K$50</f>
        <v>600</v>
      </c>
      <c r="K57" s="135"/>
      <c r="L57" s="135"/>
      <c r="M57" s="135">
        <f>'将来負担比率（分子）の構造'!L$50</f>
        <v>557</v>
      </c>
      <c r="N57" s="135"/>
      <c r="O57" s="135"/>
      <c r="P57" s="135">
        <f>'将来負担比率（分子）の構造'!M$50</f>
        <v>473</v>
      </c>
    </row>
    <row r="58" spans="1:16" x14ac:dyDescent="0.15">
      <c r="A58" s="135" t="s">
        <v>33</v>
      </c>
      <c r="B58" s="135"/>
      <c r="C58" s="135"/>
      <c r="D58" s="135">
        <f>'将来負担比率（分子）の構造'!I$49</f>
        <v>1756</v>
      </c>
      <c r="E58" s="135"/>
      <c r="F58" s="135"/>
      <c r="G58" s="135">
        <f>'将来負担比率（分子）の構造'!J$49</f>
        <v>1919</v>
      </c>
      <c r="H58" s="135"/>
      <c r="I58" s="135"/>
      <c r="J58" s="135">
        <f>'将来負担比率（分子）の構造'!K$49</f>
        <v>1828</v>
      </c>
      <c r="K58" s="135"/>
      <c r="L58" s="135"/>
      <c r="M58" s="135">
        <f>'将来負担比率（分子）の構造'!L$49</f>
        <v>1882</v>
      </c>
      <c r="N58" s="135"/>
      <c r="O58" s="135"/>
      <c r="P58" s="135">
        <f>'将来負担比率（分子）の構造'!M$49</f>
        <v>2126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739</v>
      </c>
      <c r="C62" s="135"/>
      <c r="D62" s="135"/>
      <c r="E62" s="135">
        <f>'将来負担比率（分子）の構造'!J$45</f>
        <v>806</v>
      </c>
      <c r="F62" s="135"/>
      <c r="G62" s="135"/>
      <c r="H62" s="135">
        <f>'将来負担比率（分子）の構造'!K$45</f>
        <v>716</v>
      </c>
      <c r="I62" s="135"/>
      <c r="J62" s="135"/>
      <c r="K62" s="135">
        <f>'将来負担比率（分子）の構造'!L$45</f>
        <v>677</v>
      </c>
      <c r="L62" s="135"/>
      <c r="M62" s="135"/>
      <c r="N62" s="135">
        <f>'将来負担比率（分子）の構造'!M$45</f>
        <v>591</v>
      </c>
      <c r="O62" s="135"/>
      <c r="P62" s="135"/>
    </row>
    <row r="63" spans="1:16" x14ac:dyDescent="0.15">
      <c r="A63" s="135" t="s">
        <v>27</v>
      </c>
      <c r="B63" s="135">
        <f>'将来負担比率（分子）の構造'!I$44</f>
        <v>325</v>
      </c>
      <c r="C63" s="135"/>
      <c r="D63" s="135"/>
      <c r="E63" s="135">
        <f>'将来負担比率（分子）の構造'!J$44</f>
        <v>306</v>
      </c>
      <c r="F63" s="135"/>
      <c r="G63" s="135"/>
      <c r="H63" s="135">
        <f>'将来負担比率（分子）の構造'!K$44</f>
        <v>280</v>
      </c>
      <c r="I63" s="135"/>
      <c r="J63" s="135"/>
      <c r="K63" s="135">
        <f>'将来負担比率（分子）の構造'!L$44</f>
        <v>253</v>
      </c>
      <c r="L63" s="135"/>
      <c r="M63" s="135"/>
      <c r="N63" s="135">
        <f>'将来負担比率（分子）の構造'!M$44</f>
        <v>226</v>
      </c>
      <c r="O63" s="135"/>
      <c r="P63" s="135"/>
    </row>
    <row r="64" spans="1:16" x14ac:dyDescent="0.15">
      <c r="A64" s="135" t="s">
        <v>26</v>
      </c>
      <c r="B64" s="135">
        <f>'将来負担比率（分子）の構造'!I$43</f>
        <v>711</v>
      </c>
      <c r="C64" s="135"/>
      <c r="D64" s="135"/>
      <c r="E64" s="135">
        <f>'将来負担比率（分子）の構造'!J$43</f>
        <v>590</v>
      </c>
      <c r="F64" s="135"/>
      <c r="G64" s="135"/>
      <c r="H64" s="135">
        <f>'将来負担比率（分子）の構造'!K$43</f>
        <v>560</v>
      </c>
      <c r="I64" s="135"/>
      <c r="J64" s="135"/>
      <c r="K64" s="135">
        <f>'将来負担比率（分子）の構造'!L$43</f>
        <v>580</v>
      </c>
      <c r="L64" s="135"/>
      <c r="M64" s="135"/>
      <c r="N64" s="135">
        <f>'将来負担比率（分子）の構造'!M$43</f>
        <v>630</v>
      </c>
      <c r="O64" s="135"/>
      <c r="P64" s="135"/>
    </row>
    <row r="65" spans="1:16" x14ac:dyDescent="0.15">
      <c r="A65" s="135" t="s">
        <v>25</v>
      </c>
      <c r="B65" s="135" t="str">
        <f>'将来負担比率（分子）の構造'!I$42</f>
        <v>-</v>
      </c>
      <c r="C65" s="135"/>
      <c r="D65" s="135"/>
      <c r="E65" s="135" t="str">
        <f>'将来負担比率（分子）の構造'!J$42</f>
        <v>-</v>
      </c>
      <c r="F65" s="135"/>
      <c r="G65" s="135"/>
      <c r="H65" s="135">
        <f>'将来負担比率（分子）の構造'!K$42</f>
        <v>64</v>
      </c>
      <c r="I65" s="135"/>
      <c r="J65" s="135"/>
      <c r="K65" s="135">
        <f>'将来負担比率（分子）の構造'!L$42</f>
        <v>40</v>
      </c>
      <c r="L65" s="135"/>
      <c r="M65" s="135"/>
      <c r="N65" s="135" t="str">
        <f>'将来負担比率（分子）の構造'!M$42</f>
        <v>-</v>
      </c>
      <c r="O65" s="135"/>
      <c r="P65" s="135"/>
    </row>
    <row r="66" spans="1:16" x14ac:dyDescent="0.15">
      <c r="A66" s="135" t="s">
        <v>24</v>
      </c>
      <c r="B66" s="135">
        <f>'将来負担比率（分子）の構造'!I$41</f>
        <v>3445</v>
      </c>
      <c r="C66" s="135"/>
      <c r="D66" s="135"/>
      <c r="E66" s="135">
        <f>'将来負担比率（分子）の構造'!J$41</f>
        <v>3266</v>
      </c>
      <c r="F66" s="135"/>
      <c r="G66" s="135"/>
      <c r="H66" s="135">
        <f>'将来負担比率（分子）の構造'!K$41</f>
        <v>3312</v>
      </c>
      <c r="I66" s="135"/>
      <c r="J66" s="135"/>
      <c r="K66" s="135">
        <f>'将来負担比率（分子）の構造'!L$41</f>
        <v>3421</v>
      </c>
      <c r="L66" s="135"/>
      <c r="M66" s="135"/>
      <c r="N66" s="135">
        <f>'将来負担比率（分子）の構造'!M$41</f>
        <v>3482</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367560</v>
      </c>
      <c r="S5" s="669"/>
      <c r="T5" s="669"/>
      <c r="U5" s="669"/>
      <c r="V5" s="669"/>
      <c r="W5" s="669"/>
      <c r="X5" s="669"/>
      <c r="Y5" s="716"/>
      <c r="Z5" s="729">
        <v>8.4</v>
      </c>
      <c r="AA5" s="729"/>
      <c r="AB5" s="729"/>
      <c r="AC5" s="729"/>
      <c r="AD5" s="730">
        <v>357928</v>
      </c>
      <c r="AE5" s="730"/>
      <c r="AF5" s="730"/>
      <c r="AG5" s="730"/>
      <c r="AH5" s="730"/>
      <c r="AI5" s="730"/>
      <c r="AJ5" s="730"/>
      <c r="AK5" s="730"/>
      <c r="AL5" s="717">
        <v>17.3</v>
      </c>
      <c r="AM5" s="686"/>
      <c r="AN5" s="686"/>
      <c r="AO5" s="718"/>
      <c r="AP5" s="705" t="s">
        <v>205</v>
      </c>
      <c r="AQ5" s="706"/>
      <c r="AR5" s="706"/>
      <c r="AS5" s="706"/>
      <c r="AT5" s="706"/>
      <c r="AU5" s="706"/>
      <c r="AV5" s="706"/>
      <c r="AW5" s="706"/>
      <c r="AX5" s="706"/>
      <c r="AY5" s="706"/>
      <c r="AZ5" s="706"/>
      <c r="BA5" s="706"/>
      <c r="BB5" s="706"/>
      <c r="BC5" s="706"/>
      <c r="BD5" s="706"/>
      <c r="BE5" s="706"/>
      <c r="BF5" s="707"/>
      <c r="BG5" s="618">
        <v>357928</v>
      </c>
      <c r="BH5" s="619"/>
      <c r="BI5" s="619"/>
      <c r="BJ5" s="619"/>
      <c r="BK5" s="619"/>
      <c r="BL5" s="619"/>
      <c r="BM5" s="619"/>
      <c r="BN5" s="620"/>
      <c r="BO5" s="671">
        <v>97.4</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33158</v>
      </c>
      <c r="S6" s="619"/>
      <c r="T6" s="619"/>
      <c r="U6" s="619"/>
      <c r="V6" s="619"/>
      <c r="W6" s="619"/>
      <c r="X6" s="619"/>
      <c r="Y6" s="620"/>
      <c r="Z6" s="671">
        <v>0.8</v>
      </c>
      <c r="AA6" s="671"/>
      <c r="AB6" s="671"/>
      <c r="AC6" s="671"/>
      <c r="AD6" s="672">
        <v>33158</v>
      </c>
      <c r="AE6" s="672"/>
      <c r="AF6" s="672"/>
      <c r="AG6" s="672"/>
      <c r="AH6" s="672"/>
      <c r="AI6" s="672"/>
      <c r="AJ6" s="672"/>
      <c r="AK6" s="672"/>
      <c r="AL6" s="641">
        <v>1.6</v>
      </c>
      <c r="AM6" s="673"/>
      <c r="AN6" s="673"/>
      <c r="AO6" s="674"/>
      <c r="AP6" s="615" t="s">
        <v>211</v>
      </c>
      <c r="AQ6" s="616"/>
      <c r="AR6" s="616"/>
      <c r="AS6" s="616"/>
      <c r="AT6" s="616"/>
      <c r="AU6" s="616"/>
      <c r="AV6" s="616"/>
      <c r="AW6" s="616"/>
      <c r="AX6" s="616"/>
      <c r="AY6" s="616"/>
      <c r="AZ6" s="616"/>
      <c r="BA6" s="616"/>
      <c r="BB6" s="616"/>
      <c r="BC6" s="616"/>
      <c r="BD6" s="616"/>
      <c r="BE6" s="616"/>
      <c r="BF6" s="617"/>
      <c r="BG6" s="618">
        <v>357928</v>
      </c>
      <c r="BH6" s="619"/>
      <c r="BI6" s="619"/>
      <c r="BJ6" s="619"/>
      <c r="BK6" s="619"/>
      <c r="BL6" s="619"/>
      <c r="BM6" s="619"/>
      <c r="BN6" s="620"/>
      <c r="BO6" s="671">
        <v>97.4</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60616</v>
      </c>
      <c r="CS6" s="619"/>
      <c r="CT6" s="619"/>
      <c r="CU6" s="619"/>
      <c r="CV6" s="619"/>
      <c r="CW6" s="619"/>
      <c r="CX6" s="619"/>
      <c r="CY6" s="620"/>
      <c r="CZ6" s="671">
        <v>1.4</v>
      </c>
      <c r="DA6" s="671"/>
      <c r="DB6" s="671"/>
      <c r="DC6" s="671"/>
      <c r="DD6" s="624" t="s">
        <v>206</v>
      </c>
      <c r="DE6" s="619"/>
      <c r="DF6" s="619"/>
      <c r="DG6" s="619"/>
      <c r="DH6" s="619"/>
      <c r="DI6" s="619"/>
      <c r="DJ6" s="619"/>
      <c r="DK6" s="619"/>
      <c r="DL6" s="619"/>
      <c r="DM6" s="619"/>
      <c r="DN6" s="619"/>
      <c r="DO6" s="619"/>
      <c r="DP6" s="620"/>
      <c r="DQ6" s="624">
        <v>60616</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1184</v>
      </c>
      <c r="S7" s="619"/>
      <c r="T7" s="619"/>
      <c r="U7" s="619"/>
      <c r="V7" s="619"/>
      <c r="W7" s="619"/>
      <c r="X7" s="619"/>
      <c r="Y7" s="620"/>
      <c r="Z7" s="671">
        <v>0</v>
      </c>
      <c r="AA7" s="671"/>
      <c r="AB7" s="671"/>
      <c r="AC7" s="671"/>
      <c r="AD7" s="672">
        <v>1184</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161793</v>
      </c>
      <c r="BH7" s="619"/>
      <c r="BI7" s="619"/>
      <c r="BJ7" s="619"/>
      <c r="BK7" s="619"/>
      <c r="BL7" s="619"/>
      <c r="BM7" s="619"/>
      <c r="BN7" s="620"/>
      <c r="BO7" s="671">
        <v>44</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1285335</v>
      </c>
      <c r="CS7" s="619"/>
      <c r="CT7" s="619"/>
      <c r="CU7" s="619"/>
      <c r="CV7" s="619"/>
      <c r="CW7" s="619"/>
      <c r="CX7" s="619"/>
      <c r="CY7" s="620"/>
      <c r="CZ7" s="671">
        <v>30.4</v>
      </c>
      <c r="DA7" s="671"/>
      <c r="DB7" s="671"/>
      <c r="DC7" s="671"/>
      <c r="DD7" s="624">
        <v>41460</v>
      </c>
      <c r="DE7" s="619"/>
      <c r="DF7" s="619"/>
      <c r="DG7" s="619"/>
      <c r="DH7" s="619"/>
      <c r="DI7" s="619"/>
      <c r="DJ7" s="619"/>
      <c r="DK7" s="619"/>
      <c r="DL7" s="619"/>
      <c r="DM7" s="619"/>
      <c r="DN7" s="619"/>
      <c r="DO7" s="619"/>
      <c r="DP7" s="620"/>
      <c r="DQ7" s="624">
        <v>803049</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3506</v>
      </c>
      <c r="S8" s="619"/>
      <c r="T8" s="619"/>
      <c r="U8" s="619"/>
      <c r="V8" s="619"/>
      <c r="W8" s="619"/>
      <c r="X8" s="619"/>
      <c r="Y8" s="620"/>
      <c r="Z8" s="671">
        <v>0.1</v>
      </c>
      <c r="AA8" s="671"/>
      <c r="AB8" s="671"/>
      <c r="AC8" s="671"/>
      <c r="AD8" s="672">
        <v>3506</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5385</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556193</v>
      </c>
      <c r="CS8" s="619"/>
      <c r="CT8" s="619"/>
      <c r="CU8" s="619"/>
      <c r="CV8" s="619"/>
      <c r="CW8" s="619"/>
      <c r="CX8" s="619"/>
      <c r="CY8" s="620"/>
      <c r="CZ8" s="671">
        <v>13.2</v>
      </c>
      <c r="DA8" s="671"/>
      <c r="DB8" s="671"/>
      <c r="DC8" s="671"/>
      <c r="DD8" s="624">
        <v>2558</v>
      </c>
      <c r="DE8" s="619"/>
      <c r="DF8" s="619"/>
      <c r="DG8" s="619"/>
      <c r="DH8" s="619"/>
      <c r="DI8" s="619"/>
      <c r="DJ8" s="619"/>
      <c r="DK8" s="619"/>
      <c r="DL8" s="619"/>
      <c r="DM8" s="619"/>
      <c r="DN8" s="619"/>
      <c r="DO8" s="619"/>
      <c r="DP8" s="620"/>
      <c r="DQ8" s="624">
        <v>404838</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2818</v>
      </c>
      <c r="S9" s="619"/>
      <c r="T9" s="619"/>
      <c r="U9" s="619"/>
      <c r="V9" s="619"/>
      <c r="W9" s="619"/>
      <c r="X9" s="619"/>
      <c r="Y9" s="620"/>
      <c r="Z9" s="671">
        <v>0.1</v>
      </c>
      <c r="AA9" s="671"/>
      <c r="AB9" s="671"/>
      <c r="AC9" s="671"/>
      <c r="AD9" s="672">
        <v>2818</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134109</v>
      </c>
      <c r="BH9" s="619"/>
      <c r="BI9" s="619"/>
      <c r="BJ9" s="619"/>
      <c r="BK9" s="619"/>
      <c r="BL9" s="619"/>
      <c r="BM9" s="619"/>
      <c r="BN9" s="620"/>
      <c r="BO9" s="671">
        <v>36.5</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402654</v>
      </c>
      <c r="CS9" s="619"/>
      <c r="CT9" s="619"/>
      <c r="CU9" s="619"/>
      <c r="CV9" s="619"/>
      <c r="CW9" s="619"/>
      <c r="CX9" s="619"/>
      <c r="CY9" s="620"/>
      <c r="CZ9" s="671">
        <v>9.5</v>
      </c>
      <c r="DA9" s="671"/>
      <c r="DB9" s="671"/>
      <c r="DC9" s="671"/>
      <c r="DD9" s="624">
        <v>1079</v>
      </c>
      <c r="DE9" s="619"/>
      <c r="DF9" s="619"/>
      <c r="DG9" s="619"/>
      <c r="DH9" s="619"/>
      <c r="DI9" s="619"/>
      <c r="DJ9" s="619"/>
      <c r="DK9" s="619"/>
      <c r="DL9" s="619"/>
      <c r="DM9" s="619"/>
      <c r="DN9" s="619"/>
      <c r="DO9" s="619"/>
      <c r="DP9" s="620"/>
      <c r="DQ9" s="624">
        <v>353723</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82164</v>
      </c>
      <c r="S10" s="619"/>
      <c r="T10" s="619"/>
      <c r="U10" s="619"/>
      <c r="V10" s="619"/>
      <c r="W10" s="619"/>
      <c r="X10" s="619"/>
      <c r="Y10" s="620"/>
      <c r="Z10" s="671">
        <v>1.9</v>
      </c>
      <c r="AA10" s="671"/>
      <c r="AB10" s="671"/>
      <c r="AC10" s="671"/>
      <c r="AD10" s="672">
        <v>82164</v>
      </c>
      <c r="AE10" s="672"/>
      <c r="AF10" s="672"/>
      <c r="AG10" s="672"/>
      <c r="AH10" s="672"/>
      <c r="AI10" s="672"/>
      <c r="AJ10" s="672"/>
      <c r="AK10" s="672"/>
      <c r="AL10" s="641">
        <v>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10636</v>
      </c>
      <c r="BH10" s="619"/>
      <c r="BI10" s="619"/>
      <c r="BJ10" s="619"/>
      <c r="BK10" s="619"/>
      <c r="BL10" s="619"/>
      <c r="BM10" s="619"/>
      <c r="BN10" s="620"/>
      <c r="BO10" s="671">
        <v>2.9</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2977</v>
      </c>
      <c r="S11" s="619"/>
      <c r="T11" s="619"/>
      <c r="U11" s="619"/>
      <c r="V11" s="619"/>
      <c r="W11" s="619"/>
      <c r="X11" s="619"/>
      <c r="Y11" s="620"/>
      <c r="Z11" s="671">
        <v>0.1</v>
      </c>
      <c r="AA11" s="671"/>
      <c r="AB11" s="671"/>
      <c r="AC11" s="671"/>
      <c r="AD11" s="672">
        <v>2977</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11663</v>
      </c>
      <c r="BH11" s="619"/>
      <c r="BI11" s="619"/>
      <c r="BJ11" s="619"/>
      <c r="BK11" s="619"/>
      <c r="BL11" s="619"/>
      <c r="BM11" s="619"/>
      <c r="BN11" s="620"/>
      <c r="BO11" s="671">
        <v>3.2</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46375</v>
      </c>
      <c r="CS11" s="619"/>
      <c r="CT11" s="619"/>
      <c r="CU11" s="619"/>
      <c r="CV11" s="619"/>
      <c r="CW11" s="619"/>
      <c r="CX11" s="619"/>
      <c r="CY11" s="620"/>
      <c r="CZ11" s="671">
        <v>1.1000000000000001</v>
      </c>
      <c r="DA11" s="671"/>
      <c r="DB11" s="671"/>
      <c r="DC11" s="671"/>
      <c r="DD11" s="624">
        <v>2523</v>
      </c>
      <c r="DE11" s="619"/>
      <c r="DF11" s="619"/>
      <c r="DG11" s="619"/>
      <c r="DH11" s="619"/>
      <c r="DI11" s="619"/>
      <c r="DJ11" s="619"/>
      <c r="DK11" s="619"/>
      <c r="DL11" s="619"/>
      <c r="DM11" s="619"/>
      <c r="DN11" s="619"/>
      <c r="DO11" s="619"/>
      <c r="DP11" s="620"/>
      <c r="DQ11" s="624">
        <v>41829</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161203</v>
      </c>
      <c r="BH12" s="619"/>
      <c r="BI12" s="619"/>
      <c r="BJ12" s="619"/>
      <c r="BK12" s="619"/>
      <c r="BL12" s="619"/>
      <c r="BM12" s="619"/>
      <c r="BN12" s="620"/>
      <c r="BO12" s="671">
        <v>43.9</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284365</v>
      </c>
      <c r="CS12" s="619"/>
      <c r="CT12" s="619"/>
      <c r="CU12" s="619"/>
      <c r="CV12" s="619"/>
      <c r="CW12" s="619"/>
      <c r="CX12" s="619"/>
      <c r="CY12" s="620"/>
      <c r="CZ12" s="671">
        <v>6.7</v>
      </c>
      <c r="DA12" s="671"/>
      <c r="DB12" s="671"/>
      <c r="DC12" s="671"/>
      <c r="DD12" s="624">
        <v>32539</v>
      </c>
      <c r="DE12" s="619"/>
      <c r="DF12" s="619"/>
      <c r="DG12" s="619"/>
      <c r="DH12" s="619"/>
      <c r="DI12" s="619"/>
      <c r="DJ12" s="619"/>
      <c r="DK12" s="619"/>
      <c r="DL12" s="619"/>
      <c r="DM12" s="619"/>
      <c r="DN12" s="619"/>
      <c r="DO12" s="619"/>
      <c r="DP12" s="620"/>
      <c r="DQ12" s="624">
        <v>214340</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7297</v>
      </c>
      <c r="S13" s="619"/>
      <c r="T13" s="619"/>
      <c r="U13" s="619"/>
      <c r="V13" s="619"/>
      <c r="W13" s="619"/>
      <c r="X13" s="619"/>
      <c r="Y13" s="620"/>
      <c r="Z13" s="671">
        <v>0.2</v>
      </c>
      <c r="AA13" s="671"/>
      <c r="AB13" s="671"/>
      <c r="AC13" s="671"/>
      <c r="AD13" s="672">
        <v>7297</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156584</v>
      </c>
      <c r="BH13" s="619"/>
      <c r="BI13" s="619"/>
      <c r="BJ13" s="619"/>
      <c r="BK13" s="619"/>
      <c r="BL13" s="619"/>
      <c r="BM13" s="619"/>
      <c r="BN13" s="620"/>
      <c r="BO13" s="671">
        <v>42.6</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535155</v>
      </c>
      <c r="CS13" s="619"/>
      <c r="CT13" s="619"/>
      <c r="CU13" s="619"/>
      <c r="CV13" s="619"/>
      <c r="CW13" s="619"/>
      <c r="CX13" s="619"/>
      <c r="CY13" s="620"/>
      <c r="CZ13" s="671">
        <v>12.7</v>
      </c>
      <c r="DA13" s="671"/>
      <c r="DB13" s="671"/>
      <c r="DC13" s="671"/>
      <c r="DD13" s="624">
        <v>440755</v>
      </c>
      <c r="DE13" s="619"/>
      <c r="DF13" s="619"/>
      <c r="DG13" s="619"/>
      <c r="DH13" s="619"/>
      <c r="DI13" s="619"/>
      <c r="DJ13" s="619"/>
      <c r="DK13" s="619"/>
      <c r="DL13" s="619"/>
      <c r="DM13" s="619"/>
      <c r="DN13" s="619"/>
      <c r="DO13" s="619"/>
      <c r="DP13" s="620"/>
      <c r="DQ13" s="624">
        <v>203310</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9614</v>
      </c>
      <c r="BH14" s="619"/>
      <c r="BI14" s="619"/>
      <c r="BJ14" s="619"/>
      <c r="BK14" s="619"/>
      <c r="BL14" s="619"/>
      <c r="BM14" s="619"/>
      <c r="BN14" s="620"/>
      <c r="BO14" s="671">
        <v>2.6</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226276</v>
      </c>
      <c r="CS14" s="619"/>
      <c r="CT14" s="619"/>
      <c r="CU14" s="619"/>
      <c r="CV14" s="619"/>
      <c r="CW14" s="619"/>
      <c r="CX14" s="619"/>
      <c r="CY14" s="620"/>
      <c r="CZ14" s="671">
        <v>5.4</v>
      </c>
      <c r="DA14" s="671"/>
      <c r="DB14" s="671"/>
      <c r="DC14" s="671"/>
      <c r="DD14" s="624">
        <v>46384</v>
      </c>
      <c r="DE14" s="619"/>
      <c r="DF14" s="619"/>
      <c r="DG14" s="619"/>
      <c r="DH14" s="619"/>
      <c r="DI14" s="619"/>
      <c r="DJ14" s="619"/>
      <c r="DK14" s="619"/>
      <c r="DL14" s="619"/>
      <c r="DM14" s="619"/>
      <c r="DN14" s="619"/>
      <c r="DO14" s="619"/>
      <c r="DP14" s="620"/>
      <c r="DQ14" s="624">
        <v>176925</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65</v>
      </c>
      <c r="S15" s="619"/>
      <c r="T15" s="619"/>
      <c r="U15" s="619"/>
      <c r="V15" s="619"/>
      <c r="W15" s="619"/>
      <c r="X15" s="619"/>
      <c r="Y15" s="620"/>
      <c r="Z15" s="671">
        <v>0</v>
      </c>
      <c r="AA15" s="671"/>
      <c r="AB15" s="671"/>
      <c r="AC15" s="671"/>
      <c r="AD15" s="672">
        <v>65</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25318</v>
      </c>
      <c r="BH15" s="619"/>
      <c r="BI15" s="619"/>
      <c r="BJ15" s="619"/>
      <c r="BK15" s="619"/>
      <c r="BL15" s="619"/>
      <c r="BM15" s="619"/>
      <c r="BN15" s="620"/>
      <c r="BO15" s="671">
        <v>6.9</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247532</v>
      </c>
      <c r="CS15" s="619"/>
      <c r="CT15" s="619"/>
      <c r="CU15" s="619"/>
      <c r="CV15" s="619"/>
      <c r="CW15" s="619"/>
      <c r="CX15" s="619"/>
      <c r="CY15" s="620"/>
      <c r="CZ15" s="671">
        <v>5.9</v>
      </c>
      <c r="DA15" s="671"/>
      <c r="DB15" s="671"/>
      <c r="DC15" s="671"/>
      <c r="DD15" s="624">
        <v>51966</v>
      </c>
      <c r="DE15" s="619"/>
      <c r="DF15" s="619"/>
      <c r="DG15" s="619"/>
      <c r="DH15" s="619"/>
      <c r="DI15" s="619"/>
      <c r="DJ15" s="619"/>
      <c r="DK15" s="619"/>
      <c r="DL15" s="619"/>
      <c r="DM15" s="619"/>
      <c r="DN15" s="619"/>
      <c r="DO15" s="619"/>
      <c r="DP15" s="620"/>
      <c r="DQ15" s="624">
        <v>189482</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1917037</v>
      </c>
      <c r="S16" s="619"/>
      <c r="T16" s="619"/>
      <c r="U16" s="619"/>
      <c r="V16" s="619"/>
      <c r="W16" s="619"/>
      <c r="X16" s="619"/>
      <c r="Y16" s="620"/>
      <c r="Z16" s="671">
        <v>43.6</v>
      </c>
      <c r="AA16" s="671"/>
      <c r="AB16" s="671"/>
      <c r="AC16" s="671"/>
      <c r="AD16" s="672">
        <v>1554636</v>
      </c>
      <c r="AE16" s="672"/>
      <c r="AF16" s="672"/>
      <c r="AG16" s="672"/>
      <c r="AH16" s="672"/>
      <c r="AI16" s="672"/>
      <c r="AJ16" s="672"/>
      <c r="AK16" s="672"/>
      <c r="AL16" s="641">
        <v>75.3</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171277</v>
      </c>
      <c r="CS16" s="619"/>
      <c r="CT16" s="619"/>
      <c r="CU16" s="619"/>
      <c r="CV16" s="619"/>
      <c r="CW16" s="619"/>
      <c r="CX16" s="619"/>
      <c r="CY16" s="620"/>
      <c r="CZ16" s="671">
        <v>4.0999999999999996</v>
      </c>
      <c r="DA16" s="671"/>
      <c r="DB16" s="671"/>
      <c r="DC16" s="671"/>
      <c r="DD16" s="624" t="s">
        <v>108</v>
      </c>
      <c r="DE16" s="619"/>
      <c r="DF16" s="619"/>
      <c r="DG16" s="619"/>
      <c r="DH16" s="619"/>
      <c r="DI16" s="619"/>
      <c r="DJ16" s="619"/>
      <c r="DK16" s="619"/>
      <c r="DL16" s="619"/>
      <c r="DM16" s="619"/>
      <c r="DN16" s="619"/>
      <c r="DO16" s="619"/>
      <c r="DP16" s="620"/>
      <c r="DQ16" s="624">
        <v>29912</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1554636</v>
      </c>
      <c r="S17" s="619"/>
      <c r="T17" s="619"/>
      <c r="U17" s="619"/>
      <c r="V17" s="619"/>
      <c r="W17" s="619"/>
      <c r="X17" s="619"/>
      <c r="Y17" s="620"/>
      <c r="Z17" s="671">
        <v>35.299999999999997</v>
      </c>
      <c r="AA17" s="671"/>
      <c r="AB17" s="671"/>
      <c r="AC17" s="671"/>
      <c r="AD17" s="672">
        <v>1554636</v>
      </c>
      <c r="AE17" s="672"/>
      <c r="AF17" s="672"/>
      <c r="AG17" s="672"/>
      <c r="AH17" s="672"/>
      <c r="AI17" s="672"/>
      <c r="AJ17" s="672"/>
      <c r="AK17" s="672"/>
      <c r="AL17" s="641">
        <v>75.3</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406678</v>
      </c>
      <c r="CS17" s="619"/>
      <c r="CT17" s="619"/>
      <c r="CU17" s="619"/>
      <c r="CV17" s="619"/>
      <c r="CW17" s="619"/>
      <c r="CX17" s="619"/>
      <c r="CY17" s="620"/>
      <c r="CZ17" s="671">
        <v>9.6</v>
      </c>
      <c r="DA17" s="671"/>
      <c r="DB17" s="671"/>
      <c r="DC17" s="671"/>
      <c r="DD17" s="624" t="s">
        <v>108</v>
      </c>
      <c r="DE17" s="619"/>
      <c r="DF17" s="619"/>
      <c r="DG17" s="619"/>
      <c r="DH17" s="619"/>
      <c r="DI17" s="619"/>
      <c r="DJ17" s="619"/>
      <c r="DK17" s="619"/>
      <c r="DL17" s="619"/>
      <c r="DM17" s="619"/>
      <c r="DN17" s="619"/>
      <c r="DO17" s="619"/>
      <c r="DP17" s="620"/>
      <c r="DQ17" s="624">
        <v>377552</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362401</v>
      </c>
      <c r="S18" s="619"/>
      <c r="T18" s="619"/>
      <c r="U18" s="619"/>
      <c r="V18" s="619"/>
      <c r="W18" s="619"/>
      <c r="X18" s="619"/>
      <c r="Y18" s="620"/>
      <c r="Z18" s="671">
        <v>8.1999999999999993</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9632</v>
      </c>
      <c r="BH19" s="619"/>
      <c r="BI19" s="619"/>
      <c r="BJ19" s="619"/>
      <c r="BK19" s="619"/>
      <c r="BL19" s="619"/>
      <c r="BM19" s="619"/>
      <c r="BN19" s="620"/>
      <c r="BO19" s="671">
        <v>2.6</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2417766</v>
      </c>
      <c r="S20" s="619"/>
      <c r="T20" s="619"/>
      <c r="U20" s="619"/>
      <c r="V20" s="619"/>
      <c r="W20" s="619"/>
      <c r="X20" s="619"/>
      <c r="Y20" s="620"/>
      <c r="Z20" s="671">
        <v>55</v>
      </c>
      <c r="AA20" s="671"/>
      <c r="AB20" s="671"/>
      <c r="AC20" s="671"/>
      <c r="AD20" s="672">
        <v>2045733</v>
      </c>
      <c r="AE20" s="672"/>
      <c r="AF20" s="672"/>
      <c r="AG20" s="672"/>
      <c r="AH20" s="672"/>
      <c r="AI20" s="672"/>
      <c r="AJ20" s="672"/>
      <c r="AK20" s="672"/>
      <c r="AL20" s="641">
        <v>99.1</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9632</v>
      </c>
      <c r="BH20" s="619"/>
      <c r="BI20" s="619"/>
      <c r="BJ20" s="619"/>
      <c r="BK20" s="619"/>
      <c r="BL20" s="619"/>
      <c r="BM20" s="619"/>
      <c r="BN20" s="620"/>
      <c r="BO20" s="671">
        <v>2.6</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4222456</v>
      </c>
      <c r="CS20" s="619"/>
      <c r="CT20" s="619"/>
      <c r="CU20" s="619"/>
      <c r="CV20" s="619"/>
      <c r="CW20" s="619"/>
      <c r="CX20" s="619"/>
      <c r="CY20" s="620"/>
      <c r="CZ20" s="671">
        <v>100</v>
      </c>
      <c r="DA20" s="671"/>
      <c r="DB20" s="671"/>
      <c r="DC20" s="671"/>
      <c r="DD20" s="624">
        <v>619264</v>
      </c>
      <c r="DE20" s="619"/>
      <c r="DF20" s="619"/>
      <c r="DG20" s="619"/>
      <c r="DH20" s="619"/>
      <c r="DI20" s="619"/>
      <c r="DJ20" s="619"/>
      <c r="DK20" s="619"/>
      <c r="DL20" s="619"/>
      <c r="DM20" s="619"/>
      <c r="DN20" s="619"/>
      <c r="DO20" s="619"/>
      <c r="DP20" s="620"/>
      <c r="DQ20" s="624">
        <v>2855576</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594</v>
      </c>
      <c r="S21" s="619"/>
      <c r="T21" s="619"/>
      <c r="U21" s="619"/>
      <c r="V21" s="619"/>
      <c r="W21" s="619"/>
      <c r="X21" s="619"/>
      <c r="Y21" s="620"/>
      <c r="Z21" s="671">
        <v>0</v>
      </c>
      <c r="AA21" s="671"/>
      <c r="AB21" s="671"/>
      <c r="AC21" s="671"/>
      <c r="AD21" s="672">
        <v>594</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26212</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67076</v>
      </c>
      <c r="S23" s="619"/>
      <c r="T23" s="619"/>
      <c r="U23" s="619"/>
      <c r="V23" s="619"/>
      <c r="W23" s="619"/>
      <c r="X23" s="619"/>
      <c r="Y23" s="620"/>
      <c r="Z23" s="671">
        <v>1.5</v>
      </c>
      <c r="AA23" s="671"/>
      <c r="AB23" s="671"/>
      <c r="AC23" s="671"/>
      <c r="AD23" s="672">
        <v>2242</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9632</v>
      </c>
      <c r="BH23" s="619"/>
      <c r="BI23" s="619"/>
      <c r="BJ23" s="619"/>
      <c r="BK23" s="619"/>
      <c r="BL23" s="619"/>
      <c r="BM23" s="619"/>
      <c r="BN23" s="620"/>
      <c r="BO23" s="671">
        <v>2.6</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18953</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1335060</v>
      </c>
      <c r="CS24" s="669"/>
      <c r="CT24" s="669"/>
      <c r="CU24" s="669"/>
      <c r="CV24" s="669"/>
      <c r="CW24" s="669"/>
      <c r="CX24" s="669"/>
      <c r="CY24" s="716"/>
      <c r="CZ24" s="720">
        <v>31.6</v>
      </c>
      <c r="DA24" s="721"/>
      <c r="DB24" s="721"/>
      <c r="DC24" s="722"/>
      <c r="DD24" s="715">
        <v>1197206</v>
      </c>
      <c r="DE24" s="669"/>
      <c r="DF24" s="669"/>
      <c r="DG24" s="669"/>
      <c r="DH24" s="669"/>
      <c r="DI24" s="669"/>
      <c r="DJ24" s="669"/>
      <c r="DK24" s="716"/>
      <c r="DL24" s="715">
        <v>1187295</v>
      </c>
      <c r="DM24" s="669"/>
      <c r="DN24" s="669"/>
      <c r="DO24" s="669"/>
      <c r="DP24" s="669"/>
      <c r="DQ24" s="669"/>
      <c r="DR24" s="669"/>
      <c r="DS24" s="669"/>
      <c r="DT24" s="669"/>
      <c r="DU24" s="669"/>
      <c r="DV24" s="716"/>
      <c r="DW24" s="717">
        <v>54.6</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374453</v>
      </c>
      <c r="S25" s="619"/>
      <c r="T25" s="619"/>
      <c r="U25" s="619"/>
      <c r="V25" s="619"/>
      <c r="W25" s="619"/>
      <c r="X25" s="619"/>
      <c r="Y25" s="620"/>
      <c r="Z25" s="671">
        <v>8.5</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801064</v>
      </c>
      <c r="CS25" s="637"/>
      <c r="CT25" s="637"/>
      <c r="CU25" s="637"/>
      <c r="CV25" s="637"/>
      <c r="CW25" s="637"/>
      <c r="CX25" s="637"/>
      <c r="CY25" s="638"/>
      <c r="CZ25" s="621">
        <v>19</v>
      </c>
      <c r="DA25" s="639"/>
      <c r="DB25" s="639"/>
      <c r="DC25" s="640"/>
      <c r="DD25" s="624">
        <v>780609</v>
      </c>
      <c r="DE25" s="637"/>
      <c r="DF25" s="637"/>
      <c r="DG25" s="637"/>
      <c r="DH25" s="637"/>
      <c r="DI25" s="637"/>
      <c r="DJ25" s="637"/>
      <c r="DK25" s="638"/>
      <c r="DL25" s="624">
        <v>770809</v>
      </c>
      <c r="DM25" s="637"/>
      <c r="DN25" s="637"/>
      <c r="DO25" s="637"/>
      <c r="DP25" s="637"/>
      <c r="DQ25" s="637"/>
      <c r="DR25" s="637"/>
      <c r="DS25" s="637"/>
      <c r="DT25" s="637"/>
      <c r="DU25" s="637"/>
      <c r="DV25" s="638"/>
      <c r="DW25" s="641">
        <v>35.5</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505561</v>
      </c>
      <c r="CS26" s="619"/>
      <c r="CT26" s="619"/>
      <c r="CU26" s="619"/>
      <c r="CV26" s="619"/>
      <c r="CW26" s="619"/>
      <c r="CX26" s="619"/>
      <c r="CY26" s="620"/>
      <c r="CZ26" s="621">
        <v>12</v>
      </c>
      <c r="DA26" s="639"/>
      <c r="DB26" s="639"/>
      <c r="DC26" s="640"/>
      <c r="DD26" s="624">
        <v>492650</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142985</v>
      </c>
      <c r="S27" s="619"/>
      <c r="T27" s="619"/>
      <c r="U27" s="619"/>
      <c r="V27" s="619"/>
      <c r="W27" s="619"/>
      <c r="X27" s="619"/>
      <c r="Y27" s="620"/>
      <c r="Z27" s="671">
        <v>3.3</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367560</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127318</v>
      </c>
      <c r="CS27" s="637"/>
      <c r="CT27" s="637"/>
      <c r="CU27" s="637"/>
      <c r="CV27" s="637"/>
      <c r="CW27" s="637"/>
      <c r="CX27" s="637"/>
      <c r="CY27" s="638"/>
      <c r="CZ27" s="621">
        <v>3</v>
      </c>
      <c r="DA27" s="639"/>
      <c r="DB27" s="639"/>
      <c r="DC27" s="640"/>
      <c r="DD27" s="624">
        <v>39045</v>
      </c>
      <c r="DE27" s="637"/>
      <c r="DF27" s="637"/>
      <c r="DG27" s="637"/>
      <c r="DH27" s="637"/>
      <c r="DI27" s="637"/>
      <c r="DJ27" s="637"/>
      <c r="DK27" s="638"/>
      <c r="DL27" s="624">
        <v>38934</v>
      </c>
      <c r="DM27" s="637"/>
      <c r="DN27" s="637"/>
      <c r="DO27" s="637"/>
      <c r="DP27" s="637"/>
      <c r="DQ27" s="637"/>
      <c r="DR27" s="637"/>
      <c r="DS27" s="637"/>
      <c r="DT27" s="637"/>
      <c r="DU27" s="637"/>
      <c r="DV27" s="638"/>
      <c r="DW27" s="641">
        <v>1.8</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13858</v>
      </c>
      <c r="S28" s="619"/>
      <c r="T28" s="619"/>
      <c r="U28" s="619"/>
      <c r="V28" s="619"/>
      <c r="W28" s="619"/>
      <c r="X28" s="619"/>
      <c r="Y28" s="620"/>
      <c r="Z28" s="671">
        <v>0.3</v>
      </c>
      <c r="AA28" s="671"/>
      <c r="AB28" s="671"/>
      <c r="AC28" s="671"/>
      <c r="AD28" s="672">
        <v>2512</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406678</v>
      </c>
      <c r="CS28" s="619"/>
      <c r="CT28" s="619"/>
      <c r="CU28" s="619"/>
      <c r="CV28" s="619"/>
      <c r="CW28" s="619"/>
      <c r="CX28" s="619"/>
      <c r="CY28" s="620"/>
      <c r="CZ28" s="621">
        <v>9.6</v>
      </c>
      <c r="DA28" s="639"/>
      <c r="DB28" s="639"/>
      <c r="DC28" s="640"/>
      <c r="DD28" s="624">
        <v>377552</v>
      </c>
      <c r="DE28" s="619"/>
      <c r="DF28" s="619"/>
      <c r="DG28" s="619"/>
      <c r="DH28" s="619"/>
      <c r="DI28" s="619"/>
      <c r="DJ28" s="619"/>
      <c r="DK28" s="620"/>
      <c r="DL28" s="624">
        <v>377552</v>
      </c>
      <c r="DM28" s="619"/>
      <c r="DN28" s="619"/>
      <c r="DO28" s="619"/>
      <c r="DP28" s="619"/>
      <c r="DQ28" s="619"/>
      <c r="DR28" s="619"/>
      <c r="DS28" s="619"/>
      <c r="DT28" s="619"/>
      <c r="DU28" s="619"/>
      <c r="DV28" s="620"/>
      <c r="DW28" s="641">
        <v>17.399999999999999</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381794</v>
      </c>
      <c r="S29" s="619"/>
      <c r="T29" s="619"/>
      <c r="U29" s="619"/>
      <c r="V29" s="619"/>
      <c r="W29" s="619"/>
      <c r="X29" s="619"/>
      <c r="Y29" s="620"/>
      <c r="Z29" s="671">
        <v>8.6999999999999993</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406678</v>
      </c>
      <c r="CS29" s="637"/>
      <c r="CT29" s="637"/>
      <c r="CU29" s="637"/>
      <c r="CV29" s="637"/>
      <c r="CW29" s="637"/>
      <c r="CX29" s="637"/>
      <c r="CY29" s="638"/>
      <c r="CZ29" s="621">
        <v>9.6</v>
      </c>
      <c r="DA29" s="639"/>
      <c r="DB29" s="639"/>
      <c r="DC29" s="640"/>
      <c r="DD29" s="624">
        <v>377552</v>
      </c>
      <c r="DE29" s="637"/>
      <c r="DF29" s="637"/>
      <c r="DG29" s="637"/>
      <c r="DH29" s="637"/>
      <c r="DI29" s="637"/>
      <c r="DJ29" s="637"/>
      <c r="DK29" s="638"/>
      <c r="DL29" s="624">
        <v>377552</v>
      </c>
      <c r="DM29" s="637"/>
      <c r="DN29" s="637"/>
      <c r="DO29" s="637"/>
      <c r="DP29" s="637"/>
      <c r="DQ29" s="637"/>
      <c r="DR29" s="637"/>
      <c r="DS29" s="637"/>
      <c r="DT29" s="637"/>
      <c r="DU29" s="637"/>
      <c r="DV29" s="638"/>
      <c r="DW29" s="641">
        <v>17.399999999999999</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172803</v>
      </c>
      <c r="S30" s="619"/>
      <c r="T30" s="619"/>
      <c r="U30" s="619"/>
      <c r="V30" s="619"/>
      <c r="W30" s="619"/>
      <c r="X30" s="619"/>
      <c r="Y30" s="620"/>
      <c r="Z30" s="671">
        <v>3.9</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99.5</v>
      </c>
      <c r="BH30" s="685"/>
      <c r="BI30" s="685"/>
      <c r="BJ30" s="685"/>
      <c r="BK30" s="685"/>
      <c r="BL30" s="685"/>
      <c r="BM30" s="686">
        <v>98.1</v>
      </c>
      <c r="BN30" s="685"/>
      <c r="BO30" s="685"/>
      <c r="BP30" s="685"/>
      <c r="BQ30" s="687"/>
      <c r="BR30" s="684">
        <v>99.5</v>
      </c>
      <c r="BS30" s="685"/>
      <c r="BT30" s="685"/>
      <c r="BU30" s="685"/>
      <c r="BV30" s="685"/>
      <c r="BW30" s="685"/>
      <c r="BX30" s="686">
        <v>98.1</v>
      </c>
      <c r="BY30" s="685"/>
      <c r="BZ30" s="685"/>
      <c r="CA30" s="685"/>
      <c r="CB30" s="687"/>
      <c r="CD30" s="690"/>
      <c r="CE30" s="691"/>
      <c r="CF30" s="655" t="s">
        <v>289</v>
      </c>
      <c r="CG30" s="652"/>
      <c r="CH30" s="652"/>
      <c r="CI30" s="652"/>
      <c r="CJ30" s="652"/>
      <c r="CK30" s="652"/>
      <c r="CL30" s="652"/>
      <c r="CM30" s="652"/>
      <c r="CN30" s="652"/>
      <c r="CO30" s="652"/>
      <c r="CP30" s="652"/>
      <c r="CQ30" s="653"/>
      <c r="CR30" s="618">
        <v>373501</v>
      </c>
      <c r="CS30" s="619"/>
      <c r="CT30" s="619"/>
      <c r="CU30" s="619"/>
      <c r="CV30" s="619"/>
      <c r="CW30" s="619"/>
      <c r="CX30" s="619"/>
      <c r="CY30" s="620"/>
      <c r="CZ30" s="621">
        <v>8.8000000000000007</v>
      </c>
      <c r="DA30" s="639"/>
      <c r="DB30" s="639"/>
      <c r="DC30" s="640"/>
      <c r="DD30" s="624">
        <v>344375</v>
      </c>
      <c r="DE30" s="619"/>
      <c r="DF30" s="619"/>
      <c r="DG30" s="619"/>
      <c r="DH30" s="619"/>
      <c r="DI30" s="619"/>
      <c r="DJ30" s="619"/>
      <c r="DK30" s="620"/>
      <c r="DL30" s="624">
        <v>344375</v>
      </c>
      <c r="DM30" s="619"/>
      <c r="DN30" s="619"/>
      <c r="DO30" s="619"/>
      <c r="DP30" s="619"/>
      <c r="DQ30" s="619"/>
      <c r="DR30" s="619"/>
      <c r="DS30" s="619"/>
      <c r="DT30" s="619"/>
      <c r="DU30" s="619"/>
      <c r="DV30" s="620"/>
      <c r="DW30" s="641">
        <v>15.8</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191780</v>
      </c>
      <c r="S31" s="619"/>
      <c r="T31" s="619"/>
      <c r="U31" s="619"/>
      <c r="V31" s="619"/>
      <c r="W31" s="619"/>
      <c r="X31" s="619"/>
      <c r="Y31" s="620"/>
      <c r="Z31" s="671">
        <v>4.4000000000000004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99.5</v>
      </c>
      <c r="BH31" s="637"/>
      <c r="BI31" s="637"/>
      <c r="BJ31" s="637"/>
      <c r="BK31" s="637"/>
      <c r="BL31" s="637"/>
      <c r="BM31" s="673">
        <v>98.5</v>
      </c>
      <c r="BN31" s="683"/>
      <c r="BO31" s="683"/>
      <c r="BP31" s="683"/>
      <c r="BQ31" s="647"/>
      <c r="BR31" s="682">
        <v>99.3</v>
      </c>
      <c r="BS31" s="637"/>
      <c r="BT31" s="637"/>
      <c r="BU31" s="637"/>
      <c r="BV31" s="637"/>
      <c r="BW31" s="637"/>
      <c r="BX31" s="673">
        <v>98.3</v>
      </c>
      <c r="BY31" s="683"/>
      <c r="BZ31" s="683"/>
      <c r="CA31" s="683"/>
      <c r="CB31" s="647"/>
      <c r="CD31" s="690"/>
      <c r="CE31" s="691"/>
      <c r="CF31" s="655" t="s">
        <v>293</v>
      </c>
      <c r="CG31" s="652"/>
      <c r="CH31" s="652"/>
      <c r="CI31" s="652"/>
      <c r="CJ31" s="652"/>
      <c r="CK31" s="652"/>
      <c r="CL31" s="652"/>
      <c r="CM31" s="652"/>
      <c r="CN31" s="652"/>
      <c r="CO31" s="652"/>
      <c r="CP31" s="652"/>
      <c r="CQ31" s="653"/>
      <c r="CR31" s="618">
        <v>33177</v>
      </c>
      <c r="CS31" s="637"/>
      <c r="CT31" s="637"/>
      <c r="CU31" s="637"/>
      <c r="CV31" s="637"/>
      <c r="CW31" s="637"/>
      <c r="CX31" s="637"/>
      <c r="CY31" s="638"/>
      <c r="CZ31" s="621">
        <v>0.8</v>
      </c>
      <c r="DA31" s="639"/>
      <c r="DB31" s="639"/>
      <c r="DC31" s="640"/>
      <c r="DD31" s="624">
        <v>33177</v>
      </c>
      <c r="DE31" s="637"/>
      <c r="DF31" s="637"/>
      <c r="DG31" s="637"/>
      <c r="DH31" s="637"/>
      <c r="DI31" s="637"/>
      <c r="DJ31" s="637"/>
      <c r="DK31" s="638"/>
      <c r="DL31" s="624">
        <v>33177</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176697</v>
      </c>
      <c r="S32" s="619"/>
      <c r="T32" s="619"/>
      <c r="U32" s="619"/>
      <c r="V32" s="619"/>
      <c r="W32" s="619"/>
      <c r="X32" s="619"/>
      <c r="Y32" s="620"/>
      <c r="Z32" s="671">
        <v>4</v>
      </c>
      <c r="AA32" s="671"/>
      <c r="AB32" s="671"/>
      <c r="AC32" s="671"/>
      <c r="AD32" s="672">
        <v>13414</v>
      </c>
      <c r="AE32" s="672"/>
      <c r="AF32" s="672"/>
      <c r="AG32" s="672"/>
      <c r="AH32" s="672"/>
      <c r="AI32" s="672"/>
      <c r="AJ32" s="672"/>
      <c r="AK32" s="672"/>
      <c r="AL32" s="641">
        <v>0.6</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99.4</v>
      </c>
      <c r="BH32" s="603"/>
      <c r="BI32" s="603"/>
      <c r="BJ32" s="603"/>
      <c r="BK32" s="603"/>
      <c r="BL32" s="603"/>
      <c r="BM32" s="666">
        <v>98</v>
      </c>
      <c r="BN32" s="603"/>
      <c r="BO32" s="603"/>
      <c r="BP32" s="603"/>
      <c r="BQ32" s="660"/>
      <c r="BR32" s="681">
        <v>99.6</v>
      </c>
      <c r="BS32" s="603"/>
      <c r="BT32" s="603"/>
      <c r="BU32" s="603"/>
      <c r="BV32" s="603"/>
      <c r="BW32" s="603"/>
      <c r="BX32" s="666">
        <v>98.1</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414157</v>
      </c>
      <c r="S33" s="619"/>
      <c r="T33" s="619"/>
      <c r="U33" s="619"/>
      <c r="V33" s="619"/>
      <c r="W33" s="619"/>
      <c r="X33" s="619"/>
      <c r="Y33" s="620"/>
      <c r="Z33" s="671">
        <v>9.4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2096855</v>
      </c>
      <c r="CS33" s="637"/>
      <c r="CT33" s="637"/>
      <c r="CU33" s="637"/>
      <c r="CV33" s="637"/>
      <c r="CW33" s="637"/>
      <c r="CX33" s="637"/>
      <c r="CY33" s="638"/>
      <c r="CZ33" s="621">
        <v>49.7</v>
      </c>
      <c r="DA33" s="639"/>
      <c r="DB33" s="639"/>
      <c r="DC33" s="640"/>
      <c r="DD33" s="624">
        <v>1440403</v>
      </c>
      <c r="DE33" s="637"/>
      <c r="DF33" s="637"/>
      <c r="DG33" s="637"/>
      <c r="DH33" s="637"/>
      <c r="DI33" s="637"/>
      <c r="DJ33" s="637"/>
      <c r="DK33" s="638"/>
      <c r="DL33" s="624">
        <v>777405</v>
      </c>
      <c r="DM33" s="637"/>
      <c r="DN33" s="637"/>
      <c r="DO33" s="637"/>
      <c r="DP33" s="637"/>
      <c r="DQ33" s="637"/>
      <c r="DR33" s="637"/>
      <c r="DS33" s="637"/>
      <c r="DT33" s="637"/>
      <c r="DU33" s="637"/>
      <c r="DV33" s="638"/>
      <c r="DW33" s="641">
        <v>35.799999999999997</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826332</v>
      </c>
      <c r="CS34" s="619"/>
      <c r="CT34" s="619"/>
      <c r="CU34" s="619"/>
      <c r="CV34" s="619"/>
      <c r="CW34" s="619"/>
      <c r="CX34" s="619"/>
      <c r="CY34" s="620"/>
      <c r="CZ34" s="621">
        <v>19.600000000000001</v>
      </c>
      <c r="DA34" s="639"/>
      <c r="DB34" s="639"/>
      <c r="DC34" s="640"/>
      <c r="DD34" s="624">
        <v>495892</v>
      </c>
      <c r="DE34" s="619"/>
      <c r="DF34" s="619"/>
      <c r="DG34" s="619"/>
      <c r="DH34" s="619"/>
      <c r="DI34" s="619"/>
      <c r="DJ34" s="619"/>
      <c r="DK34" s="620"/>
      <c r="DL34" s="624">
        <v>323432</v>
      </c>
      <c r="DM34" s="619"/>
      <c r="DN34" s="619"/>
      <c r="DO34" s="619"/>
      <c r="DP34" s="619"/>
      <c r="DQ34" s="619"/>
      <c r="DR34" s="619"/>
      <c r="DS34" s="619"/>
      <c r="DT34" s="619"/>
      <c r="DU34" s="619"/>
      <c r="DV34" s="620"/>
      <c r="DW34" s="641">
        <v>14.9</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109657</v>
      </c>
      <c r="S35" s="619"/>
      <c r="T35" s="619"/>
      <c r="U35" s="619"/>
      <c r="V35" s="619"/>
      <c r="W35" s="619"/>
      <c r="X35" s="619"/>
      <c r="Y35" s="620"/>
      <c r="Z35" s="671">
        <v>2.5</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468405</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125268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5553</v>
      </c>
      <c r="CS35" s="637"/>
      <c r="CT35" s="637"/>
      <c r="CU35" s="637"/>
      <c r="CV35" s="637"/>
      <c r="CW35" s="637"/>
      <c r="CX35" s="637"/>
      <c r="CY35" s="638"/>
      <c r="CZ35" s="621">
        <v>0.1</v>
      </c>
      <c r="DA35" s="639"/>
      <c r="DB35" s="639"/>
      <c r="DC35" s="640"/>
      <c r="DD35" s="624">
        <v>5381</v>
      </c>
      <c r="DE35" s="637"/>
      <c r="DF35" s="637"/>
      <c r="DG35" s="637"/>
      <c r="DH35" s="637"/>
      <c r="DI35" s="637"/>
      <c r="DJ35" s="637"/>
      <c r="DK35" s="638"/>
      <c r="DL35" s="624">
        <v>5381</v>
      </c>
      <c r="DM35" s="637"/>
      <c r="DN35" s="637"/>
      <c r="DO35" s="637"/>
      <c r="DP35" s="637"/>
      <c r="DQ35" s="637"/>
      <c r="DR35" s="637"/>
      <c r="DS35" s="637"/>
      <c r="DT35" s="637"/>
      <c r="DU35" s="637"/>
      <c r="DV35" s="638"/>
      <c r="DW35" s="641">
        <v>0.2</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4399128</v>
      </c>
      <c r="S36" s="659"/>
      <c r="T36" s="659"/>
      <c r="U36" s="659"/>
      <c r="V36" s="659"/>
      <c r="W36" s="659"/>
      <c r="X36" s="659"/>
      <c r="Y36" s="662"/>
      <c r="Z36" s="663">
        <v>100</v>
      </c>
      <c r="AA36" s="663"/>
      <c r="AB36" s="663"/>
      <c r="AC36" s="663"/>
      <c r="AD36" s="664">
        <v>2064495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61000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135749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325496</v>
      </c>
      <c r="CS36" s="619"/>
      <c r="CT36" s="619"/>
      <c r="CU36" s="619"/>
      <c r="CV36" s="619"/>
      <c r="CW36" s="619"/>
      <c r="CX36" s="619"/>
      <c r="CY36" s="620"/>
      <c r="CZ36" s="621">
        <v>7.7</v>
      </c>
      <c r="DA36" s="639"/>
      <c r="DB36" s="639"/>
      <c r="DC36" s="640"/>
      <c r="DD36" s="624">
        <v>249405</v>
      </c>
      <c r="DE36" s="619"/>
      <c r="DF36" s="619"/>
      <c r="DG36" s="619"/>
      <c r="DH36" s="619"/>
      <c r="DI36" s="619"/>
      <c r="DJ36" s="619"/>
      <c r="DK36" s="620"/>
      <c r="DL36" s="624">
        <v>171928</v>
      </c>
      <c r="DM36" s="619"/>
      <c r="DN36" s="619"/>
      <c r="DO36" s="619"/>
      <c r="DP36" s="619"/>
      <c r="DQ36" s="619"/>
      <c r="DR36" s="619"/>
      <c r="DS36" s="619"/>
      <c r="DT36" s="619"/>
      <c r="DU36" s="619"/>
      <c r="DV36" s="620"/>
      <c r="DW36" s="641">
        <v>7.9</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17000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617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92977</v>
      </c>
      <c r="CS37" s="637"/>
      <c r="CT37" s="637"/>
      <c r="CU37" s="637"/>
      <c r="CV37" s="637"/>
      <c r="CW37" s="637"/>
      <c r="CX37" s="637"/>
      <c r="CY37" s="638"/>
      <c r="CZ37" s="621">
        <v>2.2000000000000002</v>
      </c>
      <c r="DA37" s="639"/>
      <c r="DB37" s="639"/>
      <c r="DC37" s="640"/>
      <c r="DD37" s="624">
        <v>92977</v>
      </c>
      <c r="DE37" s="637"/>
      <c r="DF37" s="637"/>
      <c r="DG37" s="637"/>
      <c r="DH37" s="637"/>
      <c r="DI37" s="637"/>
      <c r="DJ37" s="637"/>
      <c r="DK37" s="638"/>
      <c r="DL37" s="624">
        <v>92977</v>
      </c>
      <c r="DM37" s="637"/>
      <c r="DN37" s="637"/>
      <c r="DO37" s="637"/>
      <c r="DP37" s="637"/>
      <c r="DQ37" s="637"/>
      <c r="DR37" s="637"/>
      <c r="DS37" s="637"/>
      <c r="DT37" s="637"/>
      <c r="DU37" s="637"/>
      <c r="DV37" s="638"/>
      <c r="DW37" s="641">
        <v>4.3</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14860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1021</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445545</v>
      </c>
      <c r="CS38" s="619"/>
      <c r="CT38" s="619"/>
      <c r="CU38" s="619"/>
      <c r="CV38" s="619"/>
      <c r="CW38" s="619"/>
      <c r="CX38" s="619"/>
      <c r="CY38" s="620"/>
      <c r="CZ38" s="621">
        <v>10.6</v>
      </c>
      <c r="DA38" s="639"/>
      <c r="DB38" s="639"/>
      <c r="DC38" s="640"/>
      <c r="DD38" s="624">
        <v>381670</v>
      </c>
      <c r="DE38" s="619"/>
      <c r="DF38" s="619"/>
      <c r="DG38" s="619"/>
      <c r="DH38" s="619"/>
      <c r="DI38" s="619"/>
      <c r="DJ38" s="619"/>
      <c r="DK38" s="620"/>
      <c r="DL38" s="624">
        <v>276664</v>
      </c>
      <c r="DM38" s="619"/>
      <c r="DN38" s="619"/>
      <c r="DO38" s="619"/>
      <c r="DP38" s="619"/>
      <c r="DQ38" s="619"/>
      <c r="DR38" s="619"/>
      <c r="DS38" s="619"/>
      <c r="DT38" s="619"/>
      <c r="DU38" s="619"/>
      <c r="DV38" s="620"/>
      <c r="DW38" s="641">
        <v>12.7</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8000</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385929</v>
      </c>
      <c r="CS39" s="637"/>
      <c r="CT39" s="637"/>
      <c r="CU39" s="637"/>
      <c r="CV39" s="637"/>
      <c r="CW39" s="637"/>
      <c r="CX39" s="637"/>
      <c r="CY39" s="638"/>
      <c r="CZ39" s="621">
        <v>9.1</v>
      </c>
      <c r="DA39" s="639"/>
      <c r="DB39" s="639"/>
      <c r="DC39" s="640"/>
      <c r="DD39" s="624">
        <v>200055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194540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108000</v>
      </c>
      <c r="CS40" s="619"/>
      <c r="CT40" s="619"/>
      <c r="CU40" s="619"/>
      <c r="CV40" s="619"/>
      <c r="CW40" s="619"/>
      <c r="CX40" s="619"/>
      <c r="CY40" s="620"/>
      <c r="CZ40" s="621">
        <v>2.6</v>
      </c>
      <c r="DA40" s="639"/>
      <c r="DB40" s="639"/>
      <c r="DC40" s="640"/>
      <c r="DD40" s="624">
        <v>108000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173005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282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790541</v>
      </c>
      <c r="CS42" s="619"/>
      <c r="CT42" s="619"/>
      <c r="CU42" s="619"/>
      <c r="CV42" s="619"/>
      <c r="CW42" s="619"/>
      <c r="CX42" s="619"/>
      <c r="CY42" s="620"/>
      <c r="CZ42" s="621">
        <v>18.7</v>
      </c>
      <c r="DA42" s="622"/>
      <c r="DB42" s="622"/>
      <c r="DC42" s="623"/>
      <c r="DD42" s="624">
        <v>217967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27634</v>
      </c>
      <c r="CS43" s="637"/>
      <c r="CT43" s="637"/>
      <c r="CU43" s="637"/>
      <c r="CV43" s="637"/>
      <c r="CW43" s="637"/>
      <c r="CX43" s="637"/>
      <c r="CY43" s="638"/>
      <c r="CZ43" s="621">
        <v>0.7</v>
      </c>
      <c r="DA43" s="639"/>
      <c r="DB43" s="639"/>
      <c r="DC43" s="640"/>
      <c r="DD43" s="624">
        <v>27634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619264</v>
      </c>
      <c r="CS44" s="619"/>
      <c r="CT44" s="619"/>
      <c r="CU44" s="619"/>
      <c r="CV44" s="619"/>
      <c r="CW44" s="619"/>
      <c r="CX44" s="619"/>
      <c r="CY44" s="620"/>
      <c r="CZ44" s="621">
        <v>14.7</v>
      </c>
      <c r="DA44" s="622"/>
      <c r="DB44" s="622"/>
      <c r="DC44" s="623"/>
      <c r="DD44" s="624">
        <v>188055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242683</v>
      </c>
      <c r="CS45" s="637"/>
      <c r="CT45" s="637"/>
      <c r="CU45" s="637"/>
      <c r="CV45" s="637"/>
      <c r="CW45" s="637"/>
      <c r="CX45" s="637"/>
      <c r="CY45" s="638"/>
      <c r="CZ45" s="621">
        <v>5.7</v>
      </c>
      <c r="DA45" s="639"/>
      <c r="DB45" s="639"/>
      <c r="DC45" s="640"/>
      <c r="DD45" s="624">
        <v>181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354896</v>
      </c>
      <c r="CS46" s="619"/>
      <c r="CT46" s="619"/>
      <c r="CU46" s="619"/>
      <c r="CV46" s="619"/>
      <c r="CW46" s="619"/>
      <c r="CX46" s="619"/>
      <c r="CY46" s="620"/>
      <c r="CZ46" s="621">
        <v>8.4</v>
      </c>
      <c r="DA46" s="622"/>
      <c r="DB46" s="622"/>
      <c r="DC46" s="623"/>
      <c r="DD46" s="624">
        <v>187733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171277</v>
      </c>
      <c r="CS47" s="637"/>
      <c r="CT47" s="637"/>
      <c r="CU47" s="637"/>
      <c r="CV47" s="637"/>
      <c r="CW47" s="637"/>
      <c r="CX47" s="637"/>
      <c r="CY47" s="638"/>
      <c r="CZ47" s="621">
        <v>4.0999999999999996</v>
      </c>
      <c r="DA47" s="639"/>
      <c r="DB47" s="639"/>
      <c r="DC47" s="640"/>
      <c r="DD47" s="624">
        <v>29912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4222456</v>
      </c>
      <c r="CS49" s="603"/>
      <c r="CT49" s="603"/>
      <c r="CU49" s="603"/>
      <c r="CV49" s="603"/>
      <c r="CW49" s="603"/>
      <c r="CX49" s="603"/>
      <c r="CY49" s="604"/>
      <c r="CZ49" s="605">
        <v>100</v>
      </c>
      <c r="DA49" s="606"/>
      <c r="DB49" s="606"/>
      <c r="DC49" s="607"/>
      <c r="DD49" s="608">
        <v>2855576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4399</v>
      </c>
      <c r="R7" s="1131"/>
      <c r="S7" s="1131"/>
      <c r="T7" s="1131"/>
      <c r="U7" s="1131"/>
      <c r="V7" s="1131">
        <v>4222</v>
      </c>
      <c r="W7" s="1131"/>
      <c r="X7" s="1131"/>
      <c r="Y7" s="1131"/>
      <c r="Z7" s="1131"/>
      <c r="AA7" s="1131">
        <v>177</v>
      </c>
      <c r="AB7" s="1131"/>
      <c r="AC7" s="1131"/>
      <c r="AD7" s="1131"/>
      <c r="AE7" s="1132"/>
      <c r="AF7" s="1133">
        <v>165</v>
      </c>
      <c r="AG7" s="1134"/>
      <c r="AH7" s="1134"/>
      <c r="AI7" s="1134"/>
      <c r="AJ7" s="1135"/>
      <c r="AK7" s="1117">
        <v>173</v>
      </c>
      <c r="AL7" s="1118"/>
      <c r="AM7" s="1118"/>
      <c r="AN7" s="1118"/>
      <c r="AO7" s="1118"/>
      <c r="AP7" s="1118">
        <v>3482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4399</v>
      </c>
      <c r="R23" s="1095"/>
      <c r="S23" s="1095"/>
      <c r="T23" s="1095"/>
      <c r="U23" s="1095"/>
      <c r="V23" s="1095">
        <v>4222</v>
      </c>
      <c r="W23" s="1095"/>
      <c r="X23" s="1095"/>
      <c r="Y23" s="1095"/>
      <c r="Z23" s="1095"/>
      <c r="AA23" s="1095">
        <v>177</v>
      </c>
      <c r="AB23" s="1095"/>
      <c r="AC23" s="1095"/>
      <c r="AD23" s="1095"/>
      <c r="AE23" s="1096"/>
      <c r="AF23" s="1097">
        <v>165</v>
      </c>
      <c r="AG23" s="1095"/>
      <c r="AH23" s="1095"/>
      <c r="AI23" s="1095"/>
      <c r="AJ23" s="1098"/>
      <c r="AK23" s="1099"/>
      <c r="AL23" s="1100"/>
      <c r="AM23" s="1100"/>
      <c r="AN23" s="1100"/>
      <c r="AO23" s="1100"/>
      <c r="AP23" s="1095">
        <v>3482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657</v>
      </c>
      <c r="R28" s="1080"/>
      <c r="S28" s="1080"/>
      <c r="T28" s="1080"/>
      <c r="U28" s="1080"/>
      <c r="V28" s="1080">
        <v>532</v>
      </c>
      <c r="W28" s="1080"/>
      <c r="X28" s="1080"/>
      <c r="Y28" s="1080"/>
      <c r="Z28" s="1080"/>
      <c r="AA28" s="1080">
        <v>125</v>
      </c>
      <c r="AB28" s="1080"/>
      <c r="AC28" s="1080"/>
      <c r="AD28" s="1080"/>
      <c r="AE28" s="1081"/>
      <c r="AF28" s="1082">
        <v>125</v>
      </c>
      <c r="AG28" s="1080"/>
      <c r="AH28" s="1080"/>
      <c r="AI28" s="1080"/>
      <c r="AJ28" s="1083"/>
      <c r="AK28" s="1084">
        <v>46</v>
      </c>
      <c r="AL28" s="1072"/>
      <c r="AM28" s="1072"/>
      <c r="AN28" s="1072"/>
      <c r="AO28" s="1072"/>
      <c r="AP28" s="1072" t="s">
        <v>539</v>
      </c>
      <c r="AQ28" s="1072"/>
      <c r="AR28" s="1072"/>
      <c r="AS28" s="1072"/>
      <c r="AT28" s="1072"/>
      <c r="AU28" s="1072" t="s">
        <v>539</v>
      </c>
      <c r="AV28" s="1072"/>
      <c r="AW28" s="1072"/>
      <c r="AX28" s="1072"/>
      <c r="AY28" s="1072"/>
      <c r="AZ28" s="1073" t="s">
        <v>539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560</v>
      </c>
      <c r="R29" s="1070"/>
      <c r="S29" s="1070"/>
      <c r="T29" s="1070"/>
      <c r="U29" s="1070"/>
      <c r="V29" s="1070">
        <v>530</v>
      </c>
      <c r="W29" s="1070"/>
      <c r="X29" s="1070"/>
      <c r="Y29" s="1070"/>
      <c r="Z29" s="1070"/>
      <c r="AA29" s="1070">
        <v>30</v>
      </c>
      <c r="AB29" s="1070"/>
      <c r="AC29" s="1070"/>
      <c r="AD29" s="1070"/>
      <c r="AE29" s="1071"/>
      <c r="AF29" s="1045">
        <v>30</v>
      </c>
      <c r="AG29" s="1046"/>
      <c r="AH29" s="1046"/>
      <c r="AI29" s="1046"/>
      <c r="AJ29" s="1047"/>
      <c r="AK29" s="1006">
        <v>83</v>
      </c>
      <c r="AL29" s="997"/>
      <c r="AM29" s="997"/>
      <c r="AN29" s="997"/>
      <c r="AO29" s="997"/>
      <c r="AP29" s="997" t="s">
        <v>539</v>
      </c>
      <c r="AQ29" s="997"/>
      <c r="AR29" s="997"/>
      <c r="AS29" s="997"/>
      <c r="AT29" s="997"/>
      <c r="AU29" s="997" t="s">
        <v>539</v>
      </c>
      <c r="AV29" s="997"/>
      <c r="AW29" s="997"/>
      <c r="AX29" s="997"/>
      <c r="AY29" s="997"/>
      <c r="AZ29" s="1068" t="s">
        <v>540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140</v>
      </c>
      <c r="R30" s="1070"/>
      <c r="S30" s="1070"/>
      <c r="T30" s="1070"/>
      <c r="U30" s="1070"/>
      <c r="V30" s="1070">
        <v>135</v>
      </c>
      <c r="W30" s="1070"/>
      <c r="X30" s="1070"/>
      <c r="Y30" s="1070"/>
      <c r="Z30" s="1070"/>
      <c r="AA30" s="1070">
        <v>5</v>
      </c>
      <c r="AB30" s="1070"/>
      <c r="AC30" s="1070"/>
      <c r="AD30" s="1070"/>
      <c r="AE30" s="1071"/>
      <c r="AF30" s="1045">
        <v>5</v>
      </c>
      <c r="AG30" s="1046"/>
      <c r="AH30" s="1046"/>
      <c r="AI30" s="1046"/>
      <c r="AJ30" s="1047"/>
      <c r="AK30" s="1006">
        <v>86</v>
      </c>
      <c r="AL30" s="997"/>
      <c r="AM30" s="997"/>
      <c r="AN30" s="997"/>
      <c r="AO30" s="997"/>
      <c r="AP30" s="997" t="s">
        <v>540</v>
      </c>
      <c r="AQ30" s="997"/>
      <c r="AR30" s="997"/>
      <c r="AS30" s="997"/>
      <c r="AT30" s="997"/>
      <c r="AU30" s="997" t="s">
        <v>541</v>
      </c>
      <c r="AV30" s="997"/>
      <c r="AW30" s="997"/>
      <c r="AX30" s="997"/>
      <c r="AY30" s="997"/>
      <c r="AZ30" s="1068" t="s">
        <v>540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79</v>
      </c>
      <c r="R31" s="1070"/>
      <c r="S31" s="1070"/>
      <c r="T31" s="1070"/>
      <c r="U31" s="1070"/>
      <c r="V31" s="1070">
        <v>74</v>
      </c>
      <c r="W31" s="1070"/>
      <c r="X31" s="1070"/>
      <c r="Y31" s="1070"/>
      <c r="Z31" s="1070"/>
      <c r="AA31" s="1070">
        <v>5</v>
      </c>
      <c r="AB31" s="1070"/>
      <c r="AC31" s="1070"/>
      <c r="AD31" s="1070"/>
      <c r="AE31" s="1071"/>
      <c r="AF31" s="1045">
        <v>5</v>
      </c>
      <c r="AG31" s="1046"/>
      <c r="AH31" s="1046"/>
      <c r="AI31" s="1046"/>
      <c r="AJ31" s="1047"/>
      <c r="AK31" s="1006">
        <v>34</v>
      </c>
      <c r="AL31" s="997"/>
      <c r="AM31" s="997"/>
      <c r="AN31" s="997"/>
      <c r="AO31" s="997"/>
      <c r="AP31" s="997">
        <v>9</v>
      </c>
      <c r="AQ31" s="997"/>
      <c r="AR31" s="997"/>
      <c r="AS31" s="997"/>
      <c r="AT31" s="997"/>
      <c r="AU31" s="997" t="s">
        <v>540</v>
      </c>
      <c r="AV31" s="997"/>
      <c r="AW31" s="997"/>
      <c r="AX31" s="997"/>
      <c r="AY31" s="997"/>
      <c r="AZ31" s="1068" t="s">
        <v>540</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378</v>
      </c>
      <c r="C32" s="1064"/>
      <c r="D32" s="1064"/>
      <c r="E32" s="1064"/>
      <c r="F32" s="1064"/>
      <c r="G32" s="1064"/>
      <c r="H32" s="1064"/>
      <c r="I32" s="1064"/>
      <c r="J32" s="1064"/>
      <c r="K32" s="1064"/>
      <c r="L32" s="1064"/>
      <c r="M32" s="1064"/>
      <c r="N32" s="1064"/>
      <c r="O32" s="1064"/>
      <c r="P32" s="1065"/>
      <c r="Q32" s="1069">
        <v>303</v>
      </c>
      <c r="R32" s="1070"/>
      <c r="S32" s="1070"/>
      <c r="T32" s="1070"/>
      <c r="U32" s="1070"/>
      <c r="V32" s="1070">
        <v>269</v>
      </c>
      <c r="W32" s="1070"/>
      <c r="X32" s="1070"/>
      <c r="Y32" s="1070"/>
      <c r="Z32" s="1070"/>
      <c r="AA32" s="1070">
        <v>34</v>
      </c>
      <c r="AB32" s="1070"/>
      <c r="AC32" s="1070"/>
      <c r="AD32" s="1070"/>
      <c r="AE32" s="1071"/>
      <c r="AF32" s="1045">
        <v>30</v>
      </c>
      <c r="AG32" s="1046"/>
      <c r="AH32" s="1046"/>
      <c r="AI32" s="1046"/>
      <c r="AJ32" s="1047"/>
      <c r="AK32" s="1006">
        <v>146</v>
      </c>
      <c r="AL32" s="997"/>
      <c r="AM32" s="997"/>
      <c r="AN32" s="997"/>
      <c r="AO32" s="997"/>
      <c r="AP32" s="997">
        <v>97</v>
      </c>
      <c r="AQ32" s="997"/>
      <c r="AR32" s="997"/>
      <c r="AS32" s="997"/>
      <c r="AT32" s="997"/>
      <c r="AU32" s="997" t="s">
        <v>540</v>
      </c>
      <c r="AV32" s="997"/>
      <c r="AW32" s="997"/>
      <c r="AX32" s="997"/>
      <c r="AY32" s="997"/>
      <c r="AZ32" s="1068" t="s">
        <v>540</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379</v>
      </c>
      <c r="C33" s="1064"/>
      <c r="D33" s="1064"/>
      <c r="E33" s="1064"/>
      <c r="F33" s="1064"/>
      <c r="G33" s="1064"/>
      <c r="H33" s="1064"/>
      <c r="I33" s="1064"/>
      <c r="J33" s="1064"/>
      <c r="K33" s="1064"/>
      <c r="L33" s="1064"/>
      <c r="M33" s="1064"/>
      <c r="N33" s="1064"/>
      <c r="O33" s="1064"/>
      <c r="P33" s="1065"/>
      <c r="Q33" s="1069">
        <v>128</v>
      </c>
      <c r="R33" s="1070"/>
      <c r="S33" s="1070"/>
      <c r="T33" s="1070"/>
      <c r="U33" s="1070"/>
      <c r="V33" s="1070">
        <v>105</v>
      </c>
      <c r="W33" s="1070"/>
      <c r="X33" s="1070"/>
      <c r="Y33" s="1070"/>
      <c r="Z33" s="1070"/>
      <c r="AA33" s="1070">
        <v>23</v>
      </c>
      <c r="AB33" s="1070"/>
      <c r="AC33" s="1070"/>
      <c r="AD33" s="1070"/>
      <c r="AE33" s="1071"/>
      <c r="AF33" s="1045">
        <v>73</v>
      </c>
      <c r="AG33" s="1046"/>
      <c r="AH33" s="1046"/>
      <c r="AI33" s="1046"/>
      <c r="AJ33" s="1047"/>
      <c r="AK33" s="1006">
        <v>8</v>
      </c>
      <c r="AL33" s="997"/>
      <c r="AM33" s="997"/>
      <c r="AN33" s="997"/>
      <c r="AO33" s="997"/>
      <c r="AP33" s="997">
        <v>341</v>
      </c>
      <c r="AQ33" s="997"/>
      <c r="AR33" s="997"/>
      <c r="AS33" s="997"/>
      <c r="AT33" s="997"/>
      <c r="AU33" s="997">
        <v>36</v>
      </c>
      <c r="AV33" s="997"/>
      <c r="AW33" s="997"/>
      <c r="AX33" s="997"/>
      <c r="AY33" s="997"/>
      <c r="AZ33" s="1068" t="s">
        <v>540</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381</v>
      </c>
      <c r="C34" s="1064"/>
      <c r="D34" s="1064"/>
      <c r="E34" s="1064"/>
      <c r="F34" s="1064"/>
      <c r="G34" s="1064"/>
      <c r="H34" s="1064"/>
      <c r="I34" s="1064"/>
      <c r="J34" s="1064"/>
      <c r="K34" s="1064"/>
      <c r="L34" s="1064"/>
      <c r="M34" s="1064"/>
      <c r="N34" s="1064"/>
      <c r="O34" s="1064"/>
      <c r="P34" s="1065"/>
      <c r="Q34" s="1069">
        <v>28</v>
      </c>
      <c r="R34" s="1070"/>
      <c r="S34" s="1070"/>
      <c r="T34" s="1070"/>
      <c r="U34" s="1070"/>
      <c r="V34" s="1070">
        <v>26</v>
      </c>
      <c r="W34" s="1070"/>
      <c r="X34" s="1070"/>
      <c r="Y34" s="1070"/>
      <c r="Z34" s="1070"/>
      <c r="AA34" s="1070">
        <v>2</v>
      </c>
      <c r="AB34" s="1070"/>
      <c r="AC34" s="1070"/>
      <c r="AD34" s="1070"/>
      <c r="AE34" s="1071"/>
      <c r="AF34" s="1045">
        <v>2</v>
      </c>
      <c r="AG34" s="1046"/>
      <c r="AH34" s="1046"/>
      <c r="AI34" s="1046"/>
      <c r="AJ34" s="1047"/>
      <c r="AK34" s="1006">
        <v>17</v>
      </c>
      <c r="AL34" s="997"/>
      <c r="AM34" s="997"/>
      <c r="AN34" s="997"/>
      <c r="AO34" s="997"/>
      <c r="AP34" s="997">
        <v>150</v>
      </c>
      <c r="AQ34" s="997"/>
      <c r="AR34" s="997"/>
      <c r="AS34" s="997"/>
      <c r="AT34" s="997"/>
      <c r="AU34" s="997">
        <v>136</v>
      </c>
      <c r="AV34" s="997"/>
      <c r="AW34" s="997"/>
      <c r="AX34" s="997"/>
      <c r="AY34" s="997"/>
      <c r="AZ34" s="1068" t="s">
        <v>540</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383</v>
      </c>
      <c r="C35" s="1064"/>
      <c r="D35" s="1064"/>
      <c r="E35" s="1064"/>
      <c r="F35" s="1064"/>
      <c r="G35" s="1064"/>
      <c r="H35" s="1064"/>
      <c r="I35" s="1064"/>
      <c r="J35" s="1064"/>
      <c r="K35" s="1064"/>
      <c r="L35" s="1064"/>
      <c r="M35" s="1064"/>
      <c r="N35" s="1064"/>
      <c r="O35" s="1064"/>
      <c r="P35" s="1065"/>
      <c r="Q35" s="1069">
        <v>268</v>
      </c>
      <c r="R35" s="1070"/>
      <c r="S35" s="1070"/>
      <c r="T35" s="1070"/>
      <c r="U35" s="1070"/>
      <c r="V35" s="1070">
        <v>262</v>
      </c>
      <c r="W35" s="1070"/>
      <c r="X35" s="1070"/>
      <c r="Y35" s="1070"/>
      <c r="Z35" s="1070"/>
      <c r="AA35" s="1070">
        <v>6</v>
      </c>
      <c r="AB35" s="1070"/>
      <c r="AC35" s="1070"/>
      <c r="AD35" s="1070"/>
      <c r="AE35" s="1071"/>
      <c r="AF35" s="1045">
        <v>6</v>
      </c>
      <c r="AG35" s="1046"/>
      <c r="AH35" s="1046"/>
      <c r="AI35" s="1046"/>
      <c r="AJ35" s="1047"/>
      <c r="AK35" s="1006">
        <v>40</v>
      </c>
      <c r="AL35" s="997"/>
      <c r="AM35" s="997"/>
      <c r="AN35" s="997"/>
      <c r="AO35" s="997"/>
      <c r="AP35" s="997">
        <v>656</v>
      </c>
      <c r="AQ35" s="997"/>
      <c r="AR35" s="997"/>
      <c r="AS35" s="997"/>
      <c r="AT35" s="997"/>
      <c r="AU35" s="997">
        <v>339</v>
      </c>
      <c r="AV35" s="997"/>
      <c r="AW35" s="997"/>
      <c r="AX35" s="997"/>
      <c r="AY35" s="997"/>
      <c r="AZ35" s="1068" t="s">
        <v>540</v>
      </c>
      <c r="BA35" s="1068"/>
      <c r="BB35" s="1068"/>
      <c r="BC35" s="1068"/>
      <c r="BD35" s="1068"/>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384</v>
      </c>
      <c r="C36" s="1064"/>
      <c r="D36" s="1064"/>
      <c r="E36" s="1064"/>
      <c r="F36" s="1064"/>
      <c r="G36" s="1064"/>
      <c r="H36" s="1064"/>
      <c r="I36" s="1064"/>
      <c r="J36" s="1064"/>
      <c r="K36" s="1064"/>
      <c r="L36" s="1064"/>
      <c r="M36" s="1064"/>
      <c r="N36" s="1064"/>
      <c r="O36" s="1064"/>
      <c r="P36" s="1065"/>
      <c r="Q36" s="1069">
        <v>19</v>
      </c>
      <c r="R36" s="1070"/>
      <c r="S36" s="1070"/>
      <c r="T36" s="1070"/>
      <c r="U36" s="1070"/>
      <c r="V36" s="1070">
        <v>18</v>
      </c>
      <c r="W36" s="1070"/>
      <c r="X36" s="1070"/>
      <c r="Y36" s="1070"/>
      <c r="Z36" s="1070"/>
      <c r="AA36" s="1070">
        <v>1</v>
      </c>
      <c r="AB36" s="1070"/>
      <c r="AC36" s="1070"/>
      <c r="AD36" s="1070"/>
      <c r="AE36" s="1071"/>
      <c r="AF36" s="1045">
        <v>1</v>
      </c>
      <c r="AG36" s="1046"/>
      <c r="AH36" s="1046"/>
      <c r="AI36" s="1046"/>
      <c r="AJ36" s="1047"/>
      <c r="AK36" s="1006">
        <v>10</v>
      </c>
      <c r="AL36" s="997"/>
      <c r="AM36" s="997"/>
      <c r="AN36" s="997"/>
      <c r="AO36" s="997"/>
      <c r="AP36" s="997">
        <v>50</v>
      </c>
      <c r="AQ36" s="997"/>
      <c r="AR36" s="997"/>
      <c r="AS36" s="997"/>
      <c r="AT36" s="997"/>
      <c r="AU36" s="997">
        <v>46</v>
      </c>
      <c r="AV36" s="997"/>
      <c r="AW36" s="997"/>
      <c r="AX36" s="997"/>
      <c r="AY36" s="997"/>
      <c r="AZ36" s="1068" t="s">
        <v>540</v>
      </c>
      <c r="BA36" s="1068"/>
      <c r="BB36" s="1068"/>
      <c r="BC36" s="1068"/>
      <c r="BD36" s="1068"/>
      <c r="BE36" s="1058" t="s">
        <v>382</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385</v>
      </c>
      <c r="C37" s="1064"/>
      <c r="D37" s="1064"/>
      <c r="E37" s="1064"/>
      <c r="F37" s="1064"/>
      <c r="G37" s="1064"/>
      <c r="H37" s="1064"/>
      <c r="I37" s="1064"/>
      <c r="J37" s="1064"/>
      <c r="K37" s="1064"/>
      <c r="L37" s="1064"/>
      <c r="M37" s="1064"/>
      <c r="N37" s="1064"/>
      <c r="O37" s="1064"/>
      <c r="P37" s="1065"/>
      <c r="Q37" s="1069">
        <v>15</v>
      </c>
      <c r="R37" s="1070"/>
      <c r="S37" s="1070"/>
      <c r="T37" s="1070"/>
      <c r="U37" s="1070"/>
      <c r="V37" s="1070">
        <v>14</v>
      </c>
      <c r="W37" s="1070"/>
      <c r="X37" s="1070"/>
      <c r="Y37" s="1070"/>
      <c r="Z37" s="1070"/>
      <c r="AA37" s="1070">
        <v>1</v>
      </c>
      <c r="AB37" s="1070"/>
      <c r="AC37" s="1070"/>
      <c r="AD37" s="1070"/>
      <c r="AE37" s="1071"/>
      <c r="AF37" s="1045">
        <v>1</v>
      </c>
      <c r="AG37" s="1046"/>
      <c r="AH37" s="1046"/>
      <c r="AI37" s="1046"/>
      <c r="AJ37" s="1047"/>
      <c r="AK37" s="1006">
        <v>12</v>
      </c>
      <c r="AL37" s="997"/>
      <c r="AM37" s="997"/>
      <c r="AN37" s="997"/>
      <c r="AO37" s="997"/>
      <c r="AP37" s="997">
        <v>41</v>
      </c>
      <c r="AQ37" s="997"/>
      <c r="AR37" s="997"/>
      <c r="AS37" s="997"/>
      <c r="AT37" s="997"/>
      <c r="AU37" s="997">
        <v>36</v>
      </c>
      <c r="AV37" s="997"/>
      <c r="AW37" s="997"/>
      <c r="AX37" s="997"/>
      <c r="AY37" s="997"/>
      <c r="AZ37" s="1068" t="s">
        <v>540</v>
      </c>
      <c r="BA37" s="1068"/>
      <c r="BB37" s="1068"/>
      <c r="BC37" s="1068"/>
      <c r="BD37" s="1068"/>
      <c r="BE37" s="1058" t="s">
        <v>382</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278</v>
      </c>
      <c r="AG63" s="985"/>
      <c r="AH63" s="985"/>
      <c r="AI63" s="985"/>
      <c r="AJ63" s="1056"/>
      <c r="AK63" s="1057"/>
      <c r="AL63" s="989"/>
      <c r="AM63" s="989"/>
      <c r="AN63" s="989"/>
      <c r="AO63" s="989"/>
      <c r="AP63" s="985">
        <v>1344</v>
      </c>
      <c r="AQ63" s="985"/>
      <c r="AR63" s="985"/>
      <c r="AS63" s="985"/>
      <c r="AT63" s="985"/>
      <c r="AU63" s="985">
        <v>593</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390</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542</v>
      </c>
      <c r="C68" s="1012"/>
      <c r="D68" s="1012"/>
      <c r="E68" s="1012"/>
      <c r="F68" s="1012"/>
      <c r="G68" s="1012"/>
      <c r="H68" s="1012"/>
      <c r="I68" s="1012"/>
      <c r="J68" s="1012"/>
      <c r="K68" s="1012"/>
      <c r="L68" s="1012"/>
      <c r="M68" s="1012"/>
      <c r="N68" s="1012"/>
      <c r="O68" s="1012"/>
      <c r="P68" s="1013"/>
      <c r="Q68" s="1014">
        <v>9885</v>
      </c>
      <c r="R68" s="1008"/>
      <c r="S68" s="1008"/>
      <c r="T68" s="1008"/>
      <c r="U68" s="1008"/>
      <c r="V68" s="1008">
        <v>8418</v>
      </c>
      <c r="W68" s="1008"/>
      <c r="X68" s="1008"/>
      <c r="Y68" s="1008"/>
      <c r="Z68" s="1008"/>
      <c r="AA68" s="1008">
        <v>1467</v>
      </c>
      <c r="AB68" s="1008"/>
      <c r="AC68" s="1008"/>
      <c r="AD68" s="1008"/>
      <c r="AE68" s="1008"/>
      <c r="AF68" s="1008">
        <v>1467</v>
      </c>
      <c r="AG68" s="1008"/>
      <c r="AH68" s="1008"/>
      <c r="AI68" s="1008"/>
      <c r="AJ68" s="1008"/>
      <c r="AK68" s="1008">
        <v>0</v>
      </c>
      <c r="AL68" s="1008"/>
      <c r="AM68" s="1008"/>
      <c r="AN68" s="1008"/>
      <c r="AO68" s="1008"/>
      <c r="AP68" s="1008">
        <v>0</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543</v>
      </c>
      <c r="C69" s="1001"/>
      <c r="D69" s="1001"/>
      <c r="E69" s="1001"/>
      <c r="F69" s="1001"/>
      <c r="G69" s="1001"/>
      <c r="H69" s="1001"/>
      <c r="I69" s="1001"/>
      <c r="J69" s="1001"/>
      <c r="K69" s="1001"/>
      <c r="L69" s="1001"/>
      <c r="M69" s="1001"/>
      <c r="N69" s="1001"/>
      <c r="O69" s="1001"/>
      <c r="P69" s="1002"/>
      <c r="Q69" s="1003">
        <v>146</v>
      </c>
      <c r="R69" s="997"/>
      <c r="S69" s="997"/>
      <c r="T69" s="997"/>
      <c r="U69" s="997"/>
      <c r="V69" s="997">
        <v>129</v>
      </c>
      <c r="W69" s="997"/>
      <c r="X69" s="997"/>
      <c r="Y69" s="997"/>
      <c r="Z69" s="997"/>
      <c r="AA69" s="997">
        <v>17</v>
      </c>
      <c r="AB69" s="997"/>
      <c r="AC69" s="997"/>
      <c r="AD69" s="997"/>
      <c r="AE69" s="997"/>
      <c r="AF69" s="997">
        <v>17</v>
      </c>
      <c r="AG69" s="997"/>
      <c r="AH69" s="997"/>
      <c r="AI69" s="997"/>
      <c r="AJ69" s="997"/>
      <c r="AK69" s="997">
        <v>0</v>
      </c>
      <c r="AL69" s="997"/>
      <c r="AM69" s="997"/>
      <c r="AN69" s="997"/>
      <c r="AO69" s="997"/>
      <c r="AP69" s="997">
        <v>0</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544</v>
      </c>
      <c r="C70" s="1001"/>
      <c r="D70" s="1001"/>
      <c r="E70" s="1001"/>
      <c r="F70" s="1001"/>
      <c r="G70" s="1001"/>
      <c r="H70" s="1001"/>
      <c r="I70" s="1001"/>
      <c r="J70" s="1001"/>
      <c r="K70" s="1001"/>
      <c r="L70" s="1001"/>
      <c r="M70" s="1001"/>
      <c r="N70" s="1001"/>
      <c r="O70" s="1001"/>
      <c r="P70" s="1002"/>
      <c r="Q70" s="1003">
        <v>1448</v>
      </c>
      <c r="R70" s="997"/>
      <c r="S70" s="997"/>
      <c r="T70" s="997"/>
      <c r="U70" s="997"/>
      <c r="V70" s="997">
        <v>1331</v>
      </c>
      <c r="W70" s="997"/>
      <c r="X70" s="997"/>
      <c r="Y70" s="997"/>
      <c r="Z70" s="997"/>
      <c r="AA70" s="997">
        <v>117</v>
      </c>
      <c r="AB70" s="997"/>
      <c r="AC70" s="997"/>
      <c r="AD70" s="997"/>
      <c r="AE70" s="997"/>
      <c r="AF70" s="997">
        <v>117</v>
      </c>
      <c r="AG70" s="997"/>
      <c r="AH70" s="997"/>
      <c r="AI70" s="997"/>
      <c r="AJ70" s="997"/>
      <c r="AK70" s="997">
        <v>56</v>
      </c>
      <c r="AL70" s="997"/>
      <c r="AM70" s="997"/>
      <c r="AN70" s="997"/>
      <c r="AO70" s="997"/>
      <c r="AP70" s="997">
        <v>2569</v>
      </c>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545</v>
      </c>
      <c r="C71" s="1001"/>
      <c r="D71" s="1001"/>
      <c r="E71" s="1001"/>
      <c r="F71" s="1001"/>
      <c r="G71" s="1001"/>
      <c r="H71" s="1001"/>
      <c r="I71" s="1001"/>
      <c r="J71" s="1001"/>
      <c r="K71" s="1001"/>
      <c r="L71" s="1001"/>
      <c r="M71" s="1001"/>
      <c r="N71" s="1001"/>
      <c r="O71" s="1001"/>
      <c r="P71" s="1002"/>
      <c r="Q71" s="1003">
        <v>226</v>
      </c>
      <c r="R71" s="997"/>
      <c r="S71" s="997"/>
      <c r="T71" s="997"/>
      <c r="U71" s="997"/>
      <c r="V71" s="997">
        <v>207</v>
      </c>
      <c r="W71" s="997"/>
      <c r="X71" s="997"/>
      <c r="Y71" s="997"/>
      <c r="Z71" s="997"/>
      <c r="AA71" s="997">
        <v>19</v>
      </c>
      <c r="AB71" s="997"/>
      <c r="AC71" s="997"/>
      <c r="AD71" s="997"/>
      <c r="AE71" s="997"/>
      <c r="AF71" s="997">
        <v>19</v>
      </c>
      <c r="AG71" s="997"/>
      <c r="AH71" s="997"/>
      <c r="AI71" s="997"/>
      <c r="AJ71" s="997"/>
      <c r="AK71" s="997">
        <v>8</v>
      </c>
      <c r="AL71" s="997"/>
      <c r="AM71" s="997"/>
      <c r="AN71" s="997"/>
      <c r="AO71" s="997"/>
      <c r="AP71" s="997">
        <v>0</v>
      </c>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546</v>
      </c>
      <c r="C72" s="1001"/>
      <c r="D72" s="1001"/>
      <c r="E72" s="1001"/>
      <c r="F72" s="1001"/>
      <c r="G72" s="1001"/>
      <c r="H72" s="1001"/>
      <c r="I72" s="1001"/>
      <c r="J72" s="1001"/>
      <c r="K72" s="1001"/>
      <c r="L72" s="1001"/>
      <c r="M72" s="1001"/>
      <c r="N72" s="1001"/>
      <c r="O72" s="1001"/>
      <c r="P72" s="1002"/>
      <c r="Q72" s="1003">
        <v>60</v>
      </c>
      <c r="R72" s="997"/>
      <c r="S72" s="997"/>
      <c r="T72" s="997"/>
      <c r="U72" s="997"/>
      <c r="V72" s="997">
        <v>55</v>
      </c>
      <c r="W72" s="997"/>
      <c r="X72" s="997"/>
      <c r="Y72" s="997"/>
      <c r="Z72" s="997"/>
      <c r="AA72" s="997">
        <v>6</v>
      </c>
      <c r="AB72" s="997"/>
      <c r="AC72" s="997"/>
      <c r="AD72" s="997"/>
      <c r="AE72" s="997"/>
      <c r="AF72" s="997">
        <v>6</v>
      </c>
      <c r="AG72" s="997"/>
      <c r="AH72" s="997"/>
      <c r="AI72" s="997"/>
      <c r="AJ72" s="997"/>
      <c r="AK72" s="997">
        <v>3</v>
      </c>
      <c r="AL72" s="997"/>
      <c r="AM72" s="997"/>
      <c r="AN72" s="997"/>
      <c r="AO72" s="997"/>
      <c r="AP72" s="997">
        <v>0</v>
      </c>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547</v>
      </c>
      <c r="C73" s="1001"/>
      <c r="D73" s="1001"/>
      <c r="E73" s="1001"/>
      <c r="F73" s="1001"/>
      <c r="G73" s="1001"/>
      <c r="H73" s="1001"/>
      <c r="I73" s="1001"/>
      <c r="J73" s="1001"/>
      <c r="K73" s="1001"/>
      <c r="L73" s="1001"/>
      <c r="M73" s="1001"/>
      <c r="N73" s="1001"/>
      <c r="O73" s="1001"/>
      <c r="P73" s="1002"/>
      <c r="Q73" s="1003">
        <v>97</v>
      </c>
      <c r="R73" s="997"/>
      <c r="S73" s="997"/>
      <c r="T73" s="997"/>
      <c r="U73" s="997"/>
      <c r="V73" s="997">
        <v>95</v>
      </c>
      <c r="W73" s="997"/>
      <c r="X73" s="997"/>
      <c r="Y73" s="997"/>
      <c r="Z73" s="997"/>
      <c r="AA73" s="997">
        <v>3</v>
      </c>
      <c r="AB73" s="997"/>
      <c r="AC73" s="997"/>
      <c r="AD73" s="997"/>
      <c r="AE73" s="997"/>
      <c r="AF73" s="997">
        <v>3</v>
      </c>
      <c r="AG73" s="997"/>
      <c r="AH73" s="997"/>
      <c r="AI73" s="997"/>
      <c r="AJ73" s="997"/>
      <c r="AK73" s="997">
        <v>2</v>
      </c>
      <c r="AL73" s="997"/>
      <c r="AM73" s="997"/>
      <c r="AN73" s="997"/>
      <c r="AO73" s="997"/>
      <c r="AP73" s="997">
        <v>0</v>
      </c>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548</v>
      </c>
      <c r="C74" s="1001"/>
      <c r="D74" s="1001"/>
      <c r="E74" s="1001"/>
      <c r="F74" s="1001"/>
      <c r="G74" s="1001"/>
      <c r="H74" s="1001"/>
      <c r="I74" s="1001"/>
      <c r="J74" s="1001"/>
      <c r="K74" s="1001"/>
      <c r="L74" s="1001"/>
      <c r="M74" s="1001"/>
      <c r="N74" s="1001"/>
      <c r="O74" s="1001"/>
      <c r="P74" s="1002"/>
      <c r="Q74" s="1003">
        <v>140783</v>
      </c>
      <c r="R74" s="997"/>
      <c r="S74" s="997"/>
      <c r="T74" s="997"/>
      <c r="U74" s="997"/>
      <c r="V74" s="997">
        <v>138611</v>
      </c>
      <c r="W74" s="997"/>
      <c r="X74" s="997"/>
      <c r="Y74" s="997"/>
      <c r="Z74" s="997"/>
      <c r="AA74" s="997">
        <v>2172</v>
      </c>
      <c r="AB74" s="997"/>
      <c r="AC74" s="997"/>
      <c r="AD74" s="997"/>
      <c r="AE74" s="997"/>
      <c r="AF74" s="997">
        <v>2172</v>
      </c>
      <c r="AG74" s="997"/>
      <c r="AH74" s="997"/>
      <c r="AI74" s="997"/>
      <c r="AJ74" s="997"/>
      <c r="AK74" s="997">
        <v>97</v>
      </c>
      <c r="AL74" s="997"/>
      <c r="AM74" s="997"/>
      <c r="AN74" s="997"/>
      <c r="AO74" s="997"/>
      <c r="AP74" s="997">
        <v>0</v>
      </c>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549</v>
      </c>
      <c r="C75" s="1001"/>
      <c r="D75" s="1001"/>
      <c r="E75" s="1001"/>
      <c r="F75" s="1001"/>
      <c r="G75" s="1001"/>
      <c r="H75" s="1001"/>
      <c r="I75" s="1001"/>
      <c r="J75" s="1001"/>
      <c r="K75" s="1001"/>
      <c r="L75" s="1001"/>
      <c r="M75" s="1001"/>
      <c r="N75" s="1001"/>
      <c r="O75" s="1001"/>
      <c r="P75" s="1002"/>
      <c r="Q75" s="1004">
        <v>319</v>
      </c>
      <c r="R75" s="1005"/>
      <c r="S75" s="1005"/>
      <c r="T75" s="1005"/>
      <c r="U75" s="1006"/>
      <c r="V75" s="1007">
        <v>312</v>
      </c>
      <c r="W75" s="1005"/>
      <c r="X75" s="1005"/>
      <c r="Y75" s="1005"/>
      <c r="Z75" s="1006"/>
      <c r="AA75" s="1007">
        <v>41</v>
      </c>
      <c r="AB75" s="1005"/>
      <c r="AC75" s="1005"/>
      <c r="AD75" s="1005"/>
      <c r="AE75" s="1006"/>
      <c r="AF75" s="1007">
        <v>41</v>
      </c>
      <c r="AG75" s="1005"/>
      <c r="AH75" s="1005"/>
      <c r="AI75" s="1005"/>
      <c r="AJ75" s="1006"/>
      <c r="AK75" s="1007" t="s">
        <v>550</v>
      </c>
      <c r="AL75" s="1005"/>
      <c r="AM75" s="1005"/>
      <c r="AN75" s="1005"/>
      <c r="AO75" s="1006"/>
      <c r="AP75" s="1007">
        <v>0</v>
      </c>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3842</v>
      </c>
      <c r="AG88" s="985"/>
      <c r="AH88" s="985"/>
      <c r="AI88" s="985"/>
      <c r="AJ88" s="985"/>
      <c r="AK88" s="989"/>
      <c r="AL88" s="989"/>
      <c r="AM88" s="989"/>
      <c r="AN88" s="989"/>
      <c r="AO88" s="989"/>
      <c r="AP88" s="985">
        <v>2569</v>
      </c>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283</v>
      </c>
      <c r="AG109" s="918"/>
      <c r="AH109" s="918"/>
      <c r="AI109" s="918"/>
      <c r="AJ109" s="919"/>
      <c r="AK109" s="920" t="s">
        <v>282</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283</v>
      </c>
      <c r="BW109" s="918"/>
      <c r="BX109" s="918"/>
      <c r="BY109" s="918"/>
      <c r="BZ109" s="919"/>
      <c r="CA109" s="920" t="s">
        <v>282</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283</v>
      </c>
      <c r="DM109" s="918"/>
      <c r="DN109" s="918"/>
      <c r="DO109" s="918"/>
      <c r="DP109" s="919"/>
      <c r="DQ109" s="920" t="s">
        <v>282</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454102</v>
      </c>
      <c r="AB110" s="903"/>
      <c r="AC110" s="903"/>
      <c r="AD110" s="903"/>
      <c r="AE110" s="904"/>
      <c r="AF110" s="905">
        <v>402425</v>
      </c>
      <c r="AG110" s="903"/>
      <c r="AH110" s="903"/>
      <c r="AI110" s="903"/>
      <c r="AJ110" s="904"/>
      <c r="AK110" s="905">
        <v>386678</v>
      </c>
      <c r="AL110" s="903"/>
      <c r="AM110" s="903"/>
      <c r="AN110" s="903"/>
      <c r="AO110" s="904"/>
      <c r="AP110" s="906">
        <v>21.4</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3311955</v>
      </c>
      <c r="BR110" s="830"/>
      <c r="BS110" s="830"/>
      <c r="BT110" s="830"/>
      <c r="BU110" s="830"/>
      <c r="BV110" s="830">
        <v>3420938</v>
      </c>
      <c r="BW110" s="830"/>
      <c r="BX110" s="830"/>
      <c r="BY110" s="830"/>
      <c r="BZ110" s="830"/>
      <c r="CA110" s="830">
        <v>3481594</v>
      </c>
      <c r="CB110" s="830"/>
      <c r="CC110" s="830"/>
      <c r="CD110" s="830"/>
      <c r="CE110" s="830"/>
      <c r="CF110" s="891">
        <v>192.3</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64176</v>
      </c>
      <c r="BR111" s="801"/>
      <c r="BS111" s="801"/>
      <c r="BT111" s="801"/>
      <c r="BU111" s="801"/>
      <c r="BV111" s="801">
        <v>40341</v>
      </c>
      <c r="BW111" s="801"/>
      <c r="BX111" s="801"/>
      <c r="BY111" s="801"/>
      <c r="BZ111" s="801"/>
      <c r="CA111" s="801" t="s">
        <v>410</v>
      </c>
      <c r="CB111" s="801"/>
      <c r="CC111" s="801"/>
      <c r="CD111" s="801"/>
      <c r="CE111" s="801"/>
      <c r="CF111" s="878" t="s">
        <v>410</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7125</v>
      </c>
      <c r="AB112" s="814"/>
      <c r="AC112" s="814"/>
      <c r="AD112" s="814"/>
      <c r="AE112" s="815"/>
      <c r="AF112" s="816">
        <v>7125</v>
      </c>
      <c r="AG112" s="814"/>
      <c r="AH112" s="814"/>
      <c r="AI112" s="814"/>
      <c r="AJ112" s="815"/>
      <c r="AK112" s="816">
        <v>7125</v>
      </c>
      <c r="AL112" s="814"/>
      <c r="AM112" s="814"/>
      <c r="AN112" s="814"/>
      <c r="AO112" s="815"/>
      <c r="AP112" s="784">
        <v>0.4</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559614</v>
      </c>
      <c r="BR112" s="801"/>
      <c r="BS112" s="801"/>
      <c r="BT112" s="801"/>
      <c r="BU112" s="801"/>
      <c r="BV112" s="801">
        <v>580384</v>
      </c>
      <c r="BW112" s="801"/>
      <c r="BX112" s="801"/>
      <c r="BY112" s="801"/>
      <c r="BZ112" s="801"/>
      <c r="CA112" s="801">
        <v>630339</v>
      </c>
      <c r="CB112" s="801"/>
      <c r="CC112" s="801"/>
      <c r="CD112" s="801"/>
      <c r="CE112" s="801"/>
      <c r="CF112" s="878">
        <v>34.799999999999997</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67065</v>
      </c>
      <c r="AB113" s="939"/>
      <c r="AC113" s="939"/>
      <c r="AD113" s="939"/>
      <c r="AE113" s="940"/>
      <c r="AF113" s="941">
        <v>61111</v>
      </c>
      <c r="AG113" s="939"/>
      <c r="AH113" s="939"/>
      <c r="AI113" s="939"/>
      <c r="AJ113" s="940"/>
      <c r="AK113" s="941">
        <v>73564</v>
      </c>
      <c r="AL113" s="939"/>
      <c r="AM113" s="939"/>
      <c r="AN113" s="939"/>
      <c r="AO113" s="940"/>
      <c r="AP113" s="942">
        <v>4.0999999999999996</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279744</v>
      </c>
      <c r="BR113" s="801"/>
      <c r="BS113" s="801"/>
      <c r="BT113" s="801"/>
      <c r="BU113" s="801"/>
      <c r="BV113" s="801">
        <v>253111</v>
      </c>
      <c r="BW113" s="801"/>
      <c r="BX113" s="801"/>
      <c r="BY113" s="801"/>
      <c r="BZ113" s="801"/>
      <c r="CA113" s="801">
        <v>226104</v>
      </c>
      <c r="CB113" s="801"/>
      <c r="CC113" s="801"/>
      <c r="CD113" s="801"/>
      <c r="CE113" s="801"/>
      <c r="CF113" s="878">
        <v>12.5</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23658</v>
      </c>
      <c r="AB114" s="814"/>
      <c r="AC114" s="814"/>
      <c r="AD114" s="814"/>
      <c r="AE114" s="815"/>
      <c r="AF114" s="816">
        <v>23261</v>
      </c>
      <c r="AG114" s="814"/>
      <c r="AH114" s="814"/>
      <c r="AI114" s="814"/>
      <c r="AJ114" s="815"/>
      <c r="AK114" s="816">
        <v>23564</v>
      </c>
      <c r="AL114" s="814"/>
      <c r="AM114" s="814"/>
      <c r="AN114" s="814"/>
      <c r="AO114" s="815"/>
      <c r="AP114" s="784">
        <v>1.3</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715937</v>
      </c>
      <c r="BR114" s="801"/>
      <c r="BS114" s="801"/>
      <c r="BT114" s="801"/>
      <c r="BU114" s="801"/>
      <c r="BV114" s="801">
        <v>677499</v>
      </c>
      <c r="BW114" s="801"/>
      <c r="BX114" s="801"/>
      <c r="BY114" s="801"/>
      <c r="BZ114" s="801"/>
      <c r="CA114" s="801">
        <v>591398</v>
      </c>
      <c r="CB114" s="801"/>
      <c r="CC114" s="801"/>
      <c r="CD114" s="801"/>
      <c r="CE114" s="801"/>
      <c r="CF114" s="878">
        <v>32.700000000000003</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410</v>
      </c>
      <c r="AB115" s="939"/>
      <c r="AC115" s="939"/>
      <c r="AD115" s="939"/>
      <c r="AE115" s="940"/>
      <c r="AF115" s="941" t="s">
        <v>410</v>
      </c>
      <c r="AG115" s="939"/>
      <c r="AH115" s="939"/>
      <c r="AI115" s="939"/>
      <c r="AJ115" s="940"/>
      <c r="AK115" s="941" t="s">
        <v>410</v>
      </c>
      <c r="AL115" s="939"/>
      <c r="AM115" s="939"/>
      <c r="AN115" s="939"/>
      <c r="AO115" s="940"/>
      <c r="AP115" s="942" t="s">
        <v>410</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v>38</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551950</v>
      </c>
      <c r="AB117" s="925"/>
      <c r="AC117" s="925"/>
      <c r="AD117" s="925"/>
      <c r="AE117" s="926"/>
      <c r="AF117" s="928">
        <v>493960</v>
      </c>
      <c r="AG117" s="925"/>
      <c r="AH117" s="925"/>
      <c r="AI117" s="925"/>
      <c r="AJ117" s="926"/>
      <c r="AK117" s="928">
        <v>490931</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283</v>
      </c>
      <c r="AG118" s="918"/>
      <c r="AH118" s="918"/>
      <c r="AI118" s="918"/>
      <c r="AJ118" s="919"/>
      <c r="AK118" s="920" t="s">
        <v>282</v>
      </c>
      <c r="AL118" s="918"/>
      <c r="AM118" s="918"/>
      <c r="AN118" s="918"/>
      <c r="AO118" s="919"/>
      <c r="AP118" s="921" t="s">
        <v>401</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4931426</v>
      </c>
      <c r="BR118" s="888"/>
      <c r="BS118" s="888"/>
      <c r="BT118" s="888"/>
      <c r="BU118" s="888"/>
      <c r="BV118" s="888">
        <v>4972273</v>
      </c>
      <c r="BW118" s="888"/>
      <c r="BX118" s="888"/>
      <c r="BY118" s="888"/>
      <c r="BZ118" s="888"/>
      <c r="CA118" s="888">
        <v>4929435</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407</v>
      </c>
      <c r="DH118" s="814"/>
      <c r="DI118" s="814"/>
      <c r="DJ118" s="814"/>
      <c r="DK118" s="815"/>
      <c r="DL118" s="816" t="s">
        <v>407</v>
      </c>
      <c r="DM118" s="814"/>
      <c r="DN118" s="814"/>
      <c r="DO118" s="814"/>
      <c r="DP118" s="815"/>
      <c r="DQ118" s="816" t="s">
        <v>407</v>
      </c>
      <c r="DR118" s="814"/>
      <c r="DS118" s="814"/>
      <c r="DT118" s="814"/>
      <c r="DU118" s="815"/>
      <c r="DV118" s="784" t="s">
        <v>407</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407</v>
      </c>
      <c r="AB119" s="903"/>
      <c r="AC119" s="903"/>
      <c r="AD119" s="903"/>
      <c r="AE119" s="904"/>
      <c r="AF119" s="905" t="s">
        <v>407</v>
      </c>
      <c r="AG119" s="903"/>
      <c r="AH119" s="903"/>
      <c r="AI119" s="903"/>
      <c r="AJ119" s="904"/>
      <c r="AK119" s="905" t="s">
        <v>407</v>
      </c>
      <c r="AL119" s="903"/>
      <c r="AM119" s="903"/>
      <c r="AN119" s="903"/>
      <c r="AO119" s="904"/>
      <c r="AP119" s="906" t="s">
        <v>407</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1827552</v>
      </c>
      <c r="BR119" s="830"/>
      <c r="BS119" s="830"/>
      <c r="BT119" s="830"/>
      <c r="BU119" s="830"/>
      <c r="BV119" s="830">
        <v>1881639</v>
      </c>
      <c r="BW119" s="830"/>
      <c r="BX119" s="830"/>
      <c r="BY119" s="830"/>
      <c r="BZ119" s="830"/>
      <c r="CA119" s="830">
        <v>2126196</v>
      </c>
      <c r="CB119" s="830"/>
      <c r="CC119" s="830"/>
      <c r="CD119" s="830"/>
      <c r="CE119" s="830"/>
      <c r="CF119" s="891">
        <v>117.5</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64176</v>
      </c>
      <c r="DH119" s="747"/>
      <c r="DI119" s="747"/>
      <c r="DJ119" s="747"/>
      <c r="DK119" s="748"/>
      <c r="DL119" s="749">
        <v>40341</v>
      </c>
      <c r="DM119" s="747"/>
      <c r="DN119" s="747"/>
      <c r="DO119" s="747"/>
      <c r="DP119" s="748"/>
      <c r="DQ119" s="749" t="s">
        <v>407</v>
      </c>
      <c r="DR119" s="747"/>
      <c r="DS119" s="747"/>
      <c r="DT119" s="747"/>
      <c r="DU119" s="748"/>
      <c r="DV119" s="837" t="s">
        <v>407</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407</v>
      </c>
      <c r="AB120" s="814"/>
      <c r="AC120" s="814"/>
      <c r="AD120" s="814"/>
      <c r="AE120" s="815"/>
      <c r="AF120" s="816" t="s">
        <v>407</v>
      </c>
      <c r="AG120" s="814"/>
      <c r="AH120" s="814"/>
      <c r="AI120" s="814"/>
      <c r="AJ120" s="815"/>
      <c r="AK120" s="816" t="s">
        <v>407</v>
      </c>
      <c r="AL120" s="814"/>
      <c r="AM120" s="814"/>
      <c r="AN120" s="814"/>
      <c r="AO120" s="815"/>
      <c r="AP120" s="784" t="s">
        <v>407</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600320</v>
      </c>
      <c r="BR120" s="801"/>
      <c r="BS120" s="801"/>
      <c r="BT120" s="801"/>
      <c r="BU120" s="801"/>
      <c r="BV120" s="801">
        <v>557013</v>
      </c>
      <c r="BW120" s="801"/>
      <c r="BX120" s="801"/>
      <c r="BY120" s="801"/>
      <c r="BZ120" s="801"/>
      <c r="CA120" s="801">
        <v>473417</v>
      </c>
      <c r="CB120" s="801"/>
      <c r="CC120" s="801"/>
      <c r="CD120" s="801"/>
      <c r="CE120" s="801"/>
      <c r="CF120" s="878">
        <v>26.2</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259939</v>
      </c>
      <c r="DH120" s="830"/>
      <c r="DI120" s="830"/>
      <c r="DJ120" s="830"/>
      <c r="DK120" s="830"/>
      <c r="DL120" s="830">
        <v>294536</v>
      </c>
      <c r="DM120" s="830"/>
      <c r="DN120" s="830"/>
      <c r="DO120" s="830"/>
      <c r="DP120" s="830"/>
      <c r="DQ120" s="830">
        <v>339358</v>
      </c>
      <c r="DR120" s="830"/>
      <c r="DS120" s="830"/>
      <c r="DT120" s="830"/>
      <c r="DU120" s="830"/>
      <c r="DV120" s="831">
        <v>18.7</v>
      </c>
      <c r="DW120" s="831"/>
      <c r="DX120" s="831"/>
      <c r="DY120" s="831"/>
      <c r="DZ120" s="832"/>
    </row>
    <row r="121" spans="1:130" s="197" customFormat="1" ht="26.25" customHeight="1" x14ac:dyDescent="0.15">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407</v>
      </c>
      <c r="AB121" s="814"/>
      <c r="AC121" s="814"/>
      <c r="AD121" s="814"/>
      <c r="AE121" s="815"/>
      <c r="AF121" s="816" t="s">
        <v>407</v>
      </c>
      <c r="AG121" s="814"/>
      <c r="AH121" s="814"/>
      <c r="AI121" s="814"/>
      <c r="AJ121" s="815"/>
      <c r="AK121" s="816" t="s">
        <v>407</v>
      </c>
      <c r="AL121" s="814"/>
      <c r="AM121" s="814"/>
      <c r="AN121" s="814"/>
      <c r="AO121" s="815"/>
      <c r="AP121" s="784" t="s">
        <v>407</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2981121</v>
      </c>
      <c r="BR121" s="888"/>
      <c r="BS121" s="888"/>
      <c r="BT121" s="888"/>
      <c r="BU121" s="888"/>
      <c r="BV121" s="888">
        <v>3077673</v>
      </c>
      <c r="BW121" s="888"/>
      <c r="BX121" s="888"/>
      <c r="BY121" s="888"/>
      <c r="BZ121" s="888"/>
      <c r="CA121" s="888">
        <v>3222550</v>
      </c>
      <c r="CB121" s="888"/>
      <c r="CC121" s="888"/>
      <c r="CD121" s="888"/>
      <c r="CE121" s="888"/>
      <c r="CF121" s="889">
        <v>178</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147956</v>
      </c>
      <c r="DH121" s="801"/>
      <c r="DI121" s="801"/>
      <c r="DJ121" s="801"/>
      <c r="DK121" s="801"/>
      <c r="DL121" s="801">
        <v>141439</v>
      </c>
      <c r="DM121" s="801"/>
      <c r="DN121" s="801"/>
      <c r="DO121" s="801"/>
      <c r="DP121" s="801"/>
      <c r="DQ121" s="801">
        <v>135707</v>
      </c>
      <c r="DR121" s="801"/>
      <c r="DS121" s="801"/>
      <c r="DT121" s="801"/>
      <c r="DU121" s="801"/>
      <c r="DV121" s="853">
        <v>7.5</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441</v>
      </c>
      <c r="BP122" s="868"/>
      <c r="BQ122" s="869">
        <v>5408993</v>
      </c>
      <c r="BR122" s="870"/>
      <c r="BS122" s="870"/>
      <c r="BT122" s="870"/>
      <c r="BU122" s="870"/>
      <c r="BV122" s="870">
        <v>5516325</v>
      </c>
      <c r="BW122" s="870"/>
      <c r="BX122" s="870"/>
      <c r="BY122" s="870"/>
      <c r="BZ122" s="870"/>
      <c r="CA122" s="870">
        <v>5822163</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53401</v>
      </c>
      <c r="DH122" s="801"/>
      <c r="DI122" s="801"/>
      <c r="DJ122" s="801"/>
      <c r="DK122" s="801"/>
      <c r="DL122" s="801">
        <v>48371</v>
      </c>
      <c r="DM122" s="801"/>
      <c r="DN122" s="801"/>
      <c r="DO122" s="801"/>
      <c r="DP122" s="801"/>
      <c r="DQ122" s="801">
        <v>45811</v>
      </c>
      <c r="DR122" s="801"/>
      <c r="DS122" s="801"/>
      <c r="DT122" s="801"/>
      <c r="DU122" s="801"/>
      <c r="DV122" s="853">
        <v>2.5</v>
      </c>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443</v>
      </c>
      <c r="AB123" s="814"/>
      <c r="AC123" s="814"/>
      <c r="AD123" s="814"/>
      <c r="AE123" s="815"/>
      <c r="AF123" s="816" t="s">
        <v>443</v>
      </c>
      <c r="AG123" s="814"/>
      <c r="AH123" s="814"/>
      <c r="AI123" s="814"/>
      <c r="AJ123" s="815"/>
      <c r="AK123" s="816" t="s">
        <v>443</v>
      </c>
      <c r="AL123" s="814"/>
      <c r="AM123" s="814"/>
      <c r="AN123" s="814"/>
      <c r="AO123" s="815"/>
      <c r="AP123" s="784" t="s">
        <v>443</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443</v>
      </c>
      <c r="BR123" s="862"/>
      <c r="BS123" s="862"/>
      <c r="BT123" s="862"/>
      <c r="BU123" s="862"/>
      <c r="BV123" s="862" t="s">
        <v>443</v>
      </c>
      <c r="BW123" s="862"/>
      <c r="BX123" s="862"/>
      <c r="BY123" s="862"/>
      <c r="BZ123" s="862"/>
      <c r="CA123" s="862" t="s">
        <v>443</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v>32701</v>
      </c>
      <c r="DH123" s="814"/>
      <c r="DI123" s="814"/>
      <c r="DJ123" s="814"/>
      <c r="DK123" s="815"/>
      <c r="DL123" s="816">
        <v>33057</v>
      </c>
      <c r="DM123" s="814"/>
      <c r="DN123" s="814"/>
      <c r="DO123" s="814"/>
      <c r="DP123" s="815"/>
      <c r="DQ123" s="816">
        <v>36104</v>
      </c>
      <c r="DR123" s="814"/>
      <c r="DS123" s="814"/>
      <c r="DT123" s="814"/>
      <c r="DU123" s="815"/>
      <c r="DV123" s="784">
        <v>2</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v>65617</v>
      </c>
      <c r="DH124" s="747"/>
      <c r="DI124" s="747"/>
      <c r="DJ124" s="747"/>
      <c r="DK124" s="748"/>
      <c r="DL124" s="749">
        <v>62981</v>
      </c>
      <c r="DM124" s="747"/>
      <c r="DN124" s="747"/>
      <c r="DO124" s="747"/>
      <c r="DP124" s="748"/>
      <c r="DQ124" s="749">
        <v>73359</v>
      </c>
      <c r="DR124" s="747"/>
      <c r="DS124" s="747"/>
      <c r="DT124" s="747"/>
      <c r="DU124" s="748"/>
      <c r="DV124" s="837">
        <v>4.0999999999999996</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443</v>
      </c>
      <c r="AB126" s="814"/>
      <c r="AC126" s="814"/>
      <c r="AD126" s="814"/>
      <c r="AE126" s="815"/>
      <c r="AF126" s="816" t="s">
        <v>443</v>
      </c>
      <c r="AG126" s="814"/>
      <c r="AH126" s="814"/>
      <c r="AI126" s="814"/>
      <c r="AJ126" s="815"/>
      <c r="AK126" s="816" t="s">
        <v>443</v>
      </c>
      <c r="AL126" s="814"/>
      <c r="AM126" s="814"/>
      <c r="AN126" s="814"/>
      <c r="AO126" s="815"/>
      <c r="AP126" s="784" t="s">
        <v>443</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443</v>
      </c>
      <c r="AB127" s="814"/>
      <c r="AC127" s="814"/>
      <c r="AD127" s="814"/>
      <c r="AE127" s="815"/>
      <c r="AF127" s="816" t="s">
        <v>443</v>
      </c>
      <c r="AG127" s="814"/>
      <c r="AH127" s="814"/>
      <c r="AI127" s="814"/>
      <c r="AJ127" s="815"/>
      <c r="AK127" s="816" t="s">
        <v>443</v>
      </c>
      <c r="AL127" s="814"/>
      <c r="AM127" s="814"/>
      <c r="AN127" s="814"/>
      <c r="AO127" s="815"/>
      <c r="AP127" s="784" t="s">
        <v>443</v>
      </c>
      <c r="AQ127" s="785"/>
      <c r="AR127" s="785"/>
      <c r="AS127" s="785"/>
      <c r="AT127" s="786"/>
      <c r="AU127" s="233"/>
      <c r="AV127" s="233"/>
      <c r="AW127" s="233"/>
      <c r="AX127" s="787" t="s">
        <v>455</v>
      </c>
      <c r="AY127" s="788"/>
      <c r="AZ127" s="788"/>
      <c r="BA127" s="788"/>
      <c r="BB127" s="788"/>
      <c r="BC127" s="788"/>
      <c r="BD127" s="788"/>
      <c r="BE127" s="789"/>
      <c r="BF127" s="790" t="s">
        <v>443</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48296</v>
      </c>
      <c r="AB128" s="754"/>
      <c r="AC128" s="754"/>
      <c r="AD128" s="754"/>
      <c r="AE128" s="755"/>
      <c r="AF128" s="756">
        <v>37782</v>
      </c>
      <c r="AG128" s="754"/>
      <c r="AH128" s="754"/>
      <c r="AI128" s="754"/>
      <c r="AJ128" s="755"/>
      <c r="AK128" s="756">
        <v>36063</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461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2073475</v>
      </c>
      <c r="AB129" s="814"/>
      <c r="AC129" s="814"/>
      <c r="AD129" s="814"/>
      <c r="AE129" s="815"/>
      <c r="AF129" s="816">
        <v>2001300</v>
      </c>
      <c r="AG129" s="814"/>
      <c r="AH129" s="814"/>
      <c r="AI129" s="814"/>
      <c r="AJ129" s="815"/>
      <c r="AK129" s="816">
        <v>2132801</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7.7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351764</v>
      </c>
      <c r="AB130" s="814"/>
      <c r="AC130" s="814"/>
      <c r="AD130" s="814"/>
      <c r="AE130" s="815"/>
      <c r="AF130" s="816">
        <v>335596</v>
      </c>
      <c r="AG130" s="814"/>
      <c r="AH130" s="814"/>
      <c r="AI130" s="814"/>
      <c r="AJ130" s="815"/>
      <c r="AK130" s="816">
        <v>322762</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t="s">
        <v>407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1721711</v>
      </c>
      <c r="AB131" s="747"/>
      <c r="AC131" s="747"/>
      <c r="AD131" s="747"/>
      <c r="AE131" s="748"/>
      <c r="AF131" s="749">
        <v>1665704</v>
      </c>
      <c r="AG131" s="747"/>
      <c r="AH131" s="747"/>
      <c r="AI131" s="747"/>
      <c r="AJ131" s="748"/>
      <c r="AK131" s="749">
        <v>1810039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8.8220380770000002</v>
      </c>
      <c r="AB132" s="770"/>
      <c r="AC132" s="770"/>
      <c r="AD132" s="770"/>
      <c r="AE132" s="771"/>
      <c r="AF132" s="772">
        <v>7.2391013050000002</v>
      </c>
      <c r="AG132" s="770"/>
      <c r="AH132" s="770"/>
      <c r="AI132" s="770"/>
      <c r="AJ132" s="771"/>
      <c r="AK132" s="772">
        <v>7.2985167720000002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9.8000000000000007</v>
      </c>
      <c r="AB133" s="779"/>
      <c r="AC133" s="779"/>
      <c r="AD133" s="779"/>
      <c r="AE133" s="780"/>
      <c r="AF133" s="778">
        <v>8.8000000000000007</v>
      </c>
      <c r="AG133" s="779"/>
      <c r="AH133" s="779"/>
      <c r="AI133" s="779"/>
      <c r="AJ133" s="780"/>
      <c r="AK133" s="778">
        <v>7.7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9" t="s">
        <v>473</v>
      </c>
      <c r="L7" s="254"/>
      <c r="M7" s="255" t="s">
        <v>474</v>
      </c>
      <c r="N7" s="256"/>
    </row>
    <row r="8" spans="1:16" x14ac:dyDescent="0.15">
      <c r="A8" s="248"/>
      <c r="B8" s="244"/>
      <c r="C8" s="244"/>
      <c r="D8" s="244"/>
      <c r="E8" s="244"/>
      <c r="F8" s="244"/>
      <c r="G8" s="257"/>
      <c r="H8" s="258"/>
      <c r="I8" s="258"/>
      <c r="J8" s="259"/>
      <c r="K8" s="1150"/>
      <c r="L8" s="260" t="s">
        <v>475</v>
      </c>
      <c r="M8" s="261" t="s">
        <v>476</v>
      </c>
      <c r="N8" s="262" t="s">
        <v>477</v>
      </c>
    </row>
    <row r="9" spans="1:16" x14ac:dyDescent="0.15">
      <c r="A9" s="248"/>
      <c r="B9" s="244"/>
      <c r="C9" s="244"/>
      <c r="D9" s="244"/>
      <c r="E9" s="244"/>
      <c r="F9" s="244"/>
      <c r="G9" s="1163" t="s">
        <v>478</v>
      </c>
      <c r="H9" s="1164"/>
      <c r="I9" s="1164"/>
      <c r="J9" s="1165"/>
      <c r="K9" s="263">
        <v>801064</v>
      </c>
      <c r="L9" s="264">
        <v>242894</v>
      </c>
      <c r="M9" s="265">
        <v>199380</v>
      </c>
      <c r="N9" s="266">
        <v>21.8</v>
      </c>
    </row>
    <row r="10" spans="1:16" x14ac:dyDescent="0.15">
      <c r="A10" s="248"/>
      <c r="B10" s="244"/>
      <c r="C10" s="244"/>
      <c r="D10" s="244"/>
      <c r="E10" s="244"/>
      <c r="F10" s="244"/>
      <c r="G10" s="1163" t="s">
        <v>479</v>
      </c>
      <c r="H10" s="1164"/>
      <c r="I10" s="1164"/>
      <c r="J10" s="1165"/>
      <c r="K10" s="267">
        <v>29306</v>
      </c>
      <c r="L10" s="268">
        <v>8886</v>
      </c>
      <c r="M10" s="269">
        <v>22805</v>
      </c>
      <c r="N10" s="270">
        <v>-61</v>
      </c>
    </row>
    <row r="11" spans="1:16" ht="13.5" customHeight="1" x14ac:dyDescent="0.15">
      <c r="A11" s="248"/>
      <c r="B11" s="244"/>
      <c r="C11" s="244"/>
      <c r="D11" s="244"/>
      <c r="E11" s="244"/>
      <c r="F11" s="244"/>
      <c r="G11" s="1163" t="s">
        <v>480</v>
      </c>
      <c r="H11" s="1164"/>
      <c r="I11" s="1164"/>
      <c r="J11" s="1165"/>
      <c r="K11" s="267">
        <v>4998</v>
      </c>
      <c r="L11" s="268">
        <v>1515</v>
      </c>
      <c r="M11" s="269">
        <v>22815</v>
      </c>
      <c r="N11" s="270">
        <v>-93.4</v>
      </c>
    </row>
    <row r="12" spans="1:16" ht="13.5" customHeight="1" x14ac:dyDescent="0.15">
      <c r="A12" s="248"/>
      <c r="B12" s="244"/>
      <c r="C12" s="244"/>
      <c r="D12" s="244"/>
      <c r="E12" s="244"/>
      <c r="F12" s="244"/>
      <c r="G12" s="1163" t="s">
        <v>481</v>
      </c>
      <c r="H12" s="1164"/>
      <c r="I12" s="1164"/>
      <c r="J12" s="1165"/>
      <c r="K12" s="267" t="s">
        <v>482</v>
      </c>
      <c r="L12" s="268" t="s">
        <v>482</v>
      </c>
      <c r="M12" s="269">
        <v>3768</v>
      </c>
      <c r="N12" s="270" t="s">
        <v>482</v>
      </c>
    </row>
    <row r="13" spans="1:16" ht="13.5" customHeight="1" x14ac:dyDescent="0.15">
      <c r="A13" s="248"/>
      <c r="B13" s="244"/>
      <c r="C13" s="244"/>
      <c r="D13" s="244"/>
      <c r="E13" s="244"/>
      <c r="F13" s="244"/>
      <c r="G13" s="1163" t="s">
        <v>483</v>
      </c>
      <c r="H13" s="1164"/>
      <c r="I13" s="1164"/>
      <c r="J13" s="1165"/>
      <c r="K13" s="267" t="s">
        <v>482</v>
      </c>
      <c r="L13" s="268" t="s">
        <v>482</v>
      </c>
      <c r="M13" s="269" t="s">
        <v>482</v>
      </c>
      <c r="N13" s="270" t="s">
        <v>482</v>
      </c>
    </row>
    <row r="14" spans="1:16" ht="13.5" customHeight="1" x14ac:dyDescent="0.15">
      <c r="A14" s="248"/>
      <c r="B14" s="244"/>
      <c r="C14" s="244"/>
      <c r="D14" s="244"/>
      <c r="E14" s="244"/>
      <c r="F14" s="244"/>
      <c r="G14" s="1163" t="s">
        <v>484</v>
      </c>
      <c r="H14" s="1164"/>
      <c r="I14" s="1164"/>
      <c r="J14" s="1165"/>
      <c r="K14" s="267">
        <v>35304</v>
      </c>
      <c r="L14" s="268">
        <v>10705</v>
      </c>
      <c r="M14" s="269">
        <v>8560</v>
      </c>
      <c r="N14" s="270">
        <v>25.1</v>
      </c>
    </row>
    <row r="15" spans="1:16" ht="13.5" customHeight="1" x14ac:dyDescent="0.15">
      <c r="A15" s="248"/>
      <c r="B15" s="244"/>
      <c r="C15" s="244"/>
      <c r="D15" s="244"/>
      <c r="E15" s="244"/>
      <c r="F15" s="244"/>
      <c r="G15" s="1163" t="s">
        <v>485</v>
      </c>
      <c r="H15" s="1164"/>
      <c r="I15" s="1164"/>
      <c r="J15" s="1165"/>
      <c r="K15" s="267">
        <v>27634</v>
      </c>
      <c r="L15" s="268">
        <v>8379</v>
      </c>
      <c r="M15" s="269">
        <v>4570</v>
      </c>
      <c r="N15" s="270">
        <v>83.3</v>
      </c>
    </row>
    <row r="16" spans="1:16" x14ac:dyDescent="0.15">
      <c r="A16" s="248"/>
      <c r="B16" s="244"/>
      <c r="C16" s="244"/>
      <c r="D16" s="244"/>
      <c r="E16" s="244"/>
      <c r="F16" s="244"/>
      <c r="G16" s="1166" t="s">
        <v>486</v>
      </c>
      <c r="H16" s="1167"/>
      <c r="I16" s="1167"/>
      <c r="J16" s="1168"/>
      <c r="K16" s="268">
        <v>-87284</v>
      </c>
      <c r="L16" s="268">
        <v>-26466</v>
      </c>
      <c r="M16" s="269">
        <v>-19939</v>
      </c>
      <c r="N16" s="270">
        <v>32.700000000000003</v>
      </c>
    </row>
    <row r="17" spans="1:16" x14ac:dyDescent="0.15">
      <c r="A17" s="248"/>
      <c r="B17" s="244"/>
      <c r="C17" s="244"/>
      <c r="D17" s="244"/>
      <c r="E17" s="244"/>
      <c r="F17" s="244"/>
      <c r="G17" s="1166" t="s">
        <v>166</v>
      </c>
      <c r="H17" s="1167"/>
      <c r="I17" s="1167"/>
      <c r="J17" s="1168"/>
      <c r="K17" s="268">
        <v>811022</v>
      </c>
      <c r="L17" s="268">
        <v>245913</v>
      </c>
      <c r="M17" s="269">
        <v>241959</v>
      </c>
      <c r="N17" s="270">
        <v>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60" t="s">
        <v>491</v>
      </c>
      <c r="H21" s="1161"/>
      <c r="I21" s="1161"/>
      <c r="J21" s="1162"/>
      <c r="K21" s="280">
        <v>32.44</v>
      </c>
      <c r="L21" s="281">
        <v>22.44</v>
      </c>
      <c r="M21" s="282">
        <v>10</v>
      </c>
      <c r="N21" s="249"/>
      <c r="O21" s="283"/>
      <c r="P21" s="279"/>
    </row>
    <row r="22" spans="1:16" s="284" customFormat="1" x14ac:dyDescent="0.15">
      <c r="A22" s="279"/>
      <c r="B22" s="249"/>
      <c r="C22" s="249"/>
      <c r="D22" s="249"/>
      <c r="E22" s="249"/>
      <c r="F22" s="249"/>
      <c r="G22" s="1160" t="s">
        <v>492</v>
      </c>
      <c r="H22" s="1161"/>
      <c r="I22" s="1161"/>
      <c r="J22" s="1162"/>
      <c r="K22" s="285">
        <v>88.9</v>
      </c>
      <c r="L22" s="286">
        <v>94.5</v>
      </c>
      <c r="M22" s="287">
        <v>-5.6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9" t="s">
        <v>473</v>
      </c>
      <c r="L30" s="254"/>
      <c r="M30" s="255" t="s">
        <v>474</v>
      </c>
      <c r="N30" s="256"/>
    </row>
    <row r="31" spans="1:16" x14ac:dyDescent="0.15">
      <c r="A31" s="248"/>
      <c r="B31" s="244"/>
      <c r="C31" s="244"/>
      <c r="D31" s="244"/>
      <c r="E31" s="244"/>
      <c r="F31" s="244"/>
      <c r="G31" s="257"/>
      <c r="H31" s="258"/>
      <c r="I31" s="258"/>
      <c r="J31" s="259"/>
      <c r="K31" s="1150"/>
      <c r="L31" s="260" t="s">
        <v>475</v>
      </c>
      <c r="M31" s="261" t="s">
        <v>476</v>
      </c>
      <c r="N31" s="262" t="s">
        <v>477</v>
      </c>
    </row>
    <row r="32" spans="1:16" ht="27" customHeight="1" x14ac:dyDescent="0.15">
      <c r="A32" s="248"/>
      <c r="B32" s="244"/>
      <c r="C32" s="244"/>
      <c r="D32" s="244"/>
      <c r="E32" s="244"/>
      <c r="F32" s="244"/>
      <c r="G32" s="1151" t="s">
        <v>496</v>
      </c>
      <c r="H32" s="1152"/>
      <c r="I32" s="1152"/>
      <c r="J32" s="1153"/>
      <c r="K32" s="294">
        <v>386678</v>
      </c>
      <c r="L32" s="294">
        <v>117246</v>
      </c>
      <c r="M32" s="295">
        <v>119365</v>
      </c>
      <c r="N32" s="296">
        <v>-1.8</v>
      </c>
    </row>
    <row r="33" spans="1:16" ht="13.5" customHeight="1" x14ac:dyDescent="0.15">
      <c r="A33" s="248"/>
      <c r="B33" s="244"/>
      <c r="C33" s="244"/>
      <c r="D33" s="244"/>
      <c r="E33" s="244"/>
      <c r="F33" s="244"/>
      <c r="G33" s="1151" t="s">
        <v>497</v>
      </c>
      <c r="H33" s="1152"/>
      <c r="I33" s="1152"/>
      <c r="J33" s="1153"/>
      <c r="K33" s="294" t="s">
        <v>482</v>
      </c>
      <c r="L33" s="294" t="s">
        <v>482</v>
      </c>
      <c r="M33" s="295" t="s">
        <v>482</v>
      </c>
      <c r="N33" s="296" t="s">
        <v>482</v>
      </c>
    </row>
    <row r="34" spans="1:16" ht="27" customHeight="1" x14ac:dyDescent="0.15">
      <c r="A34" s="248"/>
      <c r="B34" s="244"/>
      <c r="C34" s="244"/>
      <c r="D34" s="244"/>
      <c r="E34" s="244"/>
      <c r="F34" s="244"/>
      <c r="G34" s="1151" t="s">
        <v>498</v>
      </c>
      <c r="H34" s="1152"/>
      <c r="I34" s="1152"/>
      <c r="J34" s="1153"/>
      <c r="K34" s="294">
        <v>7125</v>
      </c>
      <c r="L34" s="294">
        <v>2160</v>
      </c>
      <c r="M34" s="295">
        <v>50</v>
      </c>
      <c r="N34" s="296">
        <v>4220</v>
      </c>
    </row>
    <row r="35" spans="1:16" ht="27" customHeight="1" x14ac:dyDescent="0.15">
      <c r="A35" s="248"/>
      <c r="B35" s="244"/>
      <c r="C35" s="244"/>
      <c r="D35" s="244"/>
      <c r="E35" s="244"/>
      <c r="F35" s="244"/>
      <c r="G35" s="1151" t="s">
        <v>499</v>
      </c>
      <c r="H35" s="1152"/>
      <c r="I35" s="1152"/>
      <c r="J35" s="1153"/>
      <c r="K35" s="294">
        <v>73564</v>
      </c>
      <c r="L35" s="294">
        <v>22306</v>
      </c>
      <c r="M35" s="295">
        <v>29529</v>
      </c>
      <c r="N35" s="296">
        <v>-24.5</v>
      </c>
    </row>
    <row r="36" spans="1:16" ht="27" customHeight="1" x14ac:dyDescent="0.15">
      <c r="A36" s="248"/>
      <c r="B36" s="244"/>
      <c r="C36" s="244"/>
      <c r="D36" s="244"/>
      <c r="E36" s="244"/>
      <c r="F36" s="244"/>
      <c r="G36" s="1151" t="s">
        <v>500</v>
      </c>
      <c r="H36" s="1152"/>
      <c r="I36" s="1152"/>
      <c r="J36" s="1153"/>
      <c r="K36" s="294">
        <v>23564</v>
      </c>
      <c r="L36" s="294">
        <v>7145</v>
      </c>
      <c r="M36" s="295">
        <v>4818</v>
      </c>
      <c r="N36" s="296">
        <v>48.3</v>
      </c>
    </row>
    <row r="37" spans="1:16" ht="13.5" customHeight="1" x14ac:dyDescent="0.15">
      <c r="A37" s="248"/>
      <c r="B37" s="244"/>
      <c r="C37" s="244"/>
      <c r="D37" s="244"/>
      <c r="E37" s="244"/>
      <c r="F37" s="244"/>
      <c r="G37" s="1151" t="s">
        <v>501</v>
      </c>
      <c r="H37" s="1152"/>
      <c r="I37" s="1152"/>
      <c r="J37" s="1153"/>
      <c r="K37" s="294" t="s">
        <v>482</v>
      </c>
      <c r="L37" s="294" t="s">
        <v>482</v>
      </c>
      <c r="M37" s="295">
        <v>1119</v>
      </c>
      <c r="N37" s="296" t="s">
        <v>482</v>
      </c>
    </row>
    <row r="38" spans="1:16" ht="27" customHeight="1" x14ac:dyDescent="0.15">
      <c r="A38" s="248"/>
      <c r="B38" s="244"/>
      <c r="C38" s="244"/>
      <c r="D38" s="244"/>
      <c r="E38" s="244"/>
      <c r="F38" s="244"/>
      <c r="G38" s="1154" t="s">
        <v>502</v>
      </c>
      <c r="H38" s="1155"/>
      <c r="I38" s="1155"/>
      <c r="J38" s="1156"/>
      <c r="K38" s="297" t="s">
        <v>482</v>
      </c>
      <c r="L38" s="297" t="s">
        <v>482</v>
      </c>
      <c r="M38" s="298">
        <v>49</v>
      </c>
      <c r="N38" s="299" t="s">
        <v>482</v>
      </c>
      <c r="O38" s="293"/>
    </row>
    <row r="39" spans="1:16" x14ac:dyDescent="0.15">
      <c r="A39" s="248"/>
      <c r="B39" s="244"/>
      <c r="C39" s="244"/>
      <c r="D39" s="244"/>
      <c r="E39" s="244"/>
      <c r="F39" s="244"/>
      <c r="G39" s="1154" t="s">
        <v>503</v>
      </c>
      <c r="H39" s="1155"/>
      <c r="I39" s="1155"/>
      <c r="J39" s="1156"/>
      <c r="K39" s="300">
        <v>-36063</v>
      </c>
      <c r="L39" s="300">
        <v>-10935</v>
      </c>
      <c r="M39" s="301">
        <v>-6027</v>
      </c>
      <c r="N39" s="302">
        <v>81.400000000000006</v>
      </c>
      <c r="O39" s="293"/>
    </row>
    <row r="40" spans="1:16" ht="27" customHeight="1" x14ac:dyDescent="0.15">
      <c r="A40" s="248"/>
      <c r="B40" s="244"/>
      <c r="C40" s="244"/>
      <c r="D40" s="244"/>
      <c r="E40" s="244"/>
      <c r="F40" s="244"/>
      <c r="G40" s="1151" t="s">
        <v>504</v>
      </c>
      <c r="H40" s="1152"/>
      <c r="I40" s="1152"/>
      <c r="J40" s="1153"/>
      <c r="K40" s="300">
        <v>-322762</v>
      </c>
      <c r="L40" s="300">
        <v>-97866</v>
      </c>
      <c r="M40" s="301">
        <v>-114844</v>
      </c>
      <c r="N40" s="302">
        <v>-14.8</v>
      </c>
      <c r="O40" s="293"/>
    </row>
    <row r="41" spans="1:16" x14ac:dyDescent="0.15">
      <c r="A41" s="248"/>
      <c r="B41" s="244"/>
      <c r="C41" s="244"/>
      <c r="D41" s="244"/>
      <c r="E41" s="244"/>
      <c r="F41" s="244"/>
      <c r="G41" s="1157" t="s">
        <v>277</v>
      </c>
      <c r="H41" s="1158"/>
      <c r="I41" s="1158"/>
      <c r="J41" s="1159"/>
      <c r="K41" s="294">
        <v>132106</v>
      </c>
      <c r="L41" s="300">
        <v>40056</v>
      </c>
      <c r="M41" s="301">
        <v>34058</v>
      </c>
      <c r="N41" s="302">
        <v>17.600000000000001</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44" t="s">
        <v>473</v>
      </c>
      <c r="J49" s="1146" t="s">
        <v>508</v>
      </c>
      <c r="K49" s="1147"/>
      <c r="L49" s="1147"/>
      <c r="M49" s="1147"/>
      <c r="N49" s="1148"/>
    </row>
    <row r="50" spans="1:14" x14ac:dyDescent="0.15">
      <c r="A50" s="248"/>
      <c r="B50" s="244"/>
      <c r="C50" s="244"/>
      <c r="D50" s="244"/>
      <c r="E50" s="244"/>
      <c r="F50" s="244"/>
      <c r="G50" s="312"/>
      <c r="H50" s="313"/>
      <c r="I50" s="1145"/>
      <c r="J50" s="314" t="s">
        <v>509</v>
      </c>
      <c r="K50" s="315" t="s">
        <v>510</v>
      </c>
      <c r="L50" s="316" t="s">
        <v>511</v>
      </c>
      <c r="M50" s="317" t="s">
        <v>512</v>
      </c>
      <c r="N50" s="318" t="s">
        <v>513</v>
      </c>
    </row>
    <row r="51" spans="1:14" x14ac:dyDescent="0.15">
      <c r="A51" s="248"/>
      <c r="B51" s="244"/>
      <c r="C51" s="244"/>
      <c r="D51" s="244"/>
      <c r="E51" s="244"/>
      <c r="F51" s="244"/>
      <c r="G51" s="310" t="s">
        <v>514</v>
      </c>
      <c r="H51" s="311"/>
      <c r="I51" s="319">
        <v>327388</v>
      </c>
      <c r="J51" s="320">
        <v>88988</v>
      </c>
      <c r="K51" s="321">
        <v>-47.3</v>
      </c>
      <c r="L51" s="322">
        <v>203567</v>
      </c>
      <c r="M51" s="323">
        <v>-37.5</v>
      </c>
      <c r="N51" s="324">
        <v>-9.8000000000000007</v>
      </c>
    </row>
    <row r="52" spans="1:14" x14ac:dyDescent="0.15">
      <c r="A52" s="248"/>
      <c r="B52" s="244"/>
      <c r="C52" s="244"/>
      <c r="D52" s="244"/>
      <c r="E52" s="244"/>
      <c r="F52" s="244"/>
      <c r="G52" s="325"/>
      <c r="H52" s="326" t="s">
        <v>515</v>
      </c>
      <c r="I52" s="327">
        <v>229510</v>
      </c>
      <c r="J52" s="328">
        <v>62384</v>
      </c>
      <c r="K52" s="329">
        <v>-17.5</v>
      </c>
      <c r="L52" s="330">
        <v>121137</v>
      </c>
      <c r="M52" s="331">
        <v>-26.6</v>
      </c>
      <c r="N52" s="332">
        <v>9.1</v>
      </c>
    </row>
    <row r="53" spans="1:14" x14ac:dyDescent="0.15">
      <c r="A53" s="248"/>
      <c r="B53" s="244"/>
      <c r="C53" s="244"/>
      <c r="D53" s="244"/>
      <c r="E53" s="244"/>
      <c r="F53" s="244"/>
      <c r="G53" s="310" t="s">
        <v>516</v>
      </c>
      <c r="H53" s="311"/>
      <c r="I53" s="319">
        <v>354899</v>
      </c>
      <c r="J53" s="320">
        <v>99663</v>
      </c>
      <c r="K53" s="321">
        <v>12</v>
      </c>
      <c r="L53" s="322">
        <v>185018</v>
      </c>
      <c r="M53" s="323">
        <v>-9.1</v>
      </c>
      <c r="N53" s="324">
        <v>21.1</v>
      </c>
    </row>
    <row r="54" spans="1:14" x14ac:dyDescent="0.15">
      <c r="A54" s="248"/>
      <c r="B54" s="244"/>
      <c r="C54" s="244"/>
      <c r="D54" s="244"/>
      <c r="E54" s="244"/>
      <c r="F54" s="244"/>
      <c r="G54" s="325"/>
      <c r="H54" s="326" t="s">
        <v>515</v>
      </c>
      <c r="I54" s="327">
        <v>265672</v>
      </c>
      <c r="J54" s="328">
        <v>74606</v>
      </c>
      <c r="K54" s="329">
        <v>19.600000000000001</v>
      </c>
      <c r="L54" s="330">
        <v>95064</v>
      </c>
      <c r="M54" s="331">
        <v>-21.5</v>
      </c>
      <c r="N54" s="332">
        <v>41.1</v>
      </c>
    </row>
    <row r="55" spans="1:14" x14ac:dyDescent="0.15">
      <c r="A55" s="248"/>
      <c r="B55" s="244"/>
      <c r="C55" s="244"/>
      <c r="D55" s="244"/>
      <c r="E55" s="244"/>
      <c r="F55" s="244"/>
      <c r="G55" s="310" t="s">
        <v>517</v>
      </c>
      <c r="H55" s="311"/>
      <c r="I55" s="319">
        <v>635334</v>
      </c>
      <c r="J55" s="320">
        <v>183041</v>
      </c>
      <c r="K55" s="321">
        <v>83.7</v>
      </c>
      <c r="L55" s="322">
        <v>238802</v>
      </c>
      <c r="M55" s="323">
        <v>29.1</v>
      </c>
      <c r="N55" s="324">
        <v>54.6</v>
      </c>
    </row>
    <row r="56" spans="1:14" x14ac:dyDescent="0.15">
      <c r="A56" s="248"/>
      <c r="B56" s="244"/>
      <c r="C56" s="244"/>
      <c r="D56" s="244"/>
      <c r="E56" s="244"/>
      <c r="F56" s="244"/>
      <c r="G56" s="325"/>
      <c r="H56" s="326" t="s">
        <v>515</v>
      </c>
      <c r="I56" s="327">
        <v>395866</v>
      </c>
      <c r="J56" s="328">
        <v>114050</v>
      </c>
      <c r="K56" s="329">
        <v>52.9</v>
      </c>
      <c r="L56" s="330">
        <v>128562</v>
      </c>
      <c r="M56" s="331">
        <v>35.200000000000003</v>
      </c>
      <c r="N56" s="332">
        <v>17.7</v>
      </c>
    </row>
    <row r="57" spans="1:14" x14ac:dyDescent="0.15">
      <c r="A57" s="248"/>
      <c r="B57" s="244"/>
      <c r="C57" s="244"/>
      <c r="D57" s="244"/>
      <c r="E57" s="244"/>
      <c r="F57" s="244"/>
      <c r="G57" s="310" t="s">
        <v>518</v>
      </c>
      <c r="H57" s="311"/>
      <c r="I57" s="319">
        <v>781364</v>
      </c>
      <c r="J57" s="320">
        <v>231515</v>
      </c>
      <c r="K57" s="321">
        <v>26.5</v>
      </c>
      <c r="L57" s="322">
        <v>288550</v>
      </c>
      <c r="M57" s="323">
        <v>20.8</v>
      </c>
      <c r="N57" s="324">
        <v>5.7</v>
      </c>
    </row>
    <row r="58" spans="1:14" x14ac:dyDescent="0.15">
      <c r="A58" s="248"/>
      <c r="B58" s="244"/>
      <c r="C58" s="244"/>
      <c r="D58" s="244"/>
      <c r="E58" s="244"/>
      <c r="F58" s="244"/>
      <c r="G58" s="325"/>
      <c r="H58" s="326" t="s">
        <v>515</v>
      </c>
      <c r="I58" s="327">
        <v>424812</v>
      </c>
      <c r="J58" s="328">
        <v>125870</v>
      </c>
      <c r="K58" s="329">
        <v>10.4</v>
      </c>
      <c r="L58" s="330">
        <v>141525</v>
      </c>
      <c r="M58" s="331">
        <v>10.1</v>
      </c>
      <c r="N58" s="332">
        <v>0.3</v>
      </c>
    </row>
    <row r="59" spans="1:14" x14ac:dyDescent="0.15">
      <c r="A59" s="248"/>
      <c r="B59" s="244"/>
      <c r="C59" s="244"/>
      <c r="D59" s="244"/>
      <c r="E59" s="244"/>
      <c r="F59" s="244"/>
      <c r="G59" s="310" t="s">
        <v>519</v>
      </c>
      <c r="H59" s="311"/>
      <c r="I59" s="319">
        <v>619264</v>
      </c>
      <c r="J59" s="320">
        <v>187770</v>
      </c>
      <c r="K59" s="321">
        <v>-18.899999999999999</v>
      </c>
      <c r="L59" s="322">
        <v>287914</v>
      </c>
      <c r="M59" s="323">
        <v>-0.2</v>
      </c>
      <c r="N59" s="324">
        <v>-18.7</v>
      </c>
    </row>
    <row r="60" spans="1:14" x14ac:dyDescent="0.15">
      <c r="A60" s="248"/>
      <c r="B60" s="244"/>
      <c r="C60" s="244"/>
      <c r="D60" s="244"/>
      <c r="E60" s="244"/>
      <c r="F60" s="244"/>
      <c r="G60" s="325"/>
      <c r="H60" s="326" t="s">
        <v>515</v>
      </c>
      <c r="I60" s="333">
        <v>354896</v>
      </c>
      <c r="J60" s="328">
        <v>107609</v>
      </c>
      <c r="K60" s="329">
        <v>-14.5</v>
      </c>
      <c r="L60" s="330">
        <v>146531</v>
      </c>
      <c r="M60" s="331">
        <v>3.5</v>
      </c>
      <c r="N60" s="332">
        <v>-18</v>
      </c>
    </row>
    <row r="61" spans="1:14" x14ac:dyDescent="0.15">
      <c r="A61" s="248"/>
      <c r="B61" s="244"/>
      <c r="C61" s="244"/>
      <c r="D61" s="244"/>
      <c r="E61" s="244"/>
      <c r="F61" s="244"/>
      <c r="G61" s="310" t="s">
        <v>520</v>
      </c>
      <c r="H61" s="334"/>
      <c r="I61" s="335">
        <v>543650</v>
      </c>
      <c r="J61" s="336">
        <v>158195</v>
      </c>
      <c r="K61" s="337">
        <v>11.2</v>
      </c>
      <c r="L61" s="338">
        <v>240770</v>
      </c>
      <c r="M61" s="339">
        <v>0.6</v>
      </c>
      <c r="N61" s="324">
        <v>10.6</v>
      </c>
    </row>
    <row r="62" spans="1:14" x14ac:dyDescent="0.15">
      <c r="A62" s="248"/>
      <c r="B62" s="244"/>
      <c r="C62" s="244"/>
      <c r="D62" s="244"/>
      <c r="E62" s="244"/>
      <c r="F62" s="244"/>
      <c r="G62" s="325"/>
      <c r="H62" s="326" t="s">
        <v>515</v>
      </c>
      <c r="I62" s="327">
        <v>334151</v>
      </c>
      <c r="J62" s="328">
        <v>96904</v>
      </c>
      <c r="K62" s="329">
        <v>10.199999999999999</v>
      </c>
      <c r="L62" s="330">
        <v>126564</v>
      </c>
      <c r="M62" s="331">
        <v>0.1</v>
      </c>
      <c r="N62" s="332">
        <v>10.1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54.21</v>
      </c>
      <c r="G47" s="12">
        <v>60.22</v>
      </c>
      <c r="H47" s="12">
        <v>55.92</v>
      </c>
      <c r="I47" s="12">
        <v>57.94</v>
      </c>
      <c r="J47" s="13">
        <v>57.79</v>
      </c>
    </row>
    <row r="48" spans="2:10" ht="57.75" customHeight="1" x14ac:dyDescent="0.15">
      <c r="B48" s="14"/>
      <c r="C48" s="1171" t="s">
        <v>4</v>
      </c>
      <c r="D48" s="1171"/>
      <c r="E48" s="1172"/>
      <c r="F48" s="15">
        <v>9.3000000000000007</v>
      </c>
      <c r="G48" s="16">
        <v>3.85</v>
      </c>
      <c r="H48" s="16">
        <v>6.42</v>
      </c>
      <c r="I48" s="16">
        <v>7.23</v>
      </c>
      <c r="J48" s="17">
        <v>7.71</v>
      </c>
    </row>
    <row r="49" spans="2:10" ht="57.75" customHeight="1" thickBot="1" x14ac:dyDescent="0.2">
      <c r="B49" s="18"/>
      <c r="C49" s="1173" t="s">
        <v>5</v>
      </c>
      <c r="D49" s="1173"/>
      <c r="E49" s="1174"/>
      <c r="F49" s="19">
        <v>7.36</v>
      </c>
      <c r="G49" s="20" t="s">
        <v>527</v>
      </c>
      <c r="H49" s="20" t="s">
        <v>528</v>
      </c>
      <c r="I49" s="20">
        <v>0.59</v>
      </c>
      <c r="J49" s="21">
        <v>4.3499999999999996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和歌山県</cp:lastModifiedBy>
  <cp:lastPrinted>2017-03-09T02:07:09Z</cp:lastPrinted>
  <dcterms:created xsi:type="dcterms:W3CDTF">2017-02-15T21:09:09Z</dcterms:created>
  <dcterms:modified xsi:type="dcterms:W3CDTF">2017-05-23T05:44:32Z</dcterms:modified>
</cp:coreProperties>
</file>