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025" tabRatio="7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<sst xmlns="http://schemas.openxmlformats.org/spreadsheetml/2006/main" count="987" uniqueCount="554">
  <si>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</si>
  <si>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</si>
  <si>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</si>
  <si>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</si>
  <si>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</si>
  <si>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</si>
  <si>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</si>
  <si>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</si>
  <si>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</si>
  <si>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</si>
  <si>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</si>
  <si>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</si>
  <si>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</si>
  <si>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</si>
  <si>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</si>
  <si>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</si>
  <si>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</si>
  <si>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</si>
  <si>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</si>
  <si>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</si>
  <si>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</si>
  <si>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</si>
  <si>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</si>
  <si>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</si>
  <si>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</si>
  <si>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</si>
  <si>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</si>
  <si>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</si>
  <si>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</si>
  <si>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</si>
  <si>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</si>
  <si>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</si>
  <si>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</si>
  <si>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</si>
  <si>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</si>
  <si>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</si>
  <si>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</si>
  <si>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</si>
  <si>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</si>
  <si>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</si>
  <si>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</si>
  <si>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</si>
  <si>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</si>
  <si>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</si>
  <si>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</si>
  <si>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</si>
  <si>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</si>
  <si>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</si>
  <si>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</si>
  <si>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</si>
  <si>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</si>
  <si>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</si>
  <si>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</si>
  <si>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</si>
  <si>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</si>
  <si>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</si>
  <si>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</si>
  <si>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</si>
  <si>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</si>
  <si>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</si>
  <si>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</si>
  <si>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</si>
  <si>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</si>
  <si>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</si>
  <si>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</si>
  <si>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</si>
  <si>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</si>
  <si>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</si>
  <si>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</si>
  <si>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</si>
  <si>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</si>
  <si>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</si>
  <si>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</si>
  <si>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</si>
  <si>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</si>
  <si>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</si>
  <si>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</si>
  <si>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</si>
  <si>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</si>
  <si>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</si>
  <si>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</si>
  <si>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</si>
  <si>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</si>
  <si>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</si>
  <si>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</si>
  <si>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</si>
  <si>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</si>
  <si>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</si>
  <si>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</si>
  <si>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</si>
  <si>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</si>
  <si>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</si>
  <si>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</si>
  <si>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</si>
  <si>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</si>
  <si>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</si>
  <si>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</si>
  <si>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</si>
  <si>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</si>
  <si>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</si>
  <si>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</si>
  <si>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</si>
  <si>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</si>
  <si>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</si>
  <si>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</si>
  <si>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</si>
  <si>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</si>
  <si>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</si>
  <si>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</si>
  <si>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</si>
  <si>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</si>
  <si>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</si>
  <si>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</si>
  <si>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</si>
  <si>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</si>
  <si>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</si>
  <si>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</si>
  <si>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</si>
  <si>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</si>
  <si>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</si>
  <si>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</si>
  <si>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</si>
  <si>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</si>
  <si>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</si>
  <si>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</si>
  <si>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</si>
  <si>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</si>
  <si>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</si>
  <si>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</si>
  <si>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</si>
  <si>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</si>
  <si>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</si>
  <si>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</si>
  <si>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</si>
  <si>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</si>
  <si>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</si>
  <si>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</si>
  <si>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</si>
  <si>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</si>
  <si>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</si>
  <si>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</si>
  <si>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</si>
  <si>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</si>
  <si>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</si>
  <si>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</si>
  <si>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</si>
  <si>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</si>
  <si>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</si>
  <si>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</si>
  <si>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</si>
  <si>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</si>
  <si>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</si>
  <si>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</si>
  <si>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</si>
  <si>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</si>
  <si>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</si>
  <si>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</si>
  <si>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</si>
  <si>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</si>
  <si>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</si>
  <si>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</si>
  <si>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</si>
  <si>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</si>
  <si>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</si>
  <si>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</si>
  <si>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</si>
  <si>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</si>
  <si>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</si>
  <si>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</si>
  <si>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</si>
  <si>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</si>
  <si>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</si>
  <si>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</si>
  <si>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</si>
  <si>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</si>
  <si>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</si>
  <si>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</si>
  <si>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</si>
  <si>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</si>
  <si>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</si>
  <si>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</si>
  <si>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</si>
  <si>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</si>
  <si>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</si>
  <si>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</si>
  <si>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</si>
  <si>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</si>
  <si>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</si>
  <si>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</si>
  <si>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</si>
  <si>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</si>
  <si>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</si>
  <si>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</si>
  <si>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</si>
  <si>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</si>
  <si>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</si>
  <si>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和歌山県紀美野町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</si>
  <si>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</si>
  <si>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</si>
  <si>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</si>
  <si>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</si>
  <si>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</si>
  <si>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</si>
  <si>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</si>
  <si>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</si>
  <si>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</si>
  <si>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</si>
  <si>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</si>
  <si>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</si>
  <si>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</si>
  <si>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</si>
  <si>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</si>
  <si>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</si>
  <si>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</si>
  <si>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</si>
  <si>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</si>
  <si>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</si>
  <si>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</si>
  <si>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</si>
  <si>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</si>
  <si>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</si>
  <si>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</si>
  <si>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</si>
  <si>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</si>
  <si>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</si>
  <si>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</si>
  <si>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</si>
  <si>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</si>
  <si>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</si>
  <si>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</si>
  <si>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</si>
  <si>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</si>
  <si>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</si>
  <si>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</si>
  <si>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</si>
  <si>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</si>
  <si>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</si>
  <si>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</si>
  <si>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</si>
  <si>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</si>
  <si>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</si>
  <si>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</si>
  <si>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</si>
  <si>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</si>
  <si>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</si>
  <si>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</si>
  <si>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</si>
  <si>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</si>
  <si>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</si>
  <si>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</si>
  <si>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</si>
  <si>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</si>
  <si>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</si>
  <si>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</si>
  <si>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</si>
  <si>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</si>
  <si>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</si>
  <si>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</si>
  <si>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</si>
  <si>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</si>
  <si>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</si>
  <si>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</si>
  <si>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</si>
  <si>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</si>
  <si>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</si>
  <si>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</si>
  <si>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</si>
  <si>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</si>
  <si>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</si>
  <si>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</si>
  <si>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</si>
  <si>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</si>
  <si>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</si>
  <si>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</si>
  <si>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</si>
  <si>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</si>
  <si>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</si>
  <si>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</si>
  <si>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</si>
  <si>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</si>
  <si>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</si>
  <si>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</si>
  <si>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</si>
  <si>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</si>
  <si>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</si>
  <si>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</si>
  <si>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</si>
  <si>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</si>
  <si>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</si>
  <si>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</si>
  <si>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</si>
  <si>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</si>
  <si>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</si>
  <si>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</si>
  <si>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</si>
  <si>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</si>
  <si>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</si>
  <si>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</si>
  <si>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</si>
  <si>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</si>
  <si>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</si>
  <si>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</si>
  <si>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</si>
  <si>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</si>
  <si>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</si>
  <si>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</si>
  <si>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</si>
  <si>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</si>
  <si>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</si>
  <si>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</si>
  <si>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</si>
  <si>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</si>
  <si>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</si>
  <si>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</si>
  <si>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</si>
  <si>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</si>
  <si>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</si>
  <si>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</si>
  <si>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</si>
  <si>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</si>
  <si>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</si>
  <si>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</si>
  <si>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</si>
  <si>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</si>
  <si>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</si>
  <si>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</si>
  <si>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</si>
  <si>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</si>
  <si>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</si>
  <si>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</si>
  <si>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</si>
  <si>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</si>
  <si>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</si>
  <si>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</si>
  <si>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</si>
  <si>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</si>
  <si>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</si>
  <si>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</si>
  <si>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</si>
  <si>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</si>
  <si>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</si>
  <si>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</si>
  <si>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</si>
  <si>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</si>
  <si>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</si>
  <si>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和歌山県紀美野町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</si>
  <si>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</si>
  <si>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</si>
  <si>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</si>
  <si>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</si>
  <si>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</si>
  <si>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</si>
  <si>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</si>
  <si>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</si>
  <si>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</si>
  <si>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</si>
  <si>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</si>
  <si>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</si>
  <si>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</si>
  <si>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</si>
  <si>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</si>
  <si>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</si>
  <si>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</si>
  <si>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</si>
  <si>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</si>
  <si>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</si>
  <si>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</si>
  <si>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</si>
  <si>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</si>
  <si>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</si>
  <si>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</si>
  <si>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</si>
  <si>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</si>
  <si>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</si>
  <si>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</si>
  <si>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</si>
  <si>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</si>
  <si>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</si>
  <si>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</si>
  <si>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</si>
  <si>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</si>
  <si>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</si>
  <si>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</si>
  <si>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</si>
  <si>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上水道事業会計</t>
    <phoneticPr fontId="5"/>
  </si>
  <si>
    <t>法適用企業</t>
    <phoneticPr fontId="5"/>
  </si>
  <si>
    <t>野上簡易水道事業会計</t>
    <phoneticPr fontId="5"/>
  </si>
  <si>
    <t>法非適用企業</t>
    <phoneticPr fontId="5"/>
  </si>
  <si>
    <t>美里簡易水道事業会計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</si>
  <si>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</si>
  <si>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</si>
  <si>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</si>
  <si>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</si>
  <si>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</si>
  <si>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</si>
  <si>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</si>
  <si>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</si>
  <si>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</si>
  <si>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</si>
  <si>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</si>
  <si>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</si>
  <si>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</si>
  <si>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</si>
  <si>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</si>
  <si>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</si>
  <si>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</si>
  <si>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</si>
  <si>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</si>
  <si>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</si>
  <si>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</si>
  <si>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</si>
  <si>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</si>
  <si>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</si>
  <si>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</si>
  <si>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</si>
  <si>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</si>
  <si>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</si>
  <si>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</si>
  <si>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</si>
  <si>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</si>
  <si>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</si>
  <si>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</si>
  <si>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</si>
  <si>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</si>
  <si>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</si>
  <si>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</si>
  <si>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</si>
  <si>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</si>
  <si>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</si>
  <si>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</si>
  <si>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</si>
  <si>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</si>
  <si>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</si>
  <si>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</si>
  <si>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</si>
  <si>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</si>
  <si>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</si>
  <si>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</si>
  <si>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</si>
  <si>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</si>
  <si>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</si>
  <si>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</si>
  <si>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</si>
  <si>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</si>
  <si>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</si>
  <si>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</si>
  <si>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</si>
  <si>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</si>
  <si>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</si>
  <si>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</si>
  <si>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</si>
  <si>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</si>
  <si>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</si>
  <si>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</si>
  <si>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</si>
  <si>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</si>
  <si>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</si>
  <si>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</si>
  <si>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</si>
  <si>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</si>
  <si>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</si>
  <si>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</si>
  <si>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</si>
  <si>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</si>
  <si>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</si>
  <si>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</si>
  <si>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</si>
  <si>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</si>
  <si>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</si>
  <si>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</si>
  <si>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</si>
  <si>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</si>
  <si>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</si>
  <si>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</si>
  <si>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</si>
  <si>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</si>
  <si>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</si>
  <si>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</si>
  <si>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</si>
  <si>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</si>
  <si>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</si>
  <si>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</si>
  <si>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</si>
  <si>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</si>
  <si>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</si>
  <si>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</si>
  <si>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</si>
  <si>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</si>
  <si>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</si>
  <si>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</si>
  <si>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</si>
  <si>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</si>
  <si>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</si>
  <si>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</si>
  <si>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</si>
  <si>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</si>
  <si>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</si>
  <si>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</si>
  <si>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</si>
  <si>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</si>
  <si>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</si>
  <si>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</si>
  <si>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</si>
  <si>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</si>
  <si>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</si>
  <si>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</si>
  <si>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</si>
  <si>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</si>
  <si>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</si>
  <si>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</si>
  <si>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</si>
  <si>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</si>
  <si>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</si>
  <si>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</si>
  <si>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</si>
  <si>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</si>
  <si>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</si>
  <si>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</si>
  <si>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</si>
  <si>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</si>
  <si>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</si>
  <si>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</si>
  <si>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</si>
  <si>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</si>
  <si>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</si>
  <si>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国民健康保険事業会計</t>
  </si>
  <si>
    <t>介護保険事業会計</t>
  </si>
  <si>
    <t>国民健康保険診療所事業会計</t>
  </si>
  <si>
    <t>後期高齢者医療会計</t>
  </si>
  <si>
    <t>野上簡易水道事業会計</t>
  </si>
  <si>
    <t>美里簡易水道事業会計</t>
  </si>
  <si>
    <t>その他会計（赤字）</t>
  </si>
  <si>
    <t>その他会計（黒字）</t>
  </si>
  <si>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</si>
  <si>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
  </si>
  <si>
    <t>五色台広域施設組合</t>
    <rPh sb="0" eb="2">
      <t>ゴシキ</t>
    </rPh>
    <rPh sb="2" eb="3">
      <t>ダイ</t>
    </rPh>
    <rPh sb="3" eb="5">
      <t>コウイキ</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</si>
  <si>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</si>
  <si>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紀の海広域施設組合</t>
    <rPh sb="0" eb="1">
      <t>キ</t>
    </rPh>
    <rPh sb="2" eb="3">
      <t>ウミ</t>
    </rPh>
    <rPh sb="3" eb="5">
      <t>コウイキ</t>
    </rPh>
    <rPh sb="5" eb="7">
      <t>シセツ</t>
    </rPh>
    <rPh sb="7" eb="9">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</si>
  <si>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</si>
  <si>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</si>
  <si>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</si>
  <si>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紀美野町土地開発公社</t>
    <rPh sb="0" eb="4">
      <t>キミノチョウ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</si>
  <si>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</si>
  <si>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</si>
  <si>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</si>
  <si>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</si>
  <si>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</si>
  <si>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</si>
  <si>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</si>
  <si>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</si>
  <si>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</si>
  <si>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</si>
  <si>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</si>
  <si>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を乖離がみられるが、実質公債費比率については乖離の程度は小さくなっている。これは、平成18年の合併前後での地方債の発行規模が大きくなったが、インフラ整備がある程度整ったことや、交付税算入率の高い地方債の起債を優先していることによるものであると思われる。しかしながら、将来負担比率については未だ乖離は大きいため、まずは１００％以下になるよう、地方債借入の抑制に努める。</t>
    <rPh sb="1" eb="3">
      <t>ジッシツ</t>
    </rPh>
    <rPh sb="3" eb="5">
      <t>コウサイ</t>
    </rPh>
    <rPh sb="5" eb="6">
      <t>ヒ</t>
    </rPh>
    <rPh sb="6" eb="8">
      <t>ヒリツ</t>
    </rPh>
    <rPh sb="9" eb="11">
      <t>ショウライ</t>
    </rPh>
    <rPh sb="11" eb="13">
      <t>フタン</t>
    </rPh>
    <rPh sb="13" eb="15">
      <t>ヒリツ</t>
    </rPh>
    <rPh sb="18" eb="20">
      <t>ルイジ</t>
    </rPh>
    <rPh sb="20" eb="22">
      <t>ダンタイ</t>
    </rPh>
    <rPh sb="23" eb="25">
      <t>カイリ</t>
    </rPh>
    <rPh sb="32" eb="34">
      <t>ジッシツ</t>
    </rPh>
    <rPh sb="34" eb="37">
      <t>コウサイヒ</t>
    </rPh>
    <rPh sb="37" eb="39">
      <t>ヒリツ</t>
    </rPh>
    <rPh sb="44" eb="46">
      <t>カイリ</t>
    </rPh>
    <rPh sb="47" eb="49">
      <t>テイド</t>
    </rPh>
    <rPh sb="50" eb="51">
      <t>チイ</t>
    </rPh>
    <rPh sb="63" eb="65">
      <t>ヘイセイ</t>
    </rPh>
    <rPh sb="67" eb="68">
      <t>ネン</t>
    </rPh>
    <rPh sb="69" eb="71">
      <t>ガッペイ</t>
    </rPh>
    <rPh sb="71" eb="73">
      <t>ゼンゴ</t>
    </rPh>
    <rPh sb="75" eb="78">
      <t>チホウサイ</t>
    </rPh>
    <rPh sb="79" eb="81">
      <t>ハッコウ</t>
    </rPh>
    <rPh sb="81" eb="83">
      <t>キボ</t>
    </rPh>
    <rPh sb="84" eb="85">
      <t>オオ</t>
    </rPh>
    <rPh sb="96" eb="98">
      <t>セイビ</t>
    </rPh>
    <rPh sb="101" eb="103">
      <t>テイド</t>
    </rPh>
    <rPh sb="103" eb="104">
      <t>トトノ</t>
    </rPh>
    <rPh sb="110" eb="113">
      <t>コウフゼイ</t>
    </rPh>
    <rPh sb="113" eb="115">
      <t>サンニュウ</t>
    </rPh>
    <rPh sb="115" eb="116">
      <t>リツ</t>
    </rPh>
    <rPh sb="117" eb="118">
      <t>タカ</t>
    </rPh>
    <rPh sb="119" eb="122">
      <t>チホウサイ</t>
    </rPh>
    <rPh sb="123" eb="125">
      <t>キサイ</t>
    </rPh>
    <rPh sb="126" eb="128">
      <t>ユウセン</t>
    </rPh>
    <rPh sb="143" eb="144">
      <t>オモ</t>
    </rPh>
    <rPh sb="155" eb="157">
      <t>ショウライ</t>
    </rPh>
    <rPh sb="157" eb="159">
      <t>フタン</t>
    </rPh>
    <rPh sb="159" eb="161">
      <t>ヒリツ</t>
    </rPh>
    <rPh sb="166" eb="167">
      <t>イマ</t>
    </rPh>
    <rPh sb="168" eb="170">
      <t>カイリ</t>
    </rPh>
    <rPh sb="171" eb="172">
      <t>オオ</t>
    </rPh>
    <rPh sb="184" eb="186">
      <t>イカ</t>
    </rPh>
    <rPh sb="192" eb="195">
      <t>チホウサイ</t>
    </rPh>
    <rPh sb="195" eb="197">
      <t>カリイレ</t>
    </rPh>
    <rPh sb="198" eb="200">
      <t>ヨクセイ</t>
    </rPh>
    <rPh sb="201" eb="20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</si>
</sst>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128611</c:v>
                </c:pt>
              </c:numCache>
            </c:numRef>
          </c:val>
          <c:smooth val="0"/>
          <c:extLst xmlns:c16r2="http://schemas.microsoft.com/office/drawing/2015/06/chart">
            <c:ext xmlns:c16="http://schemas.microsoft.com/office/drawing/2014/chart" uri="{C3380CC4-5D6E-409C-BE32-E72D297353CC}">
              <c16:uniqueId val="{00000000-BC75-4F02-A1AE-48B4002C5A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72241</c:v>
                </c:pt>
                <c:pt idx="1">
                  <c:v>62450</c:v>
                </c:pt>
                <c:pt idx="2">
                  <c:v>128098</c:v>
                </c:pt>
                <c:pt idx="3">
                  <c:v>103090</c:v>
                </c:pt>
                <c:pt idx="4">
                  <c:v>83923</c:v>
                </c:pt>
              </c:numCache>
            </c:numRef>
          </c:val>
          <c:smooth val="0"/>
          <c:extLst xmlns:c16r2="http://schemas.microsoft.com/office/drawing/2015/06/chart">
            <c:ext xmlns:c16="http://schemas.microsoft.com/office/drawing/2014/chart" uri="{C3380CC4-5D6E-409C-BE32-E72D297353CC}">
              <c16:uniqueId val="{00000001-BC75-4F02-A1AE-48B4002C5ADF}"/>
            </c:ext>
          </c:extLst>
        </c:ser>
        <c:dLbls>
          <c:showLegendKey val="0"/>
          <c:showVal val="0"/>
          <c:showCatName val="0"/>
          <c:showSerName val="0"/>
          <c:showPercent val="0"/>
          <c:showBubbleSize val="0"/>
        </c:dLbls>
        <c:marker val="1"/>
        <c:smooth val="0"/>
        <c:axId val="90646016"/>
        <c:axId val="90647936"/>
      </c:lineChart>
      <c:catAx>
        <c:axId val="9064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47936"/>
        <c:crosses val="autoZero"/>
        <c:auto val="1"/>
        <c:lblAlgn val="ctr"/>
        <c:lblOffset val="100"/>
        <c:tickLblSkip val="1"/>
        <c:tickMarkSkip val="1"/>
        <c:noMultiLvlLbl val="0"/>
      </c:catAx>
      <c:valAx>
        <c:axId val="90647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4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7.54</c:v>
                </c:pt>
                <c:pt idx="1">
                  <c:v>8.24</c:v>
                </c:pt>
                <c:pt idx="2">
                  <c:v>10.1</c:v>
                </c:pt>
                <c:pt idx="3">
                  <c:v>11.16</c:v>
                </c:pt>
                <c:pt idx="4">
                  <c:v>12.55</c:v>
                </c:pt>
              </c:numCache>
            </c:numRef>
          </c:val>
          <c:extLst xmlns:c16r2="http://schemas.microsoft.com/office/drawing/2015/06/chart">
            <c:ext xmlns:c16="http://schemas.microsoft.com/office/drawing/2014/chart" uri="{C3380CC4-5D6E-409C-BE32-E72D297353CC}">
              <c16:uniqueId val="{00000000-9804-45DD-AD87-91A80C6A6E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25.54</c:v>
                </c:pt>
                <c:pt idx="1">
                  <c:v>22.18</c:v>
                </c:pt>
                <c:pt idx="2">
                  <c:v>20.09</c:v>
                </c:pt>
                <c:pt idx="3">
                  <c:v>21.77</c:v>
                </c:pt>
                <c:pt idx="4">
                  <c:v>32.590000000000003</c:v>
                </c:pt>
              </c:numCache>
            </c:numRef>
          </c:val>
          <c:extLst xmlns:c16r2="http://schemas.microsoft.com/office/drawing/2015/06/chart">
            <c:ext xmlns:c16="http://schemas.microsoft.com/office/drawing/2014/chart" uri="{C3380CC4-5D6E-409C-BE32-E72D297353CC}">
              <c16:uniqueId val="{00000001-9804-45DD-AD87-91A80C6A6EDE}"/>
            </c:ext>
          </c:extLst>
        </c:ser>
        <c:dLbls>
          <c:showLegendKey val="0"/>
          <c:showVal val="0"/>
          <c:showCatName val="0"/>
          <c:showSerName val="0"/>
          <c:showPercent val="0"/>
          <c:showBubbleSize val="0"/>
        </c:dLbls>
        <c:gapWidth val="250"/>
        <c:overlap val="100"/>
        <c:axId val="85861504"/>
        <c:axId val="858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9.25</c:v>
                </c:pt>
                <c:pt idx="1">
                  <c:v>4.03</c:v>
                </c:pt>
                <c:pt idx="2">
                  <c:v>8.44</c:v>
                </c:pt>
                <c:pt idx="3">
                  <c:v>8.9</c:v>
                </c:pt>
                <c:pt idx="4">
                  <c:v>12.95</c:v>
                </c:pt>
              </c:numCache>
            </c:numRef>
          </c:val>
          <c:smooth val="0"/>
          <c:extLst xmlns:c16r2="http://schemas.microsoft.com/office/drawing/2015/06/chart">
            <c:ext xmlns:c16="http://schemas.microsoft.com/office/drawing/2014/chart" uri="{C3380CC4-5D6E-409C-BE32-E72D297353CC}">
              <c16:uniqueId val="{00000002-9804-45DD-AD87-91A80C6A6EDE}"/>
            </c:ext>
          </c:extLst>
        </c:ser>
        <c:dLbls>
          <c:showLegendKey val="0"/>
          <c:showVal val="0"/>
          <c:showCatName val="0"/>
          <c:showSerName val="0"/>
          <c:showPercent val="0"/>
          <c:showBubbleSize val="0"/>
        </c:dLbls>
        <c:marker val="1"/>
        <c:smooth val="0"/>
        <c:axId val="85861504"/>
        <c:axId val="85863424"/>
      </c:lineChart>
      <c:catAx>
        <c:axId val="858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863424"/>
        <c:crosses val="autoZero"/>
        <c:auto val="1"/>
        <c:lblAlgn val="ctr"/>
        <c:lblOffset val="100"/>
        <c:tickLblSkip val="1"/>
        <c:tickMarkSkip val="1"/>
        <c:noMultiLvlLbl val="0"/>
      </c:catAx>
      <c:valAx>
        <c:axId val="858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0.11</c:v>
                </c:pt>
                <c:pt idx="4">
                  <c:v>#N/A</c:v>
                </c:pt>
                <c:pt idx="5">
                  <c:v>0.03</c:v>
                </c:pt>
                <c:pt idx="6">
                  <c:v>#N/A</c:v>
                </c:pt>
                <c:pt idx="7">
                  <c:v>7.0000000000000007E-2</c:v>
                </c:pt>
                <c:pt idx="8">
                  <c:v>#N/A</c:v>
                </c:pt>
                <c:pt idx="9">
                  <c:v>0.01</c:v>
                </c:pt>
              </c:numCache>
            </c:numRef>
          </c:val>
          <c:extLst xmlns:c16r2="http://schemas.microsoft.com/office/drawing/2015/06/chart">
            <c:ext xmlns:c16="http://schemas.microsoft.com/office/drawing/2014/chart" uri="{C3380CC4-5D6E-409C-BE32-E72D297353CC}">
              <c16:uniqueId val="{00000000-06F9-4441-B48E-1C733D6D3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F9-4441-B48E-1C733D6D3F4D}"/>
            </c:ext>
          </c:extLst>
        </c:ser>
        <c:ser>
          <c:idx val="2"/>
          <c:order val="2"/>
          <c:tx>
            <c:strRef>
              <c:f>データシート!$A$29</c:f>
              <c:strCache>
                <c:ptCount val="1"/>
                <c:pt idx="0">
                  <c:v>美里簡易水道事業会計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06F9-4441-B48E-1C733D6D3F4D}"/>
            </c:ext>
          </c:extLst>
        </c:ser>
        <c:ser>
          <c:idx val="3"/>
          <c:order val="3"/>
          <c:tx>
            <c:strRef>
              <c:f>データシート!$A$30</c:f>
              <c:strCache>
                <c:ptCount val="1"/>
                <c:pt idx="0">
                  <c:v>野上簡易水道事業会計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0.55000000000000004</c:v>
                </c:pt>
                <c:pt idx="2">
                  <c:v>#N/A</c:v>
                </c:pt>
                <c:pt idx="3">
                  <c:v>0.17</c:v>
                </c:pt>
                <c:pt idx="4">
                  <c:v>#N/A</c:v>
                </c:pt>
                <c:pt idx="5">
                  <c:v>0.35</c:v>
                </c:pt>
                <c:pt idx="6">
                  <c:v>#N/A</c:v>
                </c:pt>
                <c:pt idx="7">
                  <c:v>0.25</c:v>
                </c:pt>
                <c:pt idx="8">
                  <c:v>#N/A</c:v>
                </c:pt>
                <c:pt idx="9">
                  <c:v>0.02</c:v>
                </c:pt>
              </c:numCache>
            </c:numRef>
          </c:val>
          <c:extLst xmlns:c16r2="http://schemas.microsoft.com/office/drawing/2015/06/chart">
            <c:ext xmlns:c16="http://schemas.microsoft.com/office/drawing/2014/chart" uri="{C3380CC4-5D6E-409C-BE32-E72D297353CC}">
              <c16:uniqueId val="{00000003-06F9-4441-B48E-1C733D6D3F4D}"/>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4-06F9-4441-B48E-1C733D6D3F4D}"/>
            </c:ext>
          </c:extLst>
        </c:ser>
        <c:ser>
          <c:idx val="5"/>
          <c:order val="5"/>
          <c:tx>
            <c:strRef>
              <c:f>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0.04</c:v>
                </c:pt>
                <c:pt idx="4">
                  <c:v>#N/A</c:v>
                </c:pt>
                <c:pt idx="5">
                  <c:v>0.08</c:v>
                </c:pt>
                <c:pt idx="6">
                  <c:v>#N/A</c:v>
                </c:pt>
                <c:pt idx="7">
                  <c:v>0.14000000000000001</c:v>
                </c:pt>
                <c:pt idx="8">
                  <c:v>#N/A</c:v>
                </c:pt>
                <c:pt idx="9">
                  <c:v>0.06</c:v>
                </c:pt>
              </c:numCache>
            </c:numRef>
          </c:val>
          <c:extLst xmlns:c16r2="http://schemas.microsoft.com/office/drawing/2015/06/chart">
            <c:ext xmlns:c16="http://schemas.microsoft.com/office/drawing/2014/chart" uri="{C3380CC4-5D6E-409C-BE32-E72D297353CC}">
              <c16:uniqueId val="{00000005-06F9-4441-B48E-1C733D6D3F4D}"/>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0.53</c:v>
                </c:pt>
                <c:pt idx="4">
                  <c:v>#N/A</c:v>
                </c:pt>
                <c:pt idx="5">
                  <c:v>0.66</c:v>
                </c:pt>
                <c:pt idx="6">
                  <c:v>#N/A</c:v>
                </c:pt>
                <c:pt idx="7">
                  <c:v>0.15</c:v>
                </c:pt>
                <c:pt idx="8">
                  <c:v>#N/A</c:v>
                </c:pt>
                <c:pt idx="9">
                  <c:v>0.43</c:v>
                </c:pt>
              </c:numCache>
            </c:numRef>
          </c:val>
          <c:extLst xmlns:c16r2="http://schemas.microsoft.com/office/drawing/2015/06/chart">
            <c:ext xmlns:c16="http://schemas.microsoft.com/office/drawing/2014/chart" uri="{C3380CC4-5D6E-409C-BE32-E72D297353CC}">
              <c16:uniqueId val="{00000006-06F9-4441-B48E-1C733D6D3F4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1.18</c:v>
                </c:pt>
                <c:pt idx="2">
                  <c:v>#N/A</c:v>
                </c:pt>
                <c:pt idx="3">
                  <c:v>1</c:v>
                </c:pt>
                <c:pt idx="4">
                  <c:v>#N/A</c:v>
                </c:pt>
                <c:pt idx="5">
                  <c:v>0.95</c:v>
                </c:pt>
                <c:pt idx="6">
                  <c:v>#N/A</c:v>
                </c:pt>
                <c:pt idx="7">
                  <c:v>1.96</c:v>
                </c:pt>
                <c:pt idx="8">
                  <c:v>#N/A</c:v>
                </c:pt>
                <c:pt idx="9">
                  <c:v>0.81</c:v>
                </c:pt>
              </c:numCache>
            </c:numRef>
          </c:val>
          <c:extLst xmlns:c16r2="http://schemas.microsoft.com/office/drawing/2015/06/chart">
            <c:ext xmlns:c16="http://schemas.microsoft.com/office/drawing/2014/chart" uri="{C3380CC4-5D6E-409C-BE32-E72D297353CC}">
              <c16:uniqueId val="{00000007-06F9-4441-B48E-1C733D6D3F4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c:v>
                </c:pt>
                <c:pt idx="2">
                  <c:v>#N/A</c:v>
                </c:pt>
                <c:pt idx="3">
                  <c:v>4.3</c:v>
                </c:pt>
                <c:pt idx="4">
                  <c:v>#N/A</c:v>
                </c:pt>
                <c:pt idx="5">
                  <c:v>4.57</c:v>
                </c:pt>
                <c:pt idx="6">
                  <c:v>#N/A</c:v>
                </c:pt>
                <c:pt idx="7">
                  <c:v>4.96</c:v>
                </c:pt>
                <c:pt idx="8">
                  <c:v>#N/A</c:v>
                </c:pt>
                <c:pt idx="9">
                  <c:v>4.82</c:v>
                </c:pt>
              </c:numCache>
            </c:numRef>
          </c:val>
          <c:extLst xmlns:c16r2="http://schemas.microsoft.com/office/drawing/2015/06/chart">
            <c:ext xmlns:c16="http://schemas.microsoft.com/office/drawing/2014/chart" uri="{C3380CC4-5D6E-409C-BE32-E72D297353CC}">
              <c16:uniqueId val="{00000008-06F9-4441-B48E-1C733D6D3F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c:v>
                </c:pt>
                <c:pt idx="2">
                  <c:v>#N/A</c:v>
                </c:pt>
                <c:pt idx="3">
                  <c:v>8.1300000000000008</c:v>
                </c:pt>
                <c:pt idx="4">
                  <c:v>#N/A</c:v>
                </c:pt>
                <c:pt idx="5">
                  <c:v>10.07</c:v>
                </c:pt>
                <c:pt idx="6">
                  <c:v>#N/A</c:v>
                </c:pt>
                <c:pt idx="7">
                  <c:v>11.08</c:v>
                </c:pt>
                <c:pt idx="8">
                  <c:v>#N/A</c:v>
                </c:pt>
                <c:pt idx="9">
                  <c:v>12.53</c:v>
                </c:pt>
              </c:numCache>
            </c:numRef>
          </c:val>
          <c:extLst xmlns:c16r2="http://schemas.microsoft.com/office/drawing/2015/06/chart">
            <c:ext xmlns:c16="http://schemas.microsoft.com/office/drawing/2014/chart" uri="{C3380CC4-5D6E-409C-BE32-E72D297353CC}">
              <c16:uniqueId val="{00000009-06F9-4441-B48E-1C733D6D3F4D}"/>
            </c:ext>
          </c:extLst>
        </c:ser>
        <c:dLbls>
          <c:showLegendKey val="0"/>
          <c:showVal val="0"/>
          <c:showCatName val="0"/>
          <c:showSerName val="0"/>
          <c:showPercent val="0"/>
          <c:showBubbleSize val="0"/>
        </c:dLbls>
        <c:gapWidth val="150"/>
        <c:overlap val="100"/>
        <c:axId val="100289152"/>
        <c:axId val="100290944"/>
      </c:barChart>
      <c:catAx>
        <c:axId val="1002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90944"/>
        <c:crosses val="autoZero"/>
        <c:auto val="1"/>
        <c:lblAlgn val="ctr"/>
        <c:lblOffset val="100"/>
        <c:tickLblSkip val="1"/>
        <c:tickMarkSkip val="1"/>
        <c:noMultiLvlLbl val="0"/>
      </c:catAx>
      <c:valAx>
        <c:axId val="1002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8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1061</c:v>
                </c:pt>
                <c:pt idx="5">
                  <c:v>1096</c:v>
                </c:pt>
                <c:pt idx="8">
                  <c:v>1136</c:v>
                </c:pt>
                <c:pt idx="11">
                  <c:v>1147</c:v>
                </c:pt>
                <c:pt idx="14">
                  <c:v>1122</c:v>
                </c:pt>
              </c:numCache>
            </c:numRef>
          </c:val>
          <c:extLst xmlns:c16r2="http://schemas.microsoft.com/office/drawing/2015/06/chart">
            <c:ext xmlns:c16="http://schemas.microsoft.com/office/drawing/2014/chart" uri="{C3380CC4-5D6E-409C-BE32-E72D297353CC}">
              <c16:uniqueId val="{00000000-61C5-44FF-A167-88B1DE037A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C5-44FF-A167-88B1DE037A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61C5-44FF-A167-88B1DE037A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168</c:v>
                </c:pt>
                <c:pt idx="3">
                  <c:v>180</c:v>
                </c:pt>
                <c:pt idx="6">
                  <c:v>203</c:v>
                </c:pt>
                <c:pt idx="9">
                  <c:v>179</c:v>
                </c:pt>
                <c:pt idx="12">
                  <c:v>207</c:v>
                </c:pt>
              </c:numCache>
            </c:numRef>
          </c:val>
          <c:extLst xmlns:c16r2="http://schemas.microsoft.com/office/drawing/2015/06/chart">
            <c:ext xmlns:c16="http://schemas.microsoft.com/office/drawing/2014/chart" uri="{C3380CC4-5D6E-409C-BE32-E72D297353CC}">
              <c16:uniqueId val="{00000003-61C5-44FF-A167-88B1DE037A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74</c:v>
                </c:pt>
                <c:pt idx="6">
                  <c:v>81</c:v>
                </c:pt>
                <c:pt idx="9">
                  <c:v>85</c:v>
                </c:pt>
                <c:pt idx="12">
                  <c:v>85</c:v>
                </c:pt>
              </c:numCache>
            </c:numRef>
          </c:val>
          <c:extLst xmlns:c16r2="http://schemas.microsoft.com/office/drawing/2015/06/chart">
            <c:ext xmlns:c16="http://schemas.microsoft.com/office/drawing/2014/chart" uri="{C3380CC4-5D6E-409C-BE32-E72D297353CC}">
              <c16:uniqueId val="{00000004-61C5-44FF-A167-88B1DE037A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C5-44FF-A167-88B1DE037A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C5-44FF-A167-88B1DE037A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1363</c:v>
                </c:pt>
                <c:pt idx="3">
                  <c:v>1296</c:v>
                </c:pt>
                <c:pt idx="6">
                  <c:v>1270</c:v>
                </c:pt>
                <c:pt idx="9">
                  <c:v>1179</c:v>
                </c:pt>
                <c:pt idx="12">
                  <c:v>1079</c:v>
                </c:pt>
              </c:numCache>
            </c:numRef>
          </c:val>
          <c:extLst xmlns:c16r2="http://schemas.microsoft.com/office/drawing/2015/06/chart">
            <c:ext xmlns:c16="http://schemas.microsoft.com/office/drawing/2014/chart" uri="{C3380CC4-5D6E-409C-BE32-E72D297353CC}">
              <c16:uniqueId val="{00000007-61C5-44FF-A167-88B1DE037AA3}"/>
            </c:ext>
          </c:extLst>
        </c:ser>
        <c:dLbls>
          <c:showLegendKey val="0"/>
          <c:showVal val="0"/>
          <c:showCatName val="0"/>
          <c:showSerName val="0"/>
          <c:showPercent val="0"/>
          <c:showBubbleSize val="0"/>
        </c:dLbls>
        <c:gapWidth val="100"/>
        <c:overlap val="100"/>
        <c:axId val="44816256"/>
        <c:axId val="4483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534</c:v>
                </c:pt>
                <c:pt idx="2">
                  <c:v>#N/A</c:v>
                </c:pt>
                <c:pt idx="3">
                  <c:v>#N/A</c:v>
                </c:pt>
                <c:pt idx="4">
                  <c:v>455</c:v>
                </c:pt>
                <c:pt idx="5">
                  <c:v>#N/A</c:v>
                </c:pt>
                <c:pt idx="6">
                  <c:v>#N/A</c:v>
                </c:pt>
                <c:pt idx="7">
                  <c:v>419</c:v>
                </c:pt>
                <c:pt idx="8">
                  <c:v>#N/A</c:v>
                </c:pt>
                <c:pt idx="9">
                  <c:v>#N/A</c:v>
                </c:pt>
                <c:pt idx="10">
                  <c:v>297</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61C5-44FF-A167-88B1DE037AA3}"/>
            </c:ext>
          </c:extLst>
        </c:ser>
        <c:dLbls>
          <c:showLegendKey val="0"/>
          <c:showVal val="0"/>
          <c:showCatName val="0"/>
          <c:showSerName val="0"/>
          <c:showPercent val="0"/>
          <c:showBubbleSize val="0"/>
        </c:dLbls>
        <c:marker val="1"/>
        <c:smooth val="0"/>
        <c:axId val="44816256"/>
        <c:axId val="44830720"/>
      </c:lineChart>
      <c:catAx>
        <c:axId val="448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30720"/>
        <c:crosses val="autoZero"/>
        <c:auto val="1"/>
        <c:lblAlgn val="ctr"/>
        <c:lblOffset val="100"/>
        <c:tickLblSkip val="1"/>
        <c:tickMarkSkip val="1"/>
        <c:noMultiLvlLbl val="0"/>
      </c:catAx>
      <c:valAx>
        <c:axId val="4483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10001</c:v>
                </c:pt>
                <c:pt idx="5">
                  <c:v>9832</c:v>
                </c:pt>
                <c:pt idx="8">
                  <c:v>9788</c:v>
                </c:pt>
                <c:pt idx="11">
                  <c:v>9638</c:v>
                </c:pt>
                <c:pt idx="14">
                  <c:v>9373</c:v>
                </c:pt>
              </c:numCache>
            </c:numRef>
          </c:val>
          <c:extLst xmlns:c16r2="http://schemas.microsoft.com/office/drawing/2015/06/chart">
            <c:ext xmlns:c16="http://schemas.microsoft.com/office/drawing/2014/chart" uri="{C3380CC4-5D6E-409C-BE32-E72D297353CC}">
              <c16:uniqueId val="{00000000-DA1E-4F1A-9E10-7A1D67F938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113</c:v>
                </c:pt>
                <c:pt idx="5">
                  <c:v>97</c:v>
                </c:pt>
                <c:pt idx="8">
                  <c:v>114</c:v>
                </c:pt>
                <c:pt idx="11">
                  <c:v>135</c:v>
                </c:pt>
                <c:pt idx="14">
                  <c:v>138</c:v>
                </c:pt>
              </c:numCache>
            </c:numRef>
          </c:val>
          <c:extLst xmlns:c16r2="http://schemas.microsoft.com/office/drawing/2015/06/chart">
            <c:ext xmlns:c16="http://schemas.microsoft.com/office/drawing/2014/chart" uri="{C3380CC4-5D6E-409C-BE32-E72D297353CC}">
              <c16:uniqueId val="{00000001-DA1E-4F1A-9E10-7A1D67F938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1566</c:v>
                </c:pt>
                <c:pt idx="5">
                  <c:v>1394</c:v>
                </c:pt>
                <c:pt idx="8">
                  <c:v>1311</c:v>
                </c:pt>
                <c:pt idx="11">
                  <c:v>1343</c:v>
                </c:pt>
                <c:pt idx="14">
                  <c:v>1943</c:v>
                </c:pt>
              </c:numCache>
            </c:numRef>
          </c:val>
          <c:extLst xmlns:c16r2="http://schemas.microsoft.com/office/drawing/2015/06/chart">
            <c:ext xmlns:c16="http://schemas.microsoft.com/office/drawing/2014/chart" uri="{C3380CC4-5D6E-409C-BE32-E72D297353CC}">
              <c16:uniqueId val="{00000002-DA1E-4F1A-9E10-7A1D67F938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3</c:v>
                </c:pt>
                <c:pt idx="6">
                  <c:v>0</c:v>
                </c:pt>
                <c:pt idx="9">
                  <c:v>0</c:v>
                </c:pt>
                <c:pt idx="12">
                  <c:v>325</c:v>
                </c:pt>
              </c:numCache>
            </c:numRef>
          </c:val>
          <c:extLst xmlns:c16r2="http://schemas.microsoft.com/office/drawing/2015/06/chart">
            <c:ext xmlns:c16="http://schemas.microsoft.com/office/drawing/2014/chart" uri="{C3380CC4-5D6E-409C-BE32-E72D297353CC}">
              <c16:uniqueId val="{00000003-DA1E-4F1A-9E10-7A1D67F938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1E-4F1A-9E10-7A1D67F938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1E-4F1A-9E10-7A1D67F938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2150</c:v>
                </c:pt>
                <c:pt idx="3">
                  <c:v>2113</c:v>
                </c:pt>
                <c:pt idx="6">
                  <c:v>2171</c:v>
                </c:pt>
                <c:pt idx="9">
                  <c:v>1708</c:v>
                </c:pt>
                <c:pt idx="12">
                  <c:v>1665</c:v>
                </c:pt>
              </c:numCache>
            </c:numRef>
          </c:val>
          <c:extLst xmlns:c16r2="http://schemas.microsoft.com/office/drawing/2015/06/chart">
            <c:ext xmlns:c16="http://schemas.microsoft.com/office/drawing/2014/chart" uri="{C3380CC4-5D6E-409C-BE32-E72D297353CC}">
              <c16:uniqueId val="{00000006-DA1E-4F1A-9E10-7A1D67F938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3937</c:v>
                </c:pt>
                <c:pt idx="3">
                  <c:v>3734</c:v>
                </c:pt>
                <c:pt idx="6">
                  <c:v>3552</c:v>
                </c:pt>
                <c:pt idx="9">
                  <c:v>3663</c:v>
                </c:pt>
                <c:pt idx="12">
                  <c:v>3506</c:v>
                </c:pt>
              </c:numCache>
            </c:numRef>
          </c:val>
          <c:extLst xmlns:c16r2="http://schemas.microsoft.com/office/drawing/2015/06/chart">
            <c:ext xmlns:c16="http://schemas.microsoft.com/office/drawing/2014/chart" uri="{C3380CC4-5D6E-409C-BE32-E72D297353CC}">
              <c16:uniqueId val="{00000007-DA1E-4F1A-9E10-7A1D67F938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680</c:v>
                </c:pt>
                <c:pt idx="3">
                  <c:v>675</c:v>
                </c:pt>
                <c:pt idx="6">
                  <c:v>660</c:v>
                </c:pt>
                <c:pt idx="9">
                  <c:v>604</c:v>
                </c:pt>
                <c:pt idx="12">
                  <c:v>562</c:v>
                </c:pt>
              </c:numCache>
            </c:numRef>
          </c:val>
          <c:extLst xmlns:c16r2="http://schemas.microsoft.com/office/drawing/2015/06/chart">
            <c:ext xmlns:c16="http://schemas.microsoft.com/office/drawing/2014/chart" uri="{C3380CC4-5D6E-409C-BE32-E72D297353CC}">
              <c16:uniqueId val="{00000008-DA1E-4F1A-9E10-7A1D67F938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A1E-4F1A-9E10-7A1D67F938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10609</c:v>
                </c:pt>
                <c:pt idx="3">
                  <c:v>10109</c:v>
                </c:pt>
                <c:pt idx="6">
                  <c:v>9762</c:v>
                </c:pt>
                <c:pt idx="9">
                  <c:v>9451</c:v>
                </c:pt>
                <c:pt idx="12">
                  <c:v>9652</c:v>
                </c:pt>
              </c:numCache>
            </c:numRef>
          </c:val>
          <c:extLst xmlns:c16r2="http://schemas.microsoft.com/office/drawing/2015/06/chart">
            <c:ext xmlns:c16="http://schemas.microsoft.com/office/drawing/2014/chart" uri="{C3380CC4-5D6E-409C-BE32-E72D297353CC}">
              <c16:uniqueId val="{0000000A-DA1E-4F1A-9E10-7A1D67F93887}"/>
            </c:ext>
          </c:extLst>
        </c:ser>
        <c:dLbls>
          <c:showLegendKey val="0"/>
          <c:showVal val="0"/>
          <c:showCatName val="0"/>
          <c:showSerName val="0"/>
          <c:showPercent val="0"/>
          <c:showBubbleSize val="0"/>
        </c:dLbls>
        <c:gapWidth val="100"/>
        <c:overlap val="100"/>
        <c:axId val="45168896"/>
        <c:axId val="4518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5708</c:v>
                </c:pt>
                <c:pt idx="2">
                  <c:v>#N/A</c:v>
                </c:pt>
                <c:pt idx="3">
                  <c:v>#N/A</c:v>
                </c:pt>
                <c:pt idx="4">
                  <c:v>5311</c:v>
                </c:pt>
                <c:pt idx="5">
                  <c:v>#N/A</c:v>
                </c:pt>
                <c:pt idx="6">
                  <c:v>#N/A</c:v>
                </c:pt>
                <c:pt idx="7">
                  <c:v>4931</c:v>
                </c:pt>
                <c:pt idx="8">
                  <c:v>#N/A</c:v>
                </c:pt>
                <c:pt idx="9">
                  <c:v>#N/A</c:v>
                </c:pt>
                <c:pt idx="10">
                  <c:v>4308</c:v>
                </c:pt>
                <c:pt idx="11">
                  <c:v>#N/A</c:v>
                </c:pt>
                <c:pt idx="12">
                  <c:v>#N/A</c:v>
                </c:pt>
                <c:pt idx="13">
                  <c:v>4256</c:v>
                </c:pt>
                <c:pt idx="14">
                  <c:v>#N/A</c:v>
                </c:pt>
              </c:numCache>
            </c:numRef>
          </c:val>
          <c:smooth val="0"/>
          <c:extLst xmlns:c16r2="http://schemas.microsoft.com/office/drawing/2015/06/chart">
            <c:ext xmlns:c16="http://schemas.microsoft.com/office/drawing/2014/chart" uri="{C3380CC4-5D6E-409C-BE32-E72D297353CC}">
              <c16:uniqueId val="{0000000B-DA1E-4F1A-9E10-7A1D67F93887}"/>
            </c:ext>
          </c:extLst>
        </c:ser>
        <c:dLbls>
          <c:showLegendKey val="0"/>
          <c:showVal val="0"/>
          <c:showCatName val="0"/>
          <c:showSerName val="0"/>
          <c:showPercent val="0"/>
          <c:showBubbleSize val="0"/>
        </c:dLbls>
        <c:marker val="1"/>
        <c:smooth val="0"/>
        <c:axId val="45168896"/>
        <c:axId val="45183360"/>
      </c:lineChart>
      <c:catAx>
        <c:axId val="451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83360"/>
        <c:crosses val="autoZero"/>
        <c:auto val="1"/>
        <c:lblAlgn val="ctr"/>
        <c:lblOffset val="100"/>
        <c:tickLblSkip val="1"/>
        <c:tickMarkSkip val="1"/>
        <c:noMultiLvlLbl val="0"/>
      </c:catAx>
      <c:valAx>
        <c:axId val="4518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{77AF6EEC-5262-42B3-B181-A293EE04967A}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2A6-46B1-8CFA-0551CEC43DD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{708861C4-CFEC-49EE-84E3-FDF62EFFACC8}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2A6-46B1-8CFA-0551CEC43DD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{22A366A9-136F-4751-ADBD-36EE116B1E52}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2A6-46B1-8CFA-0551CEC43DD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{3C17B0D8-ACD6-4B19-B8DE-9CA0CFA03E86}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2A6-46B1-8CFA-0551CEC43DD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{C576D983-F603-466B-A634-B58873B631BA}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2A6-46B1-8CFA-0551CEC43DD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2A6-46B1-8CFA-0551CEC43DD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{F382E415-740C-493C-A847-279DD7E0DDB6}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2A6-46B1-8CFA-0551CEC43DD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{51BAD05A-5445-4D3F-B0FA-86C0ACF84CF0}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2A6-46B1-8CFA-0551CEC43DD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{F1445565-92F0-4E4D-AADF-1D8B1937E7FF}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2A6-46B1-8CFA-0551CEC43DD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{9DA0E98E-747D-435B-8556-A154D8EF4449}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2A6-46B1-8CFA-0551CEC43DD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{133106F9-AFEB-4CDF-A259-EED71D48F50E}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2A6-46B1-8CFA-0551CEC43DD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2A6-46B1-8CFA-0551CEC43DD6}"/>
            </c:ext>
          </c:extLst>
        </c:ser>
        <c:dLbls>
          <c:showLegendKey val="0"/>
          <c:showVal val="0"/>
          <c:showCatName val="0"/>
          <c:showSerName val="0"/>
          <c:showPercent val="0"/>
          <c:showBubbleSize val="0"/>
        </c:dLbls>
        <c:axId val="45022208"/>
        <c:axId val="45548672"/>
      </c:scatterChart>
      <c:valAx>
        <c:axId val="45022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48672"/>
        <c:crosses val="autoZero"/>
        <c:crossBetween val="midCat"/>
      </c:valAx>
      <c:valAx>
        <c:axId val="45548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22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{3C4C329F-97A6-4FB0-AF43-2F6D27A5B8B7}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1A2-4E57-B111-3AF998D5287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{C132DEB3-EE9C-43ED-8CB3-0DDF7F2002FB}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1A2-4E57-B111-3AF998D5287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{2AABC155-034B-433C-8D86-A06382FCF32B}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1A2-4E57-B111-3AF998D5287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{ADEAA52B-F70E-4AFD-A9B8-ADBEB2B8E8FE}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1A2-4E57-B111-3AF998D5287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{C2AC2C35-CDE9-436E-B25E-53913BEC110B}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1A2-4E57-B111-3AF998D5287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13.2</c:v>
                </c:pt>
                <c:pt idx="2">
                  <c:v>12.3</c:v>
                </c:pt>
                <c:pt idx="3">
                  <c:v>10.3</c:v>
                </c:pt>
                <c:pt idx="4">
                  <c:v>8.4</c:v>
                </c:pt>
              </c:numCache>
            </c:numRef>
          </c:xVal>
          <c:yVal>
            <c:numRef>
              <c:f>公会計指標分析・財政指標組合せ分析表!$K$73:$O$73</c:f>
              <c:numCache>
                <c:formatCode>#,##0.0;"▲ "#,##0.0</c:formatCode>
                <c:ptCount val="5"/>
                <c:pt idx="0">
                  <c:v>148.19999999999999</c:v>
                </c:pt>
                <c:pt idx="1">
                  <c:v>141.30000000000001</c:v>
                </c:pt>
                <c:pt idx="2">
                  <c:v>129.69999999999999</c:v>
                </c:pt>
                <c:pt idx="3">
                  <c:v>115.7</c:v>
                </c:pt>
                <c:pt idx="4">
                  <c:v>110.5</c:v>
                </c:pt>
              </c:numCache>
            </c:numRef>
          </c:yVal>
          <c:smooth val="0"/>
          <c:extLst xmlns:c16r2="http://schemas.microsoft.com/office/drawing/2015/06/chart">
            <c:ext xmlns:c16="http://schemas.microsoft.com/office/drawing/2014/chart" uri="{C3380CC4-5D6E-409C-BE32-E72D297353CC}">
              <c16:uniqueId val="{00000005-D1A2-4E57-B111-3AF998D5287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{131596DB-C56D-4F4E-A46C-EBBF9D4F2ADA}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1A2-4E57-B111-3AF998D5287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{DE50D246-7B01-450B-A6F3-434B48EA1970}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1A2-4E57-B111-3AF998D5287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{380DBEE4-64F7-4B33-A6D5-4248F71D81F3}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1A2-4E57-B111-3AF998D5287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{EB227A64-BBDE-4DC2-903F-B320DDA8CDBE}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1A2-4E57-B111-3AF998D5287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{B34F4CAC-598E-4F09-A021-353AB8F48771}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1A2-4E57-B111-3AF998D5287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8.1</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0.8</c:v>
                </c:pt>
              </c:numCache>
            </c:numRef>
          </c:yVal>
          <c:smooth val="0"/>
          <c:extLst xmlns:c16r2="http://schemas.microsoft.com/office/drawing/2015/06/chart">
            <c:ext xmlns:c16="http://schemas.microsoft.com/office/drawing/2014/chart" uri="{C3380CC4-5D6E-409C-BE32-E72D297353CC}">
              <c16:uniqueId val="{0000000B-D1A2-4E57-B111-3AF998D52878}"/>
            </c:ext>
          </c:extLst>
        </c:ser>
        <c:dLbls>
          <c:showLegendKey val="0"/>
          <c:showVal val="0"/>
          <c:showCatName val="0"/>
          <c:showSerName val="0"/>
          <c:showPercent val="0"/>
          <c:showBubbleSize val="0"/>
        </c:dLbls>
        <c:axId val="45626880"/>
        <c:axId val="45628800"/>
      </c:scatterChart>
      <c:valAx>
        <c:axId val="45626880"/>
        <c:scaling>
          <c:orientation val="minMax"/>
          <c:max val="15.1"/>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28800"/>
        <c:crosses val="autoZero"/>
        <c:crossBetween val="midCat"/>
      </c:valAx>
      <c:valAx>
        <c:axId val="45628800"/>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2688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町財政の健全化及び将来の財政負担の軽減のため、繰上償還を実施してきている。この影響により、元利償還金が毎年度順調に減少している状況である。　　</a:t>
          </a:r>
        </a:p>
        <a:p>
          <a:r>
            <a:rPr kumimoji="1" lang="ja-JP" altLang="en-US" sz="1400" baseline="0">
              <a:latin typeface="ＭＳ ゴシック" pitchFamily="49" charset="-128"/>
              <a:ea typeface="ＭＳ ゴシック" pitchFamily="49" charset="-128"/>
            </a:rPr>
            <a:t>　さらに、地方交付税が措置される臨時財政対策債や過疎対策・辺地対策・合併特例事業債といった財政運営に有利な地方債の発行により、実質公債費比率が年々低下している。</a:t>
          </a:r>
        </a:p>
        <a:p>
          <a:r>
            <a:rPr kumimoji="1" lang="ja-JP" altLang="en-US" sz="1400" baseline="0">
              <a:latin typeface="ＭＳ ゴシック" pitchFamily="49" charset="-128"/>
              <a:ea typeface="ＭＳ ゴシック" pitchFamily="49" charset="-128"/>
            </a:rPr>
            <a:t>　今後も町債発行額の抑制を図りながら、健全な財政運営を行っていく。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将来支払う地方債額は、</a:t>
          </a:r>
          <a:r>
            <a:rPr kumimoji="1" lang="en-US" altLang="ja-JP" sz="1400" baseline="0">
              <a:latin typeface="ＭＳ ゴシック" pitchFamily="49" charset="-128"/>
              <a:ea typeface="ＭＳ ゴシック" pitchFamily="49" charset="-128"/>
            </a:rPr>
            <a:t>284</a:t>
          </a:r>
          <a:r>
            <a:rPr kumimoji="1" lang="ja-JP" altLang="en-US" sz="1400" baseline="0">
              <a:latin typeface="ＭＳ ゴシック" pitchFamily="49" charset="-128"/>
              <a:ea typeface="ＭＳ ゴシック" pitchFamily="49" charset="-128"/>
            </a:rPr>
            <a:t>百万円増加となっているが、それに充当できる財源のうちとりわけ基金費も</a:t>
          </a:r>
          <a:r>
            <a:rPr kumimoji="1" lang="en-US" altLang="ja-JP" sz="1400" baseline="0">
              <a:latin typeface="ＭＳ ゴシック" pitchFamily="49" charset="-128"/>
              <a:ea typeface="ＭＳ ゴシック" pitchFamily="49" charset="-128"/>
            </a:rPr>
            <a:t>600</a:t>
          </a:r>
          <a:r>
            <a:rPr kumimoji="1" lang="ja-JP" altLang="en-US" sz="1400" baseline="0">
              <a:latin typeface="ＭＳ ゴシック" pitchFamily="49" charset="-128"/>
              <a:ea typeface="ＭＳ ゴシック" pitchFamily="49" charset="-128"/>
            </a:rPr>
            <a:t>百万円増額となったため、結果的には将来負担比率の分子が減少することとなった。今後も、全国的に見ても高い住民一人当たりの公債費を減少させるよう、計画的に地方債を活用し、一方で歳出抑制を図り、基金の増額に努め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DB660BCB-EF7A-4185-AFB5-461F73C81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3DAE6359-9445-4088-A074-2403D38DE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17629B71-F692-4009-B30B-C7EE974260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DBBEDF5D-3ACF-44E2-AFA9-791FFB562D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EE3F7095-6F8B-4318-B4AF-B9331301CD4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6E1DB72E-EE90-4DEA-B0FC-CAF08A04C33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63DFFB61-5E07-4000-96D1-9BEF3BEA60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DD9C4118-F8B5-45A8-B62E-F374AD0C46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E4A885F6-7169-43E9-82A5-5916F46820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a16="http://schemas.microsoft.com/office/drawing/2014/main" xmlns="" id="{EF09199B-661E-450B-B9CA-6DF1A7D119E3}"/>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F39D0FCA-0681-4F53-ABF2-2A800E629F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CB01C509-3CF5-428C-96BA-845FE3F7F19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
8,069,029
7,444,198
621,658
4,955,370
9,651,957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37EE6895-1358-4985-907A-6D0D91E0EE4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444E498C-CAC2-482F-9E78-45BB94A9EE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0093D0AB-0974-43F9-B2F4-0FC9BCB586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14BDFEC4-DE97-4645-9C61-A8E8E937051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C6BBB2C6-B151-43A5-BD7C-1195F97352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a16="http://schemas.microsoft.com/office/drawing/2014/main" xmlns="" id="{4E48C512-9AB3-4C08-BDEF-A4D666BD27AA}"/>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a16="http://schemas.microsoft.com/office/drawing/2014/main" xmlns="" id="{085500CD-8ED6-44A4-B735-6B5400DBC34F}"/>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a16="http://schemas.microsoft.com/office/drawing/2014/main" xmlns="" id="{6D2DD65F-8CB2-4527-88F8-2766B1CE906D}"/>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a16="http://schemas.microsoft.com/office/drawing/2014/main" xmlns="" id="{5EAEF1AD-F5BD-468E-8B98-DDF2FED0C828}"/>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a16="http://schemas.microsoft.com/office/drawing/2014/main" xmlns="" id="{C11D9160-AD37-492A-ADDA-4F3911C76F88}"/>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a16="http://schemas.microsoft.com/office/drawing/2014/main" xmlns="" id="{256995FE-F43B-42EC-9125-4477EB856A89}"/>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a16="http://schemas.microsoft.com/office/drawing/2014/main" xmlns="" id="{6A82BD8A-C5CC-4093-A604-943284B61314}"/>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63579353-130A-4A00-A172-3F37BE3CF9EE}"/>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EF293451-78CB-4A2B-99F8-51EC2A21E54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CFBD4CA0-C88F-4F12-936B-63D55117368D}"/>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a16="http://schemas.microsoft.com/office/drawing/2014/main" xmlns="" id="{038B1E0B-997B-434D-B065-FFDD42C8707C}"/>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76571A30-BC0A-4B12-A51C-8CE73F1598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3E9ED4AB-9FFE-4074-8EC1-7D94DB42F1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4BEF7D9E-794A-45E3-891D-4EE2C2D979F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665B490F-17EF-47BF-A9A8-2AF7D172682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CBC278A1-88D8-4709-BBC3-DBC4C92A46B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E01985D8-8713-4676-920C-B848D5B268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23B9F44C-105D-49C2-8994-955B0F46094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7242A150-0666-4BB9-B42A-A38FA5CF86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4705972C-44D6-4132-A67F-1C89E05647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47BF0D2A-B3F3-436B-A96B-E303E85DD3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a16="http://schemas.microsoft.com/office/drawing/2014/main" xmlns="" id="{C322B529-DE9A-4341-92D3-1483958B52A2}"/>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4814DFD3-3C7B-4805-89EE-226ED9DF15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a16="http://schemas.microsoft.com/office/drawing/2014/main" xmlns="" id="{D799D308-3F0C-4B29-9048-68356E28665F}"/>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2C7885C2-A3D6-49ED-A45C-46EB56FB28BB}"/>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12870621-571C-4BBA-B2AA-97B4EA9018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B9C74FED-C878-4FA8-A20B-C41E90B0D7D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3CEA709C-8728-45BA-A86C-DEB62E15216D}"/>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xmlns="" id="{44682B46-4DE6-48E0-A520-C38D18755AB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xmlns="" id="{4410DA85-20AE-4A4C-B8FF-DA8A71D9F10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xmlns="" id="{6A7EA85C-7456-4865-AFFA-F1D7447CD6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xmlns="" id="{95D8440C-7230-460A-971B-BB24DF7BE3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a:extLst>
            <a:ext uri="{FF2B5EF4-FFF2-40B4-BE49-F238E27FC236}">
              <a16:creationId xmlns:a16="http://schemas.microsoft.com/office/drawing/2014/main" xmlns="" id="{B9E80087-A9ED-43A1-AFC9-DFBEE80E62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a:extLst>
            <a:ext uri="{FF2B5EF4-FFF2-40B4-BE49-F238E27FC236}">
              <a16:creationId xmlns:a16="http://schemas.microsoft.com/office/drawing/2014/main" xmlns="" id="{53FE6CBF-70D0-42D8-9FBC-817F8AB98FD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xmlns="" id="{934FA3E9-4877-458E-8546-656556955F4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xmlns="" id="{7C24C6E6-CD09-4EA6-B40D-73692811CA33}"/>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xmlns="" id="{74F0B6E2-7499-4780-90F9-437145AF04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xmlns="" id="{60640062-7F31-43C6-9F88-B5D6A4464104}"/>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xmlns="" id="{1500AA01-586B-4D90-8505-4DEEECC07738}"/>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xmlns="" id="{B2B60F51-F981-45CC-999A-8251654868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xmlns="" id="{23ADC850-84F0-4809-9322-3E98E8910B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xmlns="" id="{3DB83711-8BFA-49AC-AA99-BB0F26C4872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xmlns="" id="{94CC7C69-E2FB-411C-98AB-601F9BFFBC85}"/>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xmlns="" id="{FC831FB6-416A-49F3-B107-EB02EFCB9D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xmlns="" id="{A95B0ED5-D266-4D49-9135-54A19ACC168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51F0C313-C2DC-4F1D-8570-CC4353214D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E8EA9AB6-C15E-44D8-93A7-3579F355766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533BE085-28BB-4798-9985-B777B48833C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D5093A95-D1F1-4A92-B279-1D6D91BDF16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BBB78E44-DAB2-4046-A785-CF2E9DA48F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7AA3CAE9-1199-4400-B8A5-D36DB5E61A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FBED2435-2D9E-45B6-A9B9-982CF5C65A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9ED8966E-6D63-4813-86BA-2676B1E602A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BF08DD6A-49E0-4FDE-8B1E-5BDFFE76E5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8A89C74-9898-4342-B3B9-949EE156AB4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1ED28BE8-1B8F-47C0-AFA1-9C763AE128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D31CE4CD-DF3F-4C73-890F-BEEC505A0D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4D60866-9C8E-4102-A619-0392EAE225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9562A51-FC96-4257-9398-309B82A7B6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2A87A2F0-5944-4A7C-A3CA-808C399AA0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BCB6F80D-4632-4AAF-8D35-670018C034AB}"/>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8B8EDBE8-B409-4183-8234-2C6354AFB121}"/>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4C335DC4-D27C-4838-AC24-AC516970BC9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B5E6B54C-3876-453F-B796-FA25726DE6E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CF49AD9-E155-4BEC-B9BA-09CAAF474C5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3AEB3F93-D8F8-4B5E-8829-89A33B1E63B8}"/>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8510F8DC-C33F-45C7-B5FB-47B74535C909}"/>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8F1CB3EB-BE01-45F1-A706-7B66617956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B8A55BED-9793-4540-BDA3-0DCA7E316658}"/>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CDB96CD-F153-4808-B7BA-ED1F97FCA8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A826DA8A-0B62-4B88-A31A-B4767E500E0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E0DB59BD-F76A-4B6D-A582-B25CB940927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A7198DCE-680D-4296-8D50-1EB47FB7894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B103CEDC-F887-47D4-B2EB-297DD9638D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3C4D83D0-2624-4B4E-9EA7-D2CB00964C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40A50521-279A-465E-9104-6784BAC7F9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7E4E0D6A-17FA-4E32-B250-544C89A49F7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D3161B93-A1FF-49C6-B382-5202FFCFCA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651D0B36-9A24-49AB-969F-DFB501A821C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B8B0D562-0B81-4329-9326-953DA7FF8F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8C9A2FBD-6D63-46E4-990F-E4C07B320F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46DB59F-E135-489C-BC07-91CFE44553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7584D77C-76F5-486E-A0F2-3A04B1E3D5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1576571B-102A-4242-8F67-3CFB0C0480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DFB0DF05-2F42-4D17-B497-A58B3479084A}"/>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E6DADB72-365F-4B38-AF2F-917D60610508}"/>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5CA2A6BB-A74D-4507-9B55-458E0C008B6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C583A06D-8390-4098-AB68-18D51530FA5B}"/>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0117A562-409D-4E74-B51F-49425AE4E74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8627C014-1A45-4987-B7C1-D725327901BA}"/>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897962FB-E0F5-4559-A9A5-54BB5E5D03FE}"/>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E43E7256-8458-45FD-AB11-B85A3E83AE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30C7E9DD-2CA9-4893-98EA-D946E0720BEC}"/>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財政力指数は、前年度と同値の</a:t>
          </a:r>
          <a:r>
            <a:rPr kumimoji="1" lang="en-US" altLang="ja-JP" sz="1300">
              <a:latin typeface="ＭＳ Ｐゴシック"/>
            </a:rPr>
            <a:t>0.22</a:t>
          </a:r>
          <a:r>
            <a:rPr kumimoji="1" lang="ja-JP" altLang="en-US" sz="1300">
              <a:latin typeface="ＭＳ Ｐゴシック"/>
            </a:rPr>
            <a:t>となっており、類似団体内でも低位となっている。これは、町内に代表的な産業がなく、農業や小規模事業主がほとんどであり、産業構造がサービス主体へと移行できていないことに大きく起因すると考えている。小売業の売上も減少の一途となっており、町内での税収も落ち込んでいる状況である。</a:t>
          </a:r>
          <a:endParaRPr kumimoji="1" lang="en-US" altLang="ja-JP" sz="1300">
            <a:latin typeface="ＭＳ Ｐゴシック"/>
          </a:endParaRPr>
        </a:p>
        <a:p>
          <a:r>
            <a:rPr kumimoji="1" lang="ja-JP" altLang="en-US" sz="1300">
              <a:latin typeface="ＭＳ Ｐゴシック"/>
            </a:rPr>
            <a:t>　また、国勢調査による人口も平成</a:t>
          </a:r>
          <a:r>
            <a:rPr kumimoji="1" lang="en-US" altLang="ja-JP" sz="1300">
              <a:latin typeface="ＭＳ Ｐゴシック"/>
            </a:rPr>
            <a:t>22</a:t>
          </a:r>
          <a:r>
            <a:rPr kumimoji="1" lang="ja-JP" altLang="en-US" sz="1300">
              <a:latin typeface="ＭＳ Ｐゴシック"/>
            </a:rPr>
            <a:t>年と比較して</a:t>
          </a:r>
          <a:r>
            <a:rPr kumimoji="1" lang="en-US" altLang="ja-JP" sz="1300">
              <a:latin typeface="ＭＳ Ｐゴシック"/>
            </a:rPr>
            <a:t>11.4</a:t>
          </a:r>
          <a:r>
            <a:rPr kumimoji="1" lang="ja-JP" altLang="en-US" sz="1300">
              <a:latin typeface="ＭＳ Ｐゴシック"/>
            </a:rPr>
            <a:t>％減少しており、自主財源の減少に拍車をかける状況となっている。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2.8</a:t>
          </a:r>
          <a:r>
            <a:rPr kumimoji="1" lang="ja-JP" altLang="en-US" sz="1300">
              <a:latin typeface="ＭＳ Ｐゴシック"/>
            </a:rPr>
            <a:t>ポイント改善したが、類似団体平均値よりも</a:t>
          </a:r>
          <a:r>
            <a:rPr kumimoji="1" lang="en-US" altLang="ja-JP" sz="1300">
              <a:latin typeface="ＭＳ Ｐゴシック"/>
            </a:rPr>
            <a:t>4.3</a:t>
          </a:r>
          <a:r>
            <a:rPr kumimoji="1" lang="ja-JP" altLang="en-US" sz="1300">
              <a:latin typeface="ＭＳ Ｐゴシック"/>
            </a:rPr>
            <a:t>ポイント高く、依然弾力性に乏しい比率となっている。</a:t>
          </a:r>
          <a:endParaRPr kumimoji="1" lang="en-US" altLang="ja-JP" sz="1300">
            <a:latin typeface="ＭＳ Ｐゴシック"/>
          </a:endParaRPr>
        </a:p>
        <a:p>
          <a:r>
            <a:rPr kumimoji="1" lang="ja-JP" altLang="en-US" sz="1300">
              <a:latin typeface="ＭＳ Ｐゴシック"/>
            </a:rPr>
            <a:t>　改善した要因としては、歳入面では消費税率が上がったため地方消費税交付金が増加したことや、町内にコンビニエンスストアが</a:t>
          </a:r>
          <a:r>
            <a:rPr kumimoji="1" lang="en-US" altLang="ja-JP" sz="1300">
              <a:latin typeface="ＭＳ Ｐゴシック"/>
            </a:rPr>
            <a:t>3</a:t>
          </a:r>
          <a:r>
            <a:rPr kumimoji="1" lang="ja-JP" altLang="en-US" sz="1300">
              <a:latin typeface="ＭＳ Ｐゴシック"/>
            </a:rPr>
            <a:t>件できたことに伴うたばこ税の増額が主な要因となっている。また、歳出面では公債費の繰上償還を続けてきたことにより、公債費の支出が前年度と比較して</a:t>
          </a:r>
          <a:r>
            <a:rPr kumimoji="1" lang="en-US" altLang="ja-JP" sz="1300">
              <a:latin typeface="ＭＳ Ｐゴシック"/>
            </a:rPr>
            <a:t>100</a:t>
          </a:r>
          <a:r>
            <a:rPr kumimoji="1" lang="ja-JP" altLang="en-US" sz="1300">
              <a:latin typeface="ＭＳ Ｐゴシック"/>
            </a:rPr>
            <a:t>百万円減少したことが大きなものと考える。</a:t>
          </a:r>
          <a:endParaRPr kumimoji="1" lang="en-US" altLang="ja-JP" sz="1300">
            <a:latin typeface="ＭＳ Ｐゴシック"/>
          </a:endParaRPr>
        </a:p>
        <a:p>
          <a:r>
            <a:rPr kumimoji="1" lang="ja-JP" altLang="en-US" sz="1300">
              <a:latin typeface="ＭＳ Ｐゴシック"/>
            </a:rPr>
            <a:t>　引き続き経常経費の抑制に努めたい。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65</xdr:row>
      <xdr:rowOff>69004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1006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65</xdr:row>
      <xdr:rowOff>81069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12132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48895</xdr:rowOff>
    </xdr:from>
    <xdr:to>
      <xdr:col>6</xdr:col>
      <xdr:colOff>50800</xdr:colOff>
      <xdr:row>64</xdr:row>
      <xdr:rowOff>150495</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160672</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81069</xdr:rowOff>
    </xdr:from>
    <xdr:to>
      <xdr:col>4</xdr:col>
      <xdr:colOff>482600</xdr:colOff>
      <xdr:row>66</xdr:row>
      <xdr:rowOff>6138</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122531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8679</xdr:rowOff>
    </xdr:from>
    <xdr:to>
      <xdr:col>4</xdr:col>
      <xdr:colOff>533400</xdr:colOff>
      <xdr:row>64</xdr:row>
      <xdr:rowOff>110279</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120456</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129329</xdr:rowOff>
    </xdr:from>
    <xdr:to>
      <xdr:col>3</xdr:col>
      <xdr:colOff>279400</xdr:colOff>
      <xdr:row>66</xdr:row>
      <xdr:rowOff>6138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2735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52917</xdr:rowOff>
    </xdr:from>
    <xdr:to>
      <xdr:col>3</xdr:col>
      <xdr:colOff>330200</xdr:colOff>
      <xdr:row>64</xdr:row>
      <xdr:rowOff>154517</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16721</xdr:rowOff>
    </xdr:from>
    <xdr:to>
      <xdr:col>2</xdr:col>
      <xdr:colOff>127000</xdr:colOff>
      <xdr:row>64</xdr:row>
      <xdr:rowOff>118321</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128498</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30269</xdr:rowOff>
    </xdr:from>
    <xdr:to>
      <xdr:col>4</xdr:col>
      <xdr:colOff>533400</xdr:colOff>
      <xdr:row>65</xdr:row>
      <xdr:rowOff>131869</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116646</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78529</xdr:rowOff>
    </xdr:from>
    <xdr:to>
      <xdr:col>2</xdr:col>
      <xdr:colOff>127000</xdr:colOff>
      <xdr:row>66</xdr:row>
      <xdr:rowOff>8679</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164906</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町域が広大であるため、依然類似団体と比較しても多額となっている状況である。定員適正化計画により職員の削減に努めているが、どうしても人的労力に頼る部分が大きく、財源を硬直させる要因の一つともなっている。</a:t>
          </a:r>
          <a:endParaRPr kumimoji="1" lang="en-US" altLang="ja-JP" sz="1300">
            <a:latin typeface="ＭＳ Ｐゴシック"/>
          </a:endParaRPr>
        </a:p>
        <a:p>
          <a:r>
            <a:rPr kumimoji="1" lang="ja-JP" altLang="en-US" sz="1300">
              <a:latin typeface="ＭＳ Ｐゴシック"/>
            </a:rPr>
            <a:t>　今後は機構改革など所属のあり方や支所・出張所の配置などを見直すことにより、人員の削減に努めたい。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27262</xdr:rowOff>
    </xdr:from>
    <xdr:to>
      <xdr:col>7</xdr:col>
      <xdr:colOff>152400</xdr:colOff>
      <xdr:row>83</xdr:row>
      <xdr:rowOff>49420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257612"/>
          <a:ext cx="8382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25440</xdr:rowOff>
    </xdr:from>
    <xdr:to>
      <xdr:col>6</xdr:col>
      <xdr:colOff>0</xdr:colOff>
      <xdr:row>83</xdr:row>
      <xdr:rowOff>27262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255790"/>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25440</xdr:rowOff>
    </xdr:from>
    <xdr:to>
      <xdr:col>4</xdr:col>
      <xdr:colOff>482600</xdr:colOff>
      <xdr:row>83</xdr:row>
      <xdr:rowOff>37483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255790"/>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16100</xdr:rowOff>
    </xdr:from>
    <xdr:to>
      <xdr:col>3</xdr:col>
      <xdr:colOff>279400</xdr:colOff>
      <xdr:row>83</xdr:row>
      <xdr:rowOff>37483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246450"/>
          <a:ext cx="889000" cy="2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123232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83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170070</xdr:rowOff>
    </xdr:from>
    <xdr:to>
      <xdr:col>7</xdr:col>
      <xdr:colOff>203200</xdr:colOff>
      <xdr:row>83</xdr:row>
      <xdr:rowOff>100220</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2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142147</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2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238,261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147912</xdr:rowOff>
    </xdr:from>
    <xdr:to>
      <xdr:col>6</xdr:col>
      <xdr:colOff>50800</xdr:colOff>
      <xdr:row>83</xdr:row>
      <xdr:rowOff>78062</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2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62839</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2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146090</xdr:rowOff>
    </xdr:from>
    <xdr:to>
      <xdr:col>4</xdr:col>
      <xdr:colOff>533400</xdr:colOff>
      <xdr:row>83</xdr:row>
      <xdr:rowOff>76240</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2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61017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2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158133</xdr:rowOff>
    </xdr:from>
    <xdr:to>
      <xdr:col>3</xdr:col>
      <xdr:colOff>330200</xdr:colOff>
      <xdr:row>83</xdr:row>
      <xdr:rowOff>88283</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2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73060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30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136750</xdr:rowOff>
    </xdr:from>
    <xdr:to>
      <xdr:col>2</xdr:col>
      <xdr:colOff>127000</xdr:colOff>
      <xdr:row>83</xdr:row>
      <xdr:rowOff>66900</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1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51677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2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本町は類似団体と比較しても人口千人当たりの職員数が多いため、職員一人当たりの給与が低い状況となっている。　</a:t>
          </a:r>
        </a:p>
        <a:p>
          <a:r>
            <a:rPr kumimoji="1" lang="ja-JP" altLang="en-US" sz="1300">
              <a:latin typeface="ＭＳ Ｐゴシック"/>
            </a:rPr>
            <a:t>　ラスパイレス指数は緩やかに上昇しており、今後も定員適正化計画に基づき職員数を削減し、財政状況を勘案しながら、まずは類似団体の平均値に近づくよう努めていきたい。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83</xdr:row>
      <xdr:rowOff>20743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2189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135889</xdr:rowOff>
    </xdr:from>
    <xdr:to>
      <xdr:col>23</xdr:col>
      <xdr:colOff>406400</xdr:colOff>
      <xdr:row>82</xdr:row>
      <xdr:rowOff>160020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5290800" y="141947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135889</xdr:rowOff>
    </xdr:from>
    <xdr:to>
      <xdr:col>22</xdr:col>
      <xdr:colOff>203200</xdr:colOff>
      <xdr:row>86</xdr:row>
      <xdr:rowOff>101600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194789"/>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101600</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157920</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109220</xdr:rowOff>
    </xdr:from>
    <xdr:to>
      <xdr:col>23</xdr:col>
      <xdr:colOff>457200</xdr:colOff>
      <xdr:row>83</xdr:row>
      <xdr:rowOff>39370</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85089</xdr:rowOff>
    </xdr:from>
    <xdr:to>
      <xdr:col>22</xdr:col>
      <xdr:colOff>254000</xdr:colOff>
      <xdr:row>83</xdr:row>
      <xdr:rowOff>15239</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5240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合併後の広大な面積により、公共施設が点在することから、職員数が多くならざるを得ない状況となっており、類似団体内でも低位となっている。</a:t>
          </a:r>
        </a:p>
        <a:p>
          <a:r>
            <a:rPr kumimoji="1" lang="ja-JP" altLang="en-US" sz="1300">
              <a:latin typeface="ＭＳ Ｐゴシック"/>
            </a:rPr>
            <a:t>　今後もますます人口減少が予想される中、住民サービスの低下を招かないよう組織・機構の再編を図り、適正な公共施設の配置及び定員の管理を行う。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144865</xdr:rowOff>
    </xdr:from>
    <xdr:to>
      <xdr:col>24</xdr:col>
      <xdr:colOff>558800</xdr:colOff>
      <xdr:row>64</xdr:row>
      <xdr:rowOff>21675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9462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21675</xdr:rowOff>
    </xdr:from>
    <xdr:to>
      <xdr:col>23</xdr:col>
      <xdr:colOff>406400</xdr:colOff>
      <xdr:row>64</xdr:row>
      <xdr:rowOff>21675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99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21675</xdr:rowOff>
    </xdr:from>
    <xdr:to>
      <xdr:col>22</xdr:col>
      <xdr:colOff>203200</xdr:colOff>
      <xdr:row>64</xdr:row>
      <xdr:rowOff>56261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994475"/>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762</xdr:rowOff>
    </xdr:from>
    <xdr:to>
      <xdr:col>21</xdr:col>
      <xdr:colOff>0</xdr:colOff>
      <xdr:row>64</xdr:row>
      <xdr:rowOff>56261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97356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94065</xdr:rowOff>
    </xdr:from>
    <xdr:to>
      <xdr:col>24</xdr:col>
      <xdr:colOff>609600</xdr:colOff>
      <xdr:row>64</xdr:row>
      <xdr:rowOff>24215</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967200" y="108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66142</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86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142325</xdr:rowOff>
    </xdr:from>
    <xdr:to>
      <xdr:col>23</xdr:col>
      <xdr:colOff>457200</xdr:colOff>
      <xdr:row>64</xdr:row>
      <xdr:rowOff>72475</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6129000" y="109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57252</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10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142325</xdr:rowOff>
    </xdr:from>
    <xdr:to>
      <xdr:col>22</xdr:col>
      <xdr:colOff>254000</xdr:colOff>
      <xdr:row>64</xdr:row>
      <xdr:rowOff>72475</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5240000" y="109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57252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10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5461</xdr:rowOff>
    </xdr:from>
    <xdr:to>
      <xdr:col>21</xdr:col>
      <xdr:colOff>50800</xdr:colOff>
      <xdr:row>64</xdr:row>
      <xdr:rowOff>107061</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4351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91838</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121412</xdr:rowOff>
    </xdr:from>
    <xdr:to>
      <xdr:col>19</xdr:col>
      <xdr:colOff>533400</xdr:colOff>
      <xdr:row>64</xdr:row>
      <xdr:rowOff>51562</xdr:rowOff>
    </xdr:to>
    <xdr:sp macro="" textlink="">
      <xdr:nvSpPr>
        <xdr:cNvPr id="346" name="円/楕円 345">
          <a:extLst>
            <a:ext uri="{FF2B5EF4-FFF2-40B4-BE49-F238E27FC236}">
              <a16:creationId xmlns:a16="http://schemas.microsoft.com/office/drawing/2014/main" xmlns="" id="{00000000-0008-0000-0300-00005A010000}"/>
            </a:ext>
          </a:extLst>
        </xdr:cNvPr>
        <xdr:cNvSpPr/>
      </xdr:nvSpPr>
      <xdr:spPr>
        <a:xfrm>
          <a:off x="13462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36339</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将来負担比率と同様に順調に減少しており、類似団体内でも中位となっている。これは、一部繰上償還を平成</a:t>
          </a:r>
          <a:r>
            <a:rPr kumimoji="1" lang="en-US" altLang="ja-JP" sz="1300">
              <a:latin typeface="ＭＳ Ｐゴシック"/>
            </a:rPr>
            <a:t>19</a:t>
          </a:r>
          <a:r>
            <a:rPr kumimoji="1" lang="ja-JP" altLang="en-US" sz="1300">
              <a:latin typeface="ＭＳ Ｐゴシック"/>
            </a:rPr>
            <a:t>年度より計画的に行ってきた成果である。</a:t>
          </a:r>
          <a:endParaRPr kumimoji="1" lang="en-US" altLang="ja-JP" sz="1300">
            <a:latin typeface="ＭＳ Ｐゴシック"/>
          </a:endParaRPr>
        </a:p>
        <a:p>
          <a:r>
            <a:rPr kumimoji="1" lang="ja-JP" altLang="en-US" sz="1300">
              <a:latin typeface="ＭＳ Ｐゴシック"/>
            </a:rPr>
            <a:t>　この比率を極力維持または更なる減少に努められるよう、地方債の借り入れを計画的に実施していく。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42</xdr:row>
      <xdr:rowOff>54356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707186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43</xdr:row>
      <xdr:rowOff>75946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72552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43</xdr:row>
      <xdr:rowOff>162814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448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96029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162814</xdr:rowOff>
    </xdr:from>
    <xdr:to>
      <xdr:col>21</xdr:col>
      <xdr:colOff>0</xdr:colOff>
      <xdr:row>44</xdr:row>
      <xdr:rowOff>116840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5351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1" name="フローチャート : 判断 390">
          <a:extLst>
            <a:ext uri="{FF2B5EF4-FFF2-40B4-BE49-F238E27FC236}">
              <a16:creationId xmlns:a16="http://schemas.microsoft.com/office/drawing/2014/main" xmlns="" id="{00000000-0008-0000-0300-000087010000}"/>
            </a:ext>
          </a:extLst>
        </xdr:cNvPr>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112014</xdr:rowOff>
    </xdr:from>
    <xdr:to>
      <xdr:col>21</xdr:col>
      <xdr:colOff>50800</xdr:colOff>
      <xdr:row>44</xdr:row>
      <xdr:rowOff>42164</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4351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26941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6" name="円/楕円 405">
          <a:extLst>
            <a:ext uri="{FF2B5EF4-FFF2-40B4-BE49-F238E27FC236}">
              <a16:creationId xmlns:a16="http://schemas.microsoft.com/office/drawing/2014/main" xmlns="" id="{00000000-0008-0000-0300-000096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順調に減少の一途となっているが、依然高い水準にある。これは、自主財源に乏しいため、どうしても地方債に頼らざるを得ない財政事情があるほか、一部事務組合において集中して施設整備を行ったものの地方債償還がピークを迎えており、全体的な債務が大きくなっているためである。</a:t>
          </a:r>
          <a:endParaRPr kumimoji="1" lang="en-US" altLang="ja-JP" sz="1300">
            <a:latin typeface="ＭＳ Ｐゴシック"/>
          </a:endParaRPr>
        </a:p>
        <a:p>
          <a:r>
            <a:rPr kumimoji="1" lang="ja-JP" altLang="en-US" sz="1300">
              <a:latin typeface="ＭＳ Ｐゴシック"/>
            </a:rPr>
            <a:t>　今後も計画的な債務償還に努め、まずは将来負担比率</a:t>
          </a:r>
          <a:r>
            <a:rPr kumimoji="1" lang="en-US" altLang="ja-JP" sz="1300">
              <a:latin typeface="ＭＳ Ｐゴシック"/>
            </a:rPr>
            <a:t>100</a:t>
          </a:r>
          <a:r>
            <a:rPr kumimoji="1" lang="ja-JP" altLang="en-US" sz="1300">
              <a:latin typeface="ＭＳ Ｐゴシック"/>
            </a:rPr>
            <a:t>％を下回るよう、財政の健全化に努めていきたい。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88646</xdr:rowOff>
    </xdr:from>
    <xdr:to>
      <xdr:col>24</xdr:col>
      <xdr:colOff>558800</xdr:colOff>
      <xdr:row>20</xdr:row>
      <xdr:rowOff>138836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6179800" y="3517646"/>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138836</xdr:rowOff>
    </xdr:from>
    <xdr:to>
      <xdr:col>23</xdr:col>
      <xdr:colOff>406400</xdr:colOff>
      <xdr:row>21</xdr:row>
      <xdr:rowOff>102514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5290800" y="35678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102514</xdr:rowOff>
    </xdr:from>
    <xdr:to>
      <xdr:col>22</xdr:col>
      <xdr:colOff>203200</xdr:colOff>
      <xdr:row>22</xdr:row>
      <xdr:rowOff>43028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4401800" y="3702964"/>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10973</xdr:rowOff>
    </xdr:from>
    <xdr:to>
      <xdr:col>22</xdr:col>
      <xdr:colOff>254000</xdr:colOff>
      <xdr:row>15</xdr:row>
      <xdr:rowOff>112573</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43028</xdr:rowOff>
    </xdr:from>
    <xdr:to>
      <xdr:col>21</xdr:col>
      <xdr:colOff>0</xdr:colOff>
      <xdr:row>22</xdr:row>
      <xdr:rowOff>109626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3814928"/>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112319</xdr:rowOff>
    </xdr:from>
    <xdr:to>
      <xdr:col>21</xdr:col>
      <xdr:colOff>50800</xdr:colOff>
      <xdr:row>16</xdr:row>
      <xdr:rowOff>42469</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51" name="フローチャート : 判断 450">
          <a:extLst>
            <a:ext uri="{FF2B5EF4-FFF2-40B4-BE49-F238E27FC236}">
              <a16:creationId xmlns:a16="http://schemas.microsoft.com/office/drawing/2014/main" xmlns="" id="{00000000-0008-0000-0300-0000C3010000}"/>
            </a:ext>
          </a:extLst>
        </xdr:cNvPr>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37846</xdr:rowOff>
    </xdr:from>
    <xdr:to>
      <xdr:col>24</xdr:col>
      <xdr:colOff>609600</xdr:colOff>
      <xdr:row>20</xdr:row>
      <xdr:rowOff>139446</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6967200" y="34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9923</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343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88036</xdr:rowOff>
    </xdr:from>
    <xdr:to>
      <xdr:col>23</xdr:col>
      <xdr:colOff>457200</xdr:colOff>
      <xdr:row>21</xdr:row>
      <xdr:rowOff>18186</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6129000" y="35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2963</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360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51714</xdr:rowOff>
    </xdr:from>
    <xdr:to>
      <xdr:col>22</xdr:col>
      <xdr:colOff>254000</xdr:colOff>
      <xdr:row>21</xdr:row>
      <xdr:rowOff>153314</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5240000" y="36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138091</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373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163678</xdr:rowOff>
    </xdr:from>
    <xdr:to>
      <xdr:col>21</xdr:col>
      <xdr:colOff>50800</xdr:colOff>
      <xdr:row>22</xdr:row>
      <xdr:rowOff>93828</xdr:rowOff>
    </xdr:to>
    <xdr:sp macro="" textlink="">
      <xdr:nvSpPr>
        <xdr:cNvPr id="464" name="円/楕円 463">
          <a:extLst>
            <a:ext uri="{FF2B5EF4-FFF2-40B4-BE49-F238E27FC236}">
              <a16:creationId xmlns:a16="http://schemas.microsoft.com/office/drawing/2014/main" xmlns="" id="{00000000-0008-0000-0300-0000D0010000}"/>
            </a:ext>
          </a:extLst>
        </xdr:cNvPr>
        <xdr:cNvSpPr/>
      </xdr:nvSpPr>
      <xdr:spPr>
        <a:xfrm>
          <a:off x="14351000" y="3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78605</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385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58826</xdr:rowOff>
    </xdr:from>
    <xdr:to>
      <xdr:col>19</xdr:col>
      <xdr:colOff>533400</xdr:colOff>
      <xdr:row>22</xdr:row>
      <xdr:rowOff>160426</xdr:rowOff>
    </xdr:to>
    <xdr:sp macro="" textlink="">
      <xdr:nvSpPr>
        <xdr:cNvPr id="466" name="円/楕円 465">
          <a:extLst>
            <a:ext uri="{FF2B5EF4-FFF2-40B4-BE49-F238E27FC236}">
              <a16:creationId xmlns:a16="http://schemas.microsoft.com/office/drawing/2014/main" xmlns="" id="{00000000-0008-0000-0300-0000D2010000}"/>
            </a:ext>
          </a:extLst>
        </xdr:cNvPr>
        <xdr:cNvSpPr/>
      </xdr:nvSpPr>
      <xdr:spPr>
        <a:xfrm>
          <a:off x="13462000" y="3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145203</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39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年度の合併により、一時的に膨らんだ職員数は、第</a:t>
          </a:r>
          <a:r>
            <a:rPr kumimoji="1" lang="en-US" altLang="ja-JP" sz="1300">
              <a:latin typeface="ＭＳ Ｐゴシック"/>
            </a:rPr>
            <a:t>1</a:t>
          </a:r>
          <a:r>
            <a:rPr kumimoji="1" lang="ja-JP" altLang="en-US" sz="1300">
              <a:latin typeface="ＭＳ Ｐゴシック"/>
            </a:rPr>
            <a:t>次定員適正化計画により</a:t>
          </a:r>
          <a:r>
            <a:rPr kumimoji="1" lang="en-US" altLang="ja-JP" sz="1300">
              <a:latin typeface="ＭＳ Ｐゴシック"/>
            </a:rPr>
            <a:t>4</a:t>
          </a:r>
          <a:r>
            <a:rPr kumimoji="1" lang="ja-JP" altLang="en-US" sz="1300">
              <a:latin typeface="ＭＳ Ｐゴシック"/>
            </a:rPr>
            <a:t>名退職</a:t>
          </a:r>
          <a:r>
            <a:rPr kumimoji="1" lang="en-US" altLang="ja-JP" sz="1300">
              <a:latin typeface="ＭＳ Ｐゴシック"/>
            </a:rPr>
            <a:t>1</a:t>
          </a:r>
          <a:r>
            <a:rPr kumimoji="1" lang="ja-JP" altLang="en-US" sz="1300">
              <a:latin typeface="ＭＳ Ｐゴシック"/>
            </a:rPr>
            <a:t>名採用を基準に、続く第</a:t>
          </a:r>
          <a:r>
            <a:rPr kumimoji="1" lang="en-US" altLang="ja-JP" sz="1300">
              <a:latin typeface="ＭＳ Ｐゴシック"/>
            </a:rPr>
            <a:t>2</a:t>
          </a:r>
          <a:r>
            <a:rPr kumimoji="1" lang="ja-JP" altLang="en-US" sz="1300">
              <a:latin typeface="ＭＳ Ｐゴシック"/>
            </a:rPr>
            <a:t>次定員適正化計画では、</a:t>
          </a:r>
          <a:r>
            <a:rPr kumimoji="1" lang="en-US" altLang="ja-JP" sz="1300">
              <a:latin typeface="ＭＳ Ｐゴシック"/>
            </a:rPr>
            <a:t>2</a:t>
          </a:r>
          <a:r>
            <a:rPr kumimoji="1" lang="ja-JP" altLang="en-US" sz="1300">
              <a:latin typeface="ＭＳ Ｐゴシック"/>
            </a:rPr>
            <a:t>名退職</a:t>
          </a:r>
          <a:r>
            <a:rPr kumimoji="1" lang="en-US" altLang="ja-JP" sz="1300">
              <a:latin typeface="ＭＳ Ｐゴシック"/>
            </a:rPr>
            <a:t>1</a:t>
          </a:r>
          <a:r>
            <a:rPr kumimoji="1" lang="ja-JP" altLang="en-US" sz="1300">
              <a:latin typeface="ＭＳ Ｐゴシック"/>
            </a:rPr>
            <a:t>名採用を基準に職員数の適正な維持に努めてきた。さらに第</a:t>
          </a:r>
          <a:r>
            <a:rPr kumimoji="1" lang="en-US" altLang="ja-JP" sz="1300">
              <a:latin typeface="ＭＳ Ｐゴシック"/>
            </a:rPr>
            <a:t>3</a:t>
          </a:r>
          <a:r>
            <a:rPr kumimoji="1" lang="ja-JP" altLang="en-US" sz="1300">
              <a:latin typeface="ＭＳ Ｐゴシック"/>
            </a:rPr>
            <a:t>次定員適正化計画を策定し、</a:t>
          </a:r>
          <a:r>
            <a:rPr kumimoji="1" lang="en-US" altLang="ja-JP" sz="1300">
              <a:latin typeface="ＭＳ Ｐゴシック"/>
            </a:rPr>
            <a:t>3</a:t>
          </a:r>
          <a:r>
            <a:rPr kumimoji="1" lang="ja-JP" altLang="en-US" sz="1300">
              <a:latin typeface="ＭＳ Ｐゴシック"/>
            </a:rPr>
            <a:t>名退職</a:t>
          </a:r>
          <a:r>
            <a:rPr kumimoji="1" lang="en-US" altLang="ja-JP" sz="1300">
              <a:latin typeface="ＭＳ Ｐゴシック"/>
            </a:rPr>
            <a:t>2</a:t>
          </a:r>
          <a:r>
            <a:rPr kumimoji="1" lang="ja-JP" altLang="en-US" sz="1300">
              <a:latin typeface="ＭＳ Ｐゴシック"/>
            </a:rPr>
            <a:t>名採用を基準に職員の減数に努める。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111760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55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111760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111760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111760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8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構成割合が低くなっている。これは、職員数が減少する中、業務の外部委託や欠員補充のための臨時職員の雇用等物件費の上昇要因が多くなってきているが、旅費や交際費等については類似団体内でも極めて低い（旅費については類似団体比▲</a:t>
          </a:r>
          <a:r>
            <a:rPr kumimoji="1" lang="en-US" altLang="ja-JP" sz="1300">
              <a:latin typeface="ＭＳ Ｐゴシック"/>
            </a:rPr>
            <a:t>56.8</a:t>
          </a:r>
          <a:r>
            <a:rPr kumimoji="1" lang="ja-JP" altLang="en-US" sz="1300">
              <a:latin typeface="ＭＳ Ｐゴシック"/>
            </a:rPr>
            <a:t>％、交際費については類似団体比▲</a:t>
          </a:r>
          <a:r>
            <a:rPr kumimoji="1" lang="en-US" altLang="ja-JP" sz="1300">
              <a:latin typeface="ＭＳ Ｐゴシック"/>
            </a:rPr>
            <a:t>37.2</a:t>
          </a:r>
          <a:r>
            <a:rPr kumimoji="1" lang="ja-JP" altLang="en-US" sz="1300">
              <a:latin typeface="ＭＳ Ｐゴシック"/>
            </a:rPr>
            <a:t>％。）状況が大きな要因となっている。</a:t>
          </a:r>
        </a:p>
        <a:p>
          <a:r>
            <a:rPr kumimoji="1" lang="ja-JP" altLang="en-US" sz="1300">
              <a:latin typeface="ＭＳ Ｐゴシック"/>
            </a:rPr>
            <a:t>　今後も引き続き物件費の抑制に努める。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8890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565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8890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1270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1270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全国的な少子高齢化により、福祉医療費等の扶助費が上昇する傾向にある。また、平成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年度は、臨時福祉給付金給付事業があったため、微増となった。</a:t>
          </a:r>
        </a:p>
        <a:p>
          <a:r>
            <a:rPr kumimoji="1" lang="ja-JP" altLang="en-US" sz="1300">
              <a:latin typeface="ＭＳ Ｐゴシック"/>
            </a:rPr>
            <a:t>　今後も、本町では更なる高齢化が進むことが予想されるため、出来る限り予防に力を注ぎ、今後の扶助費の上昇を抑制できるような施策を講じる。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146050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146050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では、中位に位置している。繰出金については、国民健康保険事業会計については繰出金が増加する傾向にある。今後、県単位化されることもあり、保険料の見直しにより繰出金が縮減されればと考える。また、簡易水道事業会計において公債費支出が増加し、今後も繰出金が増加することが予想されている。事業会計においてコスト管理を実施し、収益改善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77470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28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111760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111760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659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9" name="フローチャート : 判断 258">
          <a:extLst>
            <a:ext uri="{FF2B5EF4-FFF2-40B4-BE49-F238E27FC236}">
              <a16:creationId xmlns:a16="http://schemas.microsoft.com/office/drawing/2014/main" xmlns="" id="{00000000-0008-0000-0400-000003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団体等への補助金や一部事務組合への負担金等、補助費等の経常構成比率は、類似団体の中では中上位に位置している。団体の補助金については、今後も適正な規模の補助金の設定を実施する。</a:t>
          </a:r>
          <a:endParaRPr kumimoji="1" lang="en-US" altLang="ja-JP" sz="1300">
            <a:latin typeface="ＭＳ Ｐゴシック"/>
          </a:endParaRPr>
        </a:p>
        <a:p>
          <a:r>
            <a:rPr kumimoji="1" lang="ja-JP" altLang="en-US" sz="1300">
              <a:latin typeface="ＭＳ Ｐゴシック"/>
            </a:rPr>
            <a:t>　本年度は前年度比</a:t>
          </a:r>
          <a:r>
            <a:rPr kumimoji="1" lang="en-US" altLang="ja-JP" sz="1300">
              <a:latin typeface="ＭＳ Ｐゴシック"/>
            </a:rPr>
            <a:t>0.5</a:t>
          </a:r>
          <a:r>
            <a:rPr kumimoji="1" lang="ja-JP" altLang="en-US" sz="1300">
              <a:latin typeface="ＭＳ Ｐゴシック"/>
            </a:rPr>
            <a:t>ポイントの減少となっているが、これは一部事務組合の建設費補助金が減少（前年度比</a:t>
          </a:r>
          <a:r>
            <a:rPr kumimoji="1" lang="en-US" altLang="ja-JP" sz="1300">
              <a:latin typeface="ＭＳ Ｐゴシック"/>
            </a:rPr>
            <a:t>108</a:t>
          </a:r>
          <a:r>
            <a:rPr kumimoji="1" lang="ja-JP" altLang="en-US" sz="1300">
              <a:latin typeface="ＭＳ Ｐゴシック"/>
            </a:rPr>
            <a:t>千円）したことによる。</a:t>
          </a: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108712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108712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117856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117856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a:extLst>
            <a:ext uri="{FF2B5EF4-FFF2-40B4-BE49-F238E27FC236}">
              <a16:creationId xmlns:a16="http://schemas.microsoft.com/office/drawing/2014/main" xmlns=""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本町は自主財源に乏しく、各種事業を行うに当たっては地方債による財源措置が不可欠なものとなっており、類似団体平均値と比較しても</a:t>
          </a:r>
          <a:r>
            <a:rPr kumimoji="1" lang="en-US" altLang="ja-JP" sz="1300">
              <a:latin typeface="ＭＳ Ｐゴシック"/>
            </a:rPr>
            <a:t>5.7</a:t>
          </a:r>
          <a:r>
            <a:rPr kumimoji="1" lang="ja-JP" altLang="en-US" sz="1300">
              <a:latin typeface="ＭＳ Ｐゴシック"/>
            </a:rPr>
            <a:t>ポイント大きい状況にある。しかしながら、平成</a:t>
          </a:r>
          <a:r>
            <a:rPr kumimoji="1" lang="en-US" altLang="ja-JP" sz="1300">
              <a:latin typeface="ＭＳ Ｐゴシック"/>
            </a:rPr>
            <a:t>19</a:t>
          </a:r>
          <a:r>
            <a:rPr kumimoji="1" lang="ja-JP" altLang="en-US" sz="1300">
              <a:latin typeface="ＭＳ Ｐゴシック"/>
            </a:rPr>
            <a:t>年度から繰上償還を実施し、後年度の公債費の縮減に努めてきた。</a:t>
          </a:r>
        </a:p>
        <a:p>
          <a:r>
            <a:rPr kumimoji="1" lang="ja-JP" altLang="en-US" sz="1300">
              <a:latin typeface="ＭＳ Ｐゴシック"/>
            </a:rPr>
            <a:t>　今後は、新規事業の内容を精査するとともに地方債発行の抑制に努める。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124713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987800" y="13545820"/>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80</xdr:row>
      <xdr:rowOff>21844</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76708</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2209800" y="13737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117856</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1320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25908</xdr:rowOff>
    </xdr:from>
    <xdr:to>
      <xdr:col>3</xdr:col>
      <xdr:colOff>193675</xdr:colOff>
      <xdr:row>80</xdr:row>
      <xdr:rowOff>127508</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112285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67056</xdr:rowOff>
    </xdr:from>
    <xdr:to>
      <xdr:col>1</xdr:col>
      <xdr:colOff>676275</xdr:colOff>
      <xdr:row>80</xdr:row>
      <xdr:rowOff>168656</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153433</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類似団体や全国平均と比較しても割合が低く、公債費以外の支出については十分な削減が行われていると考える。</a:t>
          </a:r>
        </a:p>
        <a:p>
          <a:r>
            <a:rPr kumimoji="1" lang="ja-JP" altLang="en-US" sz="1300">
              <a:latin typeface="ＭＳ Ｐゴシック"/>
            </a:rPr>
            <a:t>　今後も、交付金等特定財源を伴わない事業については、十分に協議を行い、経常収支の健全化に努める。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77</xdr:row>
      <xdr:rowOff>147574</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344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147574</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147574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44196</xdr:rowOff>
    </xdr:from>
    <xdr:to>
      <xdr:col>21</xdr:col>
      <xdr:colOff>412750</xdr:colOff>
      <xdr:row>78</xdr:row>
      <xdr:rowOff>145796</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147574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2532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67056</xdr:rowOff>
    </xdr:from>
    <xdr:to>
      <xdr:col>20</xdr:col>
      <xdr:colOff>209550</xdr:colOff>
      <xdr:row>78</xdr:row>
      <xdr:rowOff>168656</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3843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153433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2954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108729</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37101</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112540</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和歌山県紀美野町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141234</xdr:rowOff>
    </xdr:from>
    <xdr:to>
      <xdr:col>4</xdr:col>
      <xdr:colOff>1117600</xdr:colOff>
      <xdr:row>13</xdr:row>
      <xdr:rowOff>163881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417709"/>
          <a:ext cx="647700" cy="2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163881</xdr:rowOff>
    </xdr:from>
    <xdr:to>
      <xdr:col>4</xdr:col>
      <xdr:colOff>469900</xdr:colOff>
      <xdr:row>14</xdr:row>
      <xdr:rowOff>17097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440356"/>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17097</xdr:rowOff>
    </xdr:from>
    <xdr:to>
      <xdr:col>3</xdr:col>
      <xdr:colOff>904875</xdr:colOff>
      <xdr:row>14</xdr:row>
      <xdr:rowOff>71679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465022"/>
          <a:ext cx="698500" cy="5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71679</xdr:rowOff>
    </xdr:from>
    <xdr:to>
      <xdr:col>3</xdr:col>
      <xdr:colOff>206375</xdr:colOff>
      <xdr:row>14</xdr:row>
      <xdr:rowOff>101572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519604"/>
          <a:ext cx="698500" cy="2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90434</xdr:rowOff>
    </xdr:from>
    <xdr:to>
      <xdr:col>5</xdr:col>
      <xdr:colOff>34925</xdr:colOff>
      <xdr:row>14</xdr:row>
      <xdr:rowOff>20584</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3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106961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21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199,382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113081</xdr:rowOff>
    </xdr:from>
    <xdr:to>
      <xdr:col>4</xdr:col>
      <xdr:colOff>520700</xdr:colOff>
      <xdr:row>14</xdr:row>
      <xdr:rowOff>43231</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38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53408</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15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196,410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137747</xdr:rowOff>
    </xdr:from>
    <xdr:to>
      <xdr:col>3</xdr:col>
      <xdr:colOff>955675</xdr:colOff>
      <xdr:row>14</xdr:row>
      <xdr:rowOff>67897</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41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78074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1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20879</xdr:rowOff>
    </xdr:from>
    <xdr:to>
      <xdr:col>3</xdr:col>
      <xdr:colOff>257175</xdr:colOff>
      <xdr:row>14</xdr:row>
      <xdr:rowOff>122479</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46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132656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2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186,010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50772</xdr:rowOff>
    </xdr:from>
    <xdr:to>
      <xdr:col>2</xdr:col>
      <xdr:colOff>692150</xdr:colOff>
      <xdr:row>14</xdr:row>
      <xdr:rowOff>152372</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49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162549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26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180012</xdr:rowOff>
    </xdr:from>
    <xdr:to>
      <xdr:col>4</xdr:col>
      <xdr:colOff>1117600</xdr:colOff>
      <xdr:row>35</xdr:row>
      <xdr:rowOff>275361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790362"/>
          <a:ext cx="647700" cy="9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260138</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70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264571</xdr:rowOff>
    </xdr:from>
    <xdr:to>
      <xdr:col>4</xdr:col>
      <xdr:colOff>469900</xdr:colOff>
      <xdr:row>35</xdr:row>
      <xdr:rowOff>180012</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532021"/>
          <a:ext cx="698500" cy="25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201935</xdr:rowOff>
    </xdr:from>
    <xdr:to>
      <xdr:col>3</xdr:col>
      <xdr:colOff>904875</xdr:colOff>
      <xdr:row>34</xdr:row>
      <xdr:rowOff>264571</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469385"/>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47036</xdr:rowOff>
    </xdr:from>
    <xdr:to>
      <xdr:col>3</xdr:col>
      <xdr:colOff>206375</xdr:colOff>
      <xdr:row>34</xdr:row>
      <xdr:rowOff>201935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314486"/>
          <a:ext cx="698500" cy="15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224561</xdr:rowOff>
    </xdr:from>
    <xdr:to>
      <xdr:col>5</xdr:col>
      <xdr:colOff>34925</xdr:colOff>
      <xdr:row>35</xdr:row>
      <xdr:rowOff>326161</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83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69638</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7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129212</xdr:rowOff>
    </xdr:from>
    <xdr:to>
      <xdr:col>4</xdr:col>
      <xdr:colOff>520700</xdr:colOff>
      <xdr:row>35</xdr:row>
      <xdr:rowOff>230812</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73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240989</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08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213771</xdr:rowOff>
    </xdr:from>
    <xdr:to>
      <xdr:col>3</xdr:col>
      <xdr:colOff>955675</xdr:colOff>
      <xdr:row>34</xdr:row>
      <xdr:rowOff>315371</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481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325548</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25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151135</xdr:rowOff>
    </xdr:from>
    <xdr:to>
      <xdr:col>3</xdr:col>
      <xdr:colOff>257175</xdr:colOff>
      <xdr:row>34</xdr:row>
      <xdr:rowOff>252735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4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262912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18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339136</xdr:rowOff>
    </xdr:from>
    <xdr:to>
      <xdr:col>2</xdr:col>
      <xdr:colOff>692150</xdr:colOff>
      <xdr:row>34</xdr:row>
      <xdr:rowOff>97836</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26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108013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0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12,834.00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157444</xdr:rowOff>
    </xdr:from>
    <xdr:to>
      <xdr:col>6</xdr:col>
      <xdr:colOff>511175</xdr:colOff>
      <xdr:row>34</xdr:row>
      <xdr:rowOff>14645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15294"/>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14645</xdr:rowOff>
    </xdr:from>
    <xdr:to>
      <xdr:col>5</xdr:col>
      <xdr:colOff>358775</xdr:colOff>
      <xdr:row>34</xdr:row>
      <xdr:rowOff>52984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43945"/>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161543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52984</xdr:rowOff>
    </xdr:from>
    <xdr:to>
      <xdr:col>4</xdr:col>
      <xdr:colOff>155575</xdr:colOff>
      <xdr:row>34</xdr:row>
      <xdr:rowOff>101317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882284"/>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14629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101317</xdr:rowOff>
    </xdr:from>
    <xdr:to>
      <xdr:col>2</xdr:col>
      <xdr:colOff>638175</xdr:colOff>
      <xdr:row>34</xdr:row>
      <xdr:rowOff>125375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930617"/>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106644</xdr:rowOff>
    </xdr:from>
    <xdr:to>
      <xdr:col>6</xdr:col>
      <xdr:colOff>561975</xdr:colOff>
      <xdr:row>34</xdr:row>
      <xdr:rowOff>36794</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7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129521</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1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135295</xdr:rowOff>
    </xdr:from>
    <xdr:to>
      <xdr:col>5</xdr:col>
      <xdr:colOff>409575</xdr:colOff>
      <xdr:row>34</xdr:row>
      <xdr:rowOff>65445</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7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81972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56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2184</xdr:rowOff>
    </xdr:from>
    <xdr:to>
      <xdr:col>4</xdr:col>
      <xdr:colOff>206375</xdr:colOff>
      <xdr:row>34</xdr:row>
      <xdr:rowOff>103784</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120311</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6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50517</xdr:rowOff>
    </xdr:from>
    <xdr:to>
      <xdr:col>3</xdr:col>
      <xdr:colOff>3175</xdr:colOff>
      <xdr:row>34</xdr:row>
      <xdr:rowOff>152117</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8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168644</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6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74575</xdr:rowOff>
    </xdr:from>
    <xdr:to>
      <xdr:col>1</xdr:col>
      <xdr:colOff>485775</xdr:colOff>
      <xdr:row>35</xdr:row>
      <xdr:rowOff>4725</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21252</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85389</xdr:rowOff>
    </xdr:from>
    <xdr:to>
      <xdr:col>6</xdr:col>
      <xdr:colOff>511175</xdr:colOff>
      <xdr:row>57</xdr:row>
      <xdr:rowOff>111093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58039"/>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111093</xdr:rowOff>
    </xdr:from>
    <xdr:to>
      <xdr:col>5</xdr:col>
      <xdr:colOff>358775</xdr:colOff>
      <xdr:row>57</xdr:row>
      <xdr:rowOff>113907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83743"/>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88235</xdr:rowOff>
    </xdr:from>
    <xdr:to>
      <xdr:col>5</xdr:col>
      <xdr:colOff>409575</xdr:colOff>
      <xdr:row>58</xdr:row>
      <xdr:rowOff>18385</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9512</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90293</xdr:rowOff>
    </xdr:from>
    <xdr:to>
      <xdr:col>4</xdr:col>
      <xdr:colOff>155575</xdr:colOff>
      <xdr:row>57</xdr:row>
      <xdr:rowOff>113907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862943"/>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97829</xdr:rowOff>
    </xdr:from>
    <xdr:to>
      <xdr:col>4</xdr:col>
      <xdr:colOff>206375</xdr:colOff>
      <xdr:row>58</xdr:row>
      <xdr:rowOff>27979</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19106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9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90293</xdr:rowOff>
    </xdr:from>
    <xdr:to>
      <xdr:col>2</xdr:col>
      <xdr:colOff>638175</xdr:colOff>
      <xdr:row>57</xdr:row>
      <xdr:rowOff>112117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62943"/>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103103</xdr:rowOff>
    </xdr:from>
    <xdr:to>
      <xdr:col>3</xdr:col>
      <xdr:colOff>3175</xdr:colOff>
      <xdr:row>58</xdr:row>
      <xdr:rowOff>33253</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24380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9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95287</xdr:rowOff>
    </xdr:from>
    <xdr:to>
      <xdr:col>1</xdr:col>
      <xdr:colOff>485775</xdr:colOff>
      <xdr:row>58</xdr:row>
      <xdr:rowOff>25437</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98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16564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9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34589</xdr:rowOff>
    </xdr:from>
    <xdr:to>
      <xdr:col>6</xdr:col>
      <xdr:colOff>561975</xdr:colOff>
      <xdr:row>57</xdr:row>
      <xdr:rowOff>136189</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98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60293</xdr:rowOff>
    </xdr:from>
    <xdr:to>
      <xdr:col>5</xdr:col>
      <xdr:colOff>409575</xdr:colOff>
      <xdr:row>57</xdr:row>
      <xdr:rowOff>161893</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98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6970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6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63107</xdr:rowOff>
    </xdr:from>
    <xdr:to>
      <xdr:col>4</xdr:col>
      <xdr:colOff>206375</xdr:colOff>
      <xdr:row>57</xdr:row>
      <xdr:rowOff>164707</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98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9784</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6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39493</xdr:rowOff>
    </xdr:from>
    <xdr:to>
      <xdr:col>3</xdr:col>
      <xdr:colOff>3175</xdr:colOff>
      <xdr:row>57</xdr:row>
      <xdr:rowOff>141093</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98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157620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5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61317</xdr:rowOff>
    </xdr:from>
    <xdr:to>
      <xdr:col>1</xdr:col>
      <xdr:colOff>485775</xdr:colOff>
      <xdr:row>57</xdr:row>
      <xdr:rowOff>162917</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983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7994</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6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73634</xdr:rowOff>
    </xdr:from>
    <xdr:to>
      <xdr:col>6</xdr:col>
      <xdr:colOff>511175</xdr:colOff>
      <xdr:row>78</xdr:row>
      <xdr:rowOff>80699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446734"/>
          <a:ext cx="8382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51895</xdr:rowOff>
    </xdr:from>
    <xdr:to>
      <xdr:col>5</xdr:col>
      <xdr:colOff>358775</xdr:colOff>
      <xdr:row>78</xdr:row>
      <xdr:rowOff>80699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2499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122572</xdr:rowOff>
    </xdr:from>
    <xdr:to>
      <xdr:col>5</xdr:col>
      <xdr:colOff>409575</xdr:colOff>
      <xdr:row>78</xdr:row>
      <xdr:rowOff>52722</xdr:rowOff>
    </xdr:to>
    <xdr:sp macro="" textlink="">
      <xdr:nvSpPr>
        <xdr:cNvPr id="177" name="フローチャート : 判断 176">
          <a:extLst>
            <a:ext uri="{FF2B5EF4-FFF2-40B4-BE49-F238E27FC236}">
              <a16:creationId xmlns:a16="http://schemas.microsoft.com/office/drawing/2014/main" xmlns="" id="{00000000-0008-0000-0600-0000B1000000}"/>
            </a:ext>
          </a:extLst>
        </xdr:cNvPr>
        <xdr:cNvSpPr/>
      </xdr:nvSpPr>
      <xdr:spPr>
        <a:xfrm>
          <a:off x="3746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69249</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51895</xdr:rowOff>
    </xdr:from>
    <xdr:to>
      <xdr:col>4</xdr:col>
      <xdr:colOff>155575</xdr:colOff>
      <xdr:row>78</xdr:row>
      <xdr:rowOff>58045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24995"/>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135511</xdr:rowOff>
    </xdr:from>
    <xdr:to>
      <xdr:col>4</xdr:col>
      <xdr:colOff>206375</xdr:colOff>
      <xdr:row>78</xdr:row>
      <xdr:rowOff>65661</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2857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82188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44328</xdr:rowOff>
    </xdr:from>
    <xdr:to>
      <xdr:col>2</xdr:col>
      <xdr:colOff>638175</xdr:colOff>
      <xdr:row>78</xdr:row>
      <xdr:rowOff>58045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1742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135923</xdr:rowOff>
    </xdr:from>
    <xdr:to>
      <xdr:col>3</xdr:col>
      <xdr:colOff>3175</xdr:colOff>
      <xdr:row>78</xdr:row>
      <xdr:rowOff>66073</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968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82600</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137272</xdr:rowOff>
    </xdr:from>
    <xdr:to>
      <xdr:col>1</xdr:col>
      <xdr:colOff>485775</xdr:colOff>
      <xdr:row>78</xdr:row>
      <xdr:rowOff>67422</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1079500" y="133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83949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7" y="1311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22834</xdr:rowOff>
    </xdr:from>
    <xdr:to>
      <xdr:col>6</xdr:col>
      <xdr:colOff>561975</xdr:colOff>
      <xdr:row>78</xdr:row>
      <xdr:rowOff>124434</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4584700" y="133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109211</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1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29899</xdr:rowOff>
    </xdr:from>
    <xdr:to>
      <xdr:col>5</xdr:col>
      <xdr:colOff>409575</xdr:colOff>
      <xdr:row>78</xdr:row>
      <xdr:rowOff>131499</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3746500" y="134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122626</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7" y="134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1095</xdr:rowOff>
    </xdr:from>
    <xdr:to>
      <xdr:col>4</xdr:col>
      <xdr:colOff>206375</xdr:colOff>
      <xdr:row>78</xdr:row>
      <xdr:rowOff>102695</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2857500" y="133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93822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7" y="1346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7245</xdr:rowOff>
    </xdr:from>
    <xdr:to>
      <xdr:col>3</xdr:col>
      <xdr:colOff>3175</xdr:colOff>
      <xdr:row>78</xdr:row>
      <xdr:rowOff>108845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968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99972</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7" y="134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164978</xdr:rowOff>
    </xdr:from>
    <xdr:to>
      <xdr:col>1</xdr:col>
      <xdr:colOff>485775</xdr:colOff>
      <xdr:row>78</xdr:row>
      <xdr:rowOff>95128</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1079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86255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7" y="1345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162389</xdr:rowOff>
    </xdr:from>
    <xdr:to>
      <xdr:col>6</xdr:col>
      <xdr:colOff>511175</xdr:colOff>
      <xdr:row>95</xdr:row>
      <xdr:rowOff>166160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450139"/>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162389</xdr:rowOff>
    </xdr:from>
    <xdr:to>
      <xdr:col>5</xdr:col>
      <xdr:colOff>358775</xdr:colOff>
      <xdr:row>96</xdr:row>
      <xdr:rowOff>99809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450139"/>
          <a:ext cx="889000" cy="10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78403</xdr:rowOff>
    </xdr:from>
    <xdr:to>
      <xdr:col>5</xdr:col>
      <xdr:colOff>409575</xdr:colOff>
      <xdr:row>95</xdr:row>
      <xdr:rowOff>8553</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25080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99809</xdr:rowOff>
    </xdr:from>
    <xdr:to>
      <xdr:col>4</xdr:col>
      <xdr:colOff>155575</xdr:colOff>
      <xdr:row>96</xdr:row>
      <xdr:rowOff>116973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559009"/>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15291</xdr:rowOff>
    </xdr:from>
    <xdr:to>
      <xdr:col>4</xdr:col>
      <xdr:colOff>206375</xdr:colOff>
      <xdr:row>95</xdr:row>
      <xdr:rowOff>116891</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133418</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116973</xdr:rowOff>
    </xdr:from>
    <xdr:to>
      <xdr:col>2</xdr:col>
      <xdr:colOff>638175</xdr:colOff>
      <xdr:row>96</xdr:row>
      <xdr:rowOff>138671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576173"/>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50972</xdr:rowOff>
    </xdr:from>
    <xdr:to>
      <xdr:col>3</xdr:col>
      <xdr:colOff>3175</xdr:colOff>
      <xdr:row>95</xdr:row>
      <xdr:rowOff>152572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3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169099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60420</xdr:rowOff>
    </xdr:from>
    <xdr:to>
      <xdr:col>1</xdr:col>
      <xdr:colOff>485775</xdr:colOff>
      <xdr:row>95</xdr:row>
      <xdr:rowOff>162020</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3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7097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115360</xdr:rowOff>
    </xdr:from>
    <xdr:to>
      <xdr:col>6</xdr:col>
      <xdr:colOff>561975</xdr:colOff>
      <xdr:row>96</xdr:row>
      <xdr:rowOff>45510</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64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93787</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3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111589</xdr:rowOff>
    </xdr:from>
    <xdr:to>
      <xdr:col>5</xdr:col>
      <xdr:colOff>409575</xdr:colOff>
      <xdr:row>96</xdr:row>
      <xdr:rowOff>41739</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63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32866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4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49009</xdr:rowOff>
    </xdr:from>
    <xdr:to>
      <xdr:col>4</xdr:col>
      <xdr:colOff>206375</xdr:colOff>
      <xdr:row>96</xdr:row>
      <xdr:rowOff>150609</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6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141736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66173</xdr:rowOff>
    </xdr:from>
    <xdr:to>
      <xdr:col>3</xdr:col>
      <xdr:colOff>3175</xdr:colOff>
      <xdr:row>96</xdr:row>
      <xdr:rowOff>167773</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65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158900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6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87871</xdr:rowOff>
    </xdr:from>
    <xdr:to>
      <xdr:col>1</xdr:col>
      <xdr:colOff>485775</xdr:colOff>
      <xdr:row>97</xdr:row>
      <xdr:rowOff>18021</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9148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6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a:extLst>
            <a:ext uri="{FF2B5EF4-FFF2-40B4-BE49-F238E27FC236}">
              <a16:creationId xmlns:a16="http://schemas.microsoft.com/office/drawing/2014/main" xmlns=""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a:extLst>
            <a:ext uri="{FF2B5EF4-FFF2-40B4-BE49-F238E27FC236}">
              <a16:creationId xmlns:a16="http://schemas.microsoft.com/office/drawing/2014/main" xmlns="" id="{00000000-0008-0000-0600-00001B010000}"/>
            </a:ext>
          </a:extLst>
        </xdr:cNvPr>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a:extLst>
            <a:ext uri="{FF2B5EF4-FFF2-40B4-BE49-F238E27FC236}">
              <a16:creationId xmlns:a16="http://schemas.microsoft.com/office/drawing/2014/main" xmlns="" id="{00000000-0008-0000-0600-00001D010000}"/>
            </a:ext>
          </a:extLst>
        </xdr:cNvPr>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27759</xdr:rowOff>
    </xdr:from>
    <xdr:to>
      <xdr:col>15</xdr:col>
      <xdr:colOff>180975</xdr:colOff>
      <xdr:row>35</xdr:row>
      <xdr:rowOff>167434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9639300" y="6028509"/>
          <a:ext cx="8382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a:extLst>
            <a:ext uri="{FF2B5EF4-FFF2-40B4-BE49-F238E27FC236}">
              <a16:creationId xmlns:a16="http://schemas.microsoft.com/office/drawing/2014/main" xmlns="" id="{00000000-0008-0000-0600-000020010000}"/>
            </a:ext>
          </a:extLst>
        </xdr:cNvPr>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a:extLst>
            <a:ext uri="{FF2B5EF4-FFF2-40B4-BE49-F238E27FC236}">
              <a16:creationId xmlns:a16="http://schemas.microsoft.com/office/drawing/2014/main" xmlns="" id="{00000000-0008-0000-0600-000021010000}"/>
            </a:ext>
          </a:extLst>
        </xdr:cNvPr>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27759</xdr:rowOff>
    </xdr:from>
    <xdr:to>
      <xdr:col>14</xdr:col>
      <xdr:colOff>28575</xdr:colOff>
      <xdr:row>36</xdr:row>
      <xdr:rowOff>18963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8750300" y="6028509"/>
          <a:ext cx="889000" cy="1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67412</xdr:rowOff>
    </xdr:from>
    <xdr:to>
      <xdr:col>14</xdr:col>
      <xdr:colOff>79375</xdr:colOff>
      <xdr:row>37</xdr:row>
      <xdr:rowOff>169011</xdr:rowOff>
    </xdr:to>
    <xdr:sp macro="" textlink="">
      <xdr:nvSpPr>
        <xdr:cNvPr id="291" name="フローチャート : 判断 290">
          <a:extLst>
            <a:ext uri="{FF2B5EF4-FFF2-40B4-BE49-F238E27FC236}">
              <a16:creationId xmlns:a16="http://schemas.microsoft.com/office/drawing/2014/main" xmlns="" id="{00000000-0008-0000-0600-000023010000}"/>
            </a:ext>
          </a:extLst>
        </xdr:cNvPr>
        <xdr:cNvSpPr/>
      </xdr:nvSpPr>
      <xdr:spPr>
        <a:xfrm>
          <a:off x="9588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160138</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9372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18963</xdr:rowOff>
    </xdr:from>
    <xdr:to>
      <xdr:col>12</xdr:col>
      <xdr:colOff>511175</xdr:colOff>
      <xdr:row>37</xdr:row>
      <xdr:rowOff>20892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7861300" y="6191163"/>
          <a:ext cx="889000" cy="1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84694</xdr:rowOff>
    </xdr:from>
    <xdr:to>
      <xdr:col>12</xdr:col>
      <xdr:colOff>561975</xdr:colOff>
      <xdr:row>38</xdr:row>
      <xdr:rowOff>14844</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8699500" y="642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5971</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8483111" y="652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20892</xdr:rowOff>
    </xdr:from>
    <xdr:to>
      <xdr:col>11</xdr:col>
      <xdr:colOff>307975</xdr:colOff>
      <xdr:row>37</xdr:row>
      <xdr:rowOff>79862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6972300" y="6364542"/>
          <a:ext cx="889000" cy="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130926</xdr:rowOff>
    </xdr:from>
    <xdr:to>
      <xdr:col>11</xdr:col>
      <xdr:colOff>358775</xdr:colOff>
      <xdr:row>38</xdr:row>
      <xdr:rowOff>61075</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7810500" y="6474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52203</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7594111" y="65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119258</xdr:rowOff>
    </xdr:from>
    <xdr:to>
      <xdr:col>10</xdr:col>
      <xdr:colOff>155575</xdr:colOff>
      <xdr:row>38</xdr:row>
      <xdr:rowOff>49408</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6921500" y="64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40535</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6705111" y="65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116634</xdr:rowOff>
    </xdr:from>
    <xdr:to>
      <xdr:col>15</xdr:col>
      <xdr:colOff>231775</xdr:colOff>
      <xdr:row>36</xdr:row>
      <xdr:rowOff>46784</xdr:rowOff>
    </xdr:to>
    <xdr:sp macro="" textlink="">
      <xdr:nvSpPr>
        <xdr:cNvPr id="306" name="円/楕円 305">
          <a:extLst>
            <a:ext uri="{FF2B5EF4-FFF2-40B4-BE49-F238E27FC236}">
              <a16:creationId xmlns:a16="http://schemas.microsoft.com/office/drawing/2014/main" xmlns="" id="{00000000-0008-0000-0600-000032010000}"/>
            </a:ext>
          </a:extLst>
        </xdr:cNvPr>
        <xdr:cNvSpPr/>
      </xdr:nvSpPr>
      <xdr:spPr>
        <a:xfrm>
          <a:off x="10426700" y="61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139511</xdr:rowOff>
    </xdr:from>
    <xdr:ext cx="599010" cy="259045"/>
    <xdr:sp macro="" textlink="">
      <xdr:nvSpPr>
        <xdr:cNvPr id="307" name="補助費等該当値テキスト">
          <a:extLst>
            <a:ext uri="{FF2B5EF4-FFF2-40B4-BE49-F238E27FC236}">
              <a16:creationId xmlns:a16="http://schemas.microsoft.com/office/drawing/2014/main" xmlns="" id="{00000000-0008-0000-0600-000033010000}"/>
            </a:ext>
          </a:extLst>
        </xdr:cNvPr>
        <xdr:cNvSpPr txBox="1"/>
      </xdr:nvSpPr>
      <xdr:spPr>
        <a:xfrm>
          <a:off x="10528300" y="59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103,217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148409</xdr:rowOff>
    </xdr:from>
    <xdr:to>
      <xdr:col>14</xdr:col>
      <xdr:colOff>79375</xdr:colOff>
      <xdr:row>35</xdr:row>
      <xdr:rowOff>78559</xdr:rowOff>
    </xdr:to>
    <xdr:sp macro="" textlink="">
      <xdr:nvSpPr>
        <xdr:cNvPr id="308" name="円/楕円 307">
          <a:extLst>
            <a:ext uri="{FF2B5EF4-FFF2-40B4-BE49-F238E27FC236}">
              <a16:creationId xmlns:a16="http://schemas.microsoft.com/office/drawing/2014/main" xmlns="" id="{00000000-0008-0000-0600-000034010000}"/>
            </a:ext>
          </a:extLst>
        </xdr:cNvPr>
        <xdr:cNvSpPr/>
      </xdr:nvSpPr>
      <xdr:spPr>
        <a:xfrm>
          <a:off x="9588500" y="59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95086</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339794" y="575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139613</xdr:rowOff>
    </xdr:from>
    <xdr:to>
      <xdr:col>12</xdr:col>
      <xdr:colOff>561975</xdr:colOff>
      <xdr:row>36</xdr:row>
      <xdr:rowOff>69763</xdr:rowOff>
    </xdr:to>
    <xdr:sp macro="" textlink="">
      <xdr:nvSpPr>
        <xdr:cNvPr id="310" name="円/楕円 309">
          <a:extLst>
            <a:ext uri="{FF2B5EF4-FFF2-40B4-BE49-F238E27FC236}">
              <a16:creationId xmlns:a16="http://schemas.microsoft.com/office/drawing/2014/main" xmlns="" id="{00000000-0008-0000-0600-000036010000}"/>
            </a:ext>
          </a:extLst>
        </xdr:cNvPr>
        <xdr:cNvSpPr/>
      </xdr:nvSpPr>
      <xdr:spPr>
        <a:xfrm>
          <a:off x="8699500" y="61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86290</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450794" y="5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141542</xdr:rowOff>
    </xdr:from>
    <xdr:to>
      <xdr:col>11</xdr:col>
      <xdr:colOff>358775</xdr:colOff>
      <xdr:row>37</xdr:row>
      <xdr:rowOff>71692</xdr:rowOff>
    </xdr:to>
    <xdr:sp macro="" textlink="">
      <xdr:nvSpPr>
        <xdr:cNvPr id="312" name="円/楕円 311">
          <a:extLst>
            <a:ext uri="{FF2B5EF4-FFF2-40B4-BE49-F238E27FC236}">
              <a16:creationId xmlns:a16="http://schemas.microsoft.com/office/drawing/2014/main" xmlns="" id="{00000000-0008-0000-0600-000038010000}"/>
            </a:ext>
          </a:extLst>
        </xdr:cNvPr>
        <xdr:cNvSpPr/>
      </xdr:nvSpPr>
      <xdr:spPr>
        <a:xfrm>
          <a:off x="7810500" y="63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88219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594111" y="60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29062</xdr:rowOff>
    </xdr:from>
    <xdr:to>
      <xdr:col>10</xdr:col>
      <xdr:colOff>155575</xdr:colOff>
      <xdr:row>37</xdr:row>
      <xdr:rowOff>130662</xdr:rowOff>
    </xdr:to>
    <xdr:sp macro="" textlink="">
      <xdr:nvSpPr>
        <xdr:cNvPr id="314" name="円/楕円 313">
          <a:extLst>
            <a:ext uri="{FF2B5EF4-FFF2-40B4-BE49-F238E27FC236}">
              <a16:creationId xmlns:a16="http://schemas.microsoft.com/office/drawing/2014/main" xmlns="" id="{00000000-0008-0000-0600-00003A010000}"/>
            </a:ext>
          </a:extLst>
        </xdr:cNvPr>
        <xdr:cNvSpPr/>
      </xdr:nvSpPr>
      <xdr:spPr>
        <a:xfrm>
          <a:off x="6921500" y="63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147189</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05111" y="61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65212</xdr:rowOff>
    </xdr:from>
    <xdr:to>
      <xdr:col>15</xdr:col>
      <xdr:colOff>180975</xdr:colOff>
      <xdr:row>59</xdr:row>
      <xdr:rowOff>71472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10180762"/>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a:extLst>
            <a:ext uri="{FF2B5EF4-FFF2-40B4-BE49-F238E27FC236}">
              <a16:creationId xmlns:a16="http://schemas.microsoft.com/office/drawing/2014/main" xmlns="" id="{00000000-0008-0000-0600-00005C010000}"/>
            </a:ext>
          </a:extLst>
        </xdr:cNvPr>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57045</xdr:rowOff>
    </xdr:from>
    <xdr:to>
      <xdr:col>14</xdr:col>
      <xdr:colOff>28575</xdr:colOff>
      <xdr:row>59</xdr:row>
      <xdr:rowOff>65212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172595"/>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18087</xdr:rowOff>
    </xdr:from>
    <xdr:to>
      <xdr:col>14</xdr:col>
      <xdr:colOff>79375</xdr:colOff>
      <xdr:row>59</xdr:row>
      <xdr:rowOff>119687</xdr:rowOff>
    </xdr:to>
    <xdr:sp macro="" textlink="">
      <xdr:nvSpPr>
        <xdr:cNvPr id="350" name="フローチャート : 判断 349">
          <a:extLst>
            <a:ext uri="{FF2B5EF4-FFF2-40B4-BE49-F238E27FC236}">
              <a16:creationId xmlns:a16="http://schemas.microsoft.com/office/drawing/2014/main" xmlns="" id="{00000000-0008-0000-0600-00005E010000}"/>
            </a:ext>
          </a:extLst>
        </xdr:cNvPr>
        <xdr:cNvSpPr/>
      </xdr:nvSpPr>
      <xdr:spPr>
        <a:xfrm>
          <a:off x="9588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110814</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2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57045</xdr:rowOff>
    </xdr:from>
    <xdr:to>
      <xdr:col>12</xdr:col>
      <xdr:colOff>511175</xdr:colOff>
      <xdr:row>59</xdr:row>
      <xdr:rowOff>78484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10172595"/>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21055</xdr:rowOff>
    </xdr:from>
    <xdr:to>
      <xdr:col>12</xdr:col>
      <xdr:colOff>561975</xdr:colOff>
      <xdr:row>59</xdr:row>
      <xdr:rowOff>122655</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8699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113782</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102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75287</xdr:rowOff>
    </xdr:from>
    <xdr:to>
      <xdr:col>11</xdr:col>
      <xdr:colOff>307975</xdr:colOff>
      <xdr:row>59</xdr:row>
      <xdr:rowOff>78484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10190837"/>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26363</xdr:rowOff>
    </xdr:from>
    <xdr:to>
      <xdr:col>11</xdr:col>
      <xdr:colOff>358775</xdr:colOff>
      <xdr:row>59</xdr:row>
      <xdr:rowOff>127963</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7810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144490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24926</xdr:rowOff>
    </xdr:from>
    <xdr:to>
      <xdr:col>10</xdr:col>
      <xdr:colOff>155575</xdr:colOff>
      <xdr:row>59</xdr:row>
      <xdr:rowOff>126526</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6921500" y="101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117653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102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20672</xdr:rowOff>
    </xdr:from>
    <xdr:to>
      <xdr:col>15</xdr:col>
      <xdr:colOff>231775</xdr:colOff>
      <xdr:row>59</xdr:row>
      <xdr:rowOff>122272</xdr:rowOff>
    </xdr:to>
    <xdr:sp macro="" textlink="">
      <xdr:nvSpPr>
        <xdr:cNvPr id="365" name="円/楕円 364">
          <a:extLst>
            <a:ext uri="{FF2B5EF4-FFF2-40B4-BE49-F238E27FC236}">
              <a16:creationId xmlns:a16="http://schemas.microsoft.com/office/drawing/2014/main" xmlns="" id="{00000000-0008-0000-0600-00006D010000}"/>
            </a:ext>
          </a:extLst>
        </xdr:cNvPr>
        <xdr:cNvSpPr/>
      </xdr:nvSpPr>
      <xdr:spPr>
        <a:xfrm>
          <a:off x="10426700" y="101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83,923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14412</xdr:rowOff>
    </xdr:from>
    <xdr:to>
      <xdr:col>14</xdr:col>
      <xdr:colOff>79375</xdr:colOff>
      <xdr:row>59</xdr:row>
      <xdr:rowOff>116012</xdr:rowOff>
    </xdr:to>
    <xdr:sp macro="" textlink="">
      <xdr:nvSpPr>
        <xdr:cNvPr id="367" name="円/楕円 366">
          <a:extLst>
            <a:ext uri="{FF2B5EF4-FFF2-40B4-BE49-F238E27FC236}">
              <a16:creationId xmlns:a16="http://schemas.microsoft.com/office/drawing/2014/main" xmlns="" id="{00000000-0008-0000-0600-00006F010000}"/>
            </a:ext>
          </a:extLst>
        </xdr:cNvPr>
        <xdr:cNvSpPr/>
      </xdr:nvSpPr>
      <xdr:spPr>
        <a:xfrm>
          <a:off x="9588500" y="10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132539</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39794" y="990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103,090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6245</xdr:rowOff>
    </xdr:from>
    <xdr:to>
      <xdr:col>12</xdr:col>
      <xdr:colOff>561975</xdr:colOff>
      <xdr:row>59</xdr:row>
      <xdr:rowOff>107845</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8699500" y="101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124372</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50794" y="989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27684</xdr:rowOff>
    </xdr:from>
    <xdr:to>
      <xdr:col>11</xdr:col>
      <xdr:colOff>358775</xdr:colOff>
      <xdr:row>59</xdr:row>
      <xdr:rowOff>129284</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7810500" y="101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120411</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2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24487</xdr:rowOff>
    </xdr:from>
    <xdr:to>
      <xdr:col>10</xdr:col>
      <xdr:colOff>155575</xdr:colOff>
      <xdr:row>59</xdr:row>
      <xdr:rowOff>126087</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6921500" y="101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142614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116751</xdr:rowOff>
    </xdr:from>
    <xdr:to>
      <xdr:col>15</xdr:col>
      <xdr:colOff>180975</xdr:colOff>
      <xdr:row>78</xdr:row>
      <xdr:rowOff>135260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9639300" y="13489851"/>
          <a:ext cx="8382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a:extLst>
            <a:ext uri="{FF2B5EF4-FFF2-40B4-BE49-F238E27FC236}">
              <a16:creationId xmlns:a16="http://schemas.microsoft.com/office/drawing/2014/main" xmlns="" id="{00000000-0008-0000-0600-000093010000}"/>
            </a:ext>
          </a:extLst>
        </xdr:cNvPr>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71417</xdr:rowOff>
    </xdr:from>
    <xdr:to>
      <xdr:col>14</xdr:col>
      <xdr:colOff>79375</xdr:colOff>
      <xdr:row>79</xdr:row>
      <xdr:rowOff>1567</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9588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164144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5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84460</xdr:rowOff>
    </xdr:from>
    <xdr:to>
      <xdr:col>15</xdr:col>
      <xdr:colOff>231775</xdr:colOff>
      <xdr:row>79</xdr:row>
      <xdr:rowOff>14610</xdr:rowOff>
    </xdr:to>
    <xdr:sp macro="" textlink="">
      <xdr:nvSpPr>
        <xdr:cNvPr id="411" name="円/楕円 410">
          <a:extLst>
            <a:ext uri="{FF2B5EF4-FFF2-40B4-BE49-F238E27FC236}">
              <a16:creationId xmlns:a16="http://schemas.microsoft.com/office/drawing/2014/main" xmlns="" id="{00000000-0008-0000-0600-00009B010000}"/>
            </a:ext>
          </a:extLst>
        </xdr:cNvPr>
        <xdr:cNvSpPr/>
      </xdr:nvSpPr>
      <xdr:spPr>
        <a:xfrm>
          <a:off x="10426700" y="134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a:extLst>
            <a:ext uri="{FF2B5EF4-FFF2-40B4-BE49-F238E27FC236}">
              <a16:creationId xmlns:a16="http://schemas.microsoft.com/office/drawing/2014/main" xmlns="" id="{00000000-0008-0000-0600-00009C010000}"/>
            </a:ext>
          </a:extLst>
        </xdr:cNvPr>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65951</xdr:rowOff>
    </xdr:from>
    <xdr:to>
      <xdr:col>14</xdr:col>
      <xdr:colOff>79375</xdr:colOff>
      <xdr:row>78</xdr:row>
      <xdr:rowOff>167551</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9588500" y="134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12628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2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a:extLst>
            <a:ext uri="{FF2B5EF4-FFF2-40B4-BE49-F238E27FC236}">
              <a16:creationId xmlns:a16="http://schemas.microsoft.com/office/drawing/2014/main" xmlns="" id="{00000000-0008-0000-0600-00009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a:extLst>
            <a:ext uri="{FF2B5EF4-FFF2-40B4-BE49-F238E27FC236}">
              <a16:creationId xmlns:a16="http://schemas.microsoft.com/office/drawing/2014/main" xmlns="" id="{00000000-0008-0000-0600-0000A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a:extLst>
            <a:ext uri="{FF2B5EF4-FFF2-40B4-BE49-F238E27FC236}">
              <a16:creationId xmlns:a16="http://schemas.microsoft.com/office/drawing/2014/main" xmlns="" id="{00000000-0008-0000-0600-0000A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a:extLst>
            <a:ext uri="{FF2B5EF4-FFF2-40B4-BE49-F238E27FC236}">
              <a16:creationId xmlns:a16="http://schemas.microsoft.com/office/drawing/2014/main" xmlns="" id="{00000000-0008-0000-0600-0000A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a:extLst>
            <a:ext uri="{FF2B5EF4-FFF2-40B4-BE49-F238E27FC236}">
              <a16:creationId xmlns:a16="http://schemas.microsoft.com/office/drawing/2014/main" xmlns="" id="{00000000-0008-0000-0600-0000A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a:extLst>
            <a:ext uri="{FF2B5EF4-FFF2-40B4-BE49-F238E27FC236}">
              <a16:creationId xmlns:a16="http://schemas.microsoft.com/office/drawing/2014/main" xmlns="" id="{00000000-0008-0000-0600-0000A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a:extLst>
            <a:ext uri="{FF2B5EF4-FFF2-40B4-BE49-F238E27FC236}">
              <a16:creationId xmlns:a16="http://schemas.microsoft.com/office/drawing/2014/main" xmlns="" id="{00000000-0008-0000-0600-0000A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a:extLst>
            <a:ext uri="{FF2B5EF4-FFF2-40B4-BE49-F238E27FC236}">
              <a16:creationId xmlns:a16="http://schemas.microsoft.com/office/drawing/2014/main" xmlns="" id="{00000000-0008-0000-0600-0000B5010000}"/>
            </a:ext>
          </a:extLst>
        </xdr:cNvPr>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a:extLst>
            <a:ext uri="{FF2B5EF4-FFF2-40B4-BE49-F238E27FC236}">
              <a16:creationId xmlns:a16="http://schemas.microsoft.com/office/drawing/2014/main" xmlns="" id="{00000000-0008-0000-0600-0000B7010000}"/>
            </a:ext>
          </a:extLst>
        </xdr:cNvPr>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95041</xdr:rowOff>
    </xdr:from>
    <xdr:to>
      <xdr:col>15</xdr:col>
      <xdr:colOff>180975</xdr:colOff>
      <xdr:row>97</xdr:row>
      <xdr:rowOff>139691</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flipV="1">
          <a:off x="9639300" y="16725691"/>
          <a:ext cx="8382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a:extLst>
            <a:ext uri="{FF2B5EF4-FFF2-40B4-BE49-F238E27FC236}">
              <a16:creationId xmlns:a16="http://schemas.microsoft.com/office/drawing/2014/main" xmlns="" id="{00000000-0008-0000-0600-0000BA010000}"/>
            </a:ext>
          </a:extLst>
        </xdr:cNvPr>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a:extLst>
            <a:ext uri="{FF2B5EF4-FFF2-40B4-BE49-F238E27FC236}">
              <a16:creationId xmlns:a16="http://schemas.microsoft.com/office/drawing/2014/main" xmlns="" id="{00000000-0008-0000-0600-0000BB010000}"/>
            </a:ext>
          </a:extLst>
        </xdr:cNvPr>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44" name="フローチャート : 判断 443">
          <a:extLst>
            <a:ext uri="{FF2B5EF4-FFF2-40B4-BE49-F238E27FC236}">
              <a16:creationId xmlns:a16="http://schemas.microsoft.com/office/drawing/2014/main" xmlns="" id="{00000000-0008-0000-0600-0000BC010000}"/>
            </a:ext>
          </a:extLst>
        </xdr:cNvPr>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44241</xdr:rowOff>
    </xdr:from>
    <xdr:to>
      <xdr:col>15</xdr:col>
      <xdr:colOff>231775</xdr:colOff>
      <xdr:row>97</xdr:row>
      <xdr:rowOff>145841</xdr:rowOff>
    </xdr:to>
    <xdr:sp macro="" textlink="">
      <xdr:nvSpPr>
        <xdr:cNvPr id="451" name="円/楕円 450">
          <a:extLst>
            <a:ext uri="{FF2B5EF4-FFF2-40B4-BE49-F238E27FC236}">
              <a16:creationId xmlns:a16="http://schemas.microsoft.com/office/drawing/2014/main" xmlns="" id="{00000000-0008-0000-0600-0000C3010000}"/>
            </a:ext>
          </a:extLst>
        </xdr:cNvPr>
        <xdr:cNvSpPr/>
      </xdr:nvSpPr>
      <xdr:spPr>
        <a:xfrm>
          <a:off x="10426700" y="166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67118</xdr:rowOff>
    </xdr:from>
    <xdr:ext cx="534377" cy="259045"/>
    <xdr:sp macro="" textlink="">
      <xdr:nvSpPr>
        <xdr:cNvPr id="452" name="普通建設事業費 （ うち更新整備　）該当値テキスト">
          <a:extLst>
            <a:ext uri="{FF2B5EF4-FFF2-40B4-BE49-F238E27FC236}">
              <a16:creationId xmlns:a16="http://schemas.microsoft.com/office/drawing/2014/main" xmlns="" id="{00000000-0008-0000-0600-0000C4010000}"/>
            </a:ext>
          </a:extLst>
        </xdr:cNvPr>
        <xdr:cNvSpPr txBox="1"/>
      </xdr:nvSpPr>
      <xdr:spPr>
        <a:xfrm>
          <a:off x="10528300" y="165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88891</xdr:rowOff>
    </xdr:from>
    <xdr:to>
      <xdr:col>14</xdr:col>
      <xdr:colOff>79375</xdr:colOff>
      <xdr:row>98</xdr:row>
      <xdr:rowOff>19041</xdr:rowOff>
    </xdr:to>
    <xdr:sp macro="" textlink="">
      <xdr:nvSpPr>
        <xdr:cNvPr id="453" name="円/楕円 452">
          <a:extLst>
            <a:ext uri="{FF2B5EF4-FFF2-40B4-BE49-F238E27FC236}">
              <a16:creationId xmlns:a16="http://schemas.microsoft.com/office/drawing/2014/main" xmlns="" id="{00000000-0008-0000-0600-0000C5010000}"/>
            </a:ext>
          </a:extLst>
        </xdr:cNvPr>
        <xdr:cNvSpPr/>
      </xdr:nvSpPr>
      <xdr:spPr>
        <a:xfrm>
          <a:off x="9588500" y="167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10168</xdr:rowOff>
    </xdr:from>
    <xdr:ext cx="534377"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372111" y="1681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a:extLst>
            <a:ext uri="{FF2B5EF4-FFF2-40B4-BE49-F238E27FC236}">
              <a16:creationId xmlns:a16="http://schemas.microsoft.com/office/drawing/2014/main" xmlns="" id="{00000000-0008-0000-0600-0000C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a:extLst>
            <a:ext uri="{FF2B5EF4-FFF2-40B4-BE49-F238E27FC236}">
              <a16:creationId xmlns:a16="http://schemas.microsoft.com/office/drawing/2014/main" xmlns="" id="{00000000-0008-0000-0600-0000C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a:extLst>
            <a:ext uri="{FF2B5EF4-FFF2-40B4-BE49-F238E27FC236}">
              <a16:creationId xmlns:a16="http://schemas.microsoft.com/office/drawing/2014/main" xmlns="" id="{00000000-0008-0000-0600-0000C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a:extLst>
            <a:ext uri="{FF2B5EF4-FFF2-40B4-BE49-F238E27FC236}">
              <a16:creationId xmlns:a16="http://schemas.microsoft.com/office/drawing/2014/main" xmlns="" id="{00000000-0008-0000-0600-0000C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a:extLst>
            <a:ext uri="{FF2B5EF4-FFF2-40B4-BE49-F238E27FC236}">
              <a16:creationId xmlns:a16="http://schemas.microsoft.com/office/drawing/2014/main" xmlns="" id="{00000000-0008-0000-0600-0000C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a:extLst>
            <a:ext uri="{FF2B5EF4-FFF2-40B4-BE49-F238E27FC236}">
              <a16:creationId xmlns:a16="http://schemas.microsoft.com/office/drawing/2014/main" xmlns="" id="{00000000-0008-0000-0600-0000C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a:extLst>
            <a:ext uri="{FF2B5EF4-FFF2-40B4-BE49-F238E27FC236}">
              <a16:creationId xmlns:a16="http://schemas.microsoft.com/office/drawing/2014/main" xmlns="" id="{00000000-0008-0000-0600-0000C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a:extLst>
            <a:ext uri="{FF2B5EF4-FFF2-40B4-BE49-F238E27FC236}">
              <a16:creationId xmlns:a16="http://schemas.microsoft.com/office/drawing/2014/main" xmlns="" id="{00000000-0008-0000-0600-0000C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a:extLst>
            <a:ext uri="{FF2B5EF4-FFF2-40B4-BE49-F238E27FC236}">
              <a16:creationId xmlns:a16="http://schemas.microsoft.com/office/drawing/2014/main" xmlns="" id="{00000000-0008-0000-0600-0000D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a:extLst>
            <a:ext uri="{FF2B5EF4-FFF2-40B4-BE49-F238E27FC236}">
              <a16:creationId xmlns:a16="http://schemas.microsoft.com/office/drawing/2014/main" xmlns="" id="{00000000-0008-0000-0600-0000DB010000}"/>
            </a:ext>
          </a:extLst>
        </xdr:cNvPr>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a:extLst>
            <a:ext uri="{FF2B5EF4-FFF2-40B4-BE49-F238E27FC236}">
              <a16:creationId xmlns:a16="http://schemas.microsoft.com/office/drawing/2014/main" xmlns="" id="{00000000-0008-0000-0600-0000DD010000}"/>
            </a:ext>
          </a:extLst>
        </xdr:cNvPr>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8410</xdr:rowOff>
    </xdr:from>
    <xdr:to>
      <xdr:col>23</xdr:col>
      <xdr:colOff>517525</xdr:colOff>
      <xdr:row>38</xdr:row>
      <xdr:rowOff>25400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5481300" y="6523510"/>
          <a:ext cx="8382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a:extLst>
            <a:ext uri="{FF2B5EF4-FFF2-40B4-BE49-F238E27FC236}">
              <a16:creationId xmlns:a16="http://schemas.microsoft.com/office/drawing/2014/main" xmlns="" id="{00000000-0008-0000-0600-0000E0010000}"/>
            </a:ext>
          </a:extLst>
        </xdr:cNvPr>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a:extLst>
            <a:ext uri="{FF2B5EF4-FFF2-40B4-BE49-F238E27FC236}">
              <a16:creationId xmlns:a16="http://schemas.microsoft.com/office/drawing/2014/main" xmlns="" id="{00000000-0008-0000-0600-0000E1010000}"/>
            </a:ext>
          </a:extLst>
        </xdr:cNvPr>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162143</xdr:rowOff>
    </xdr:from>
    <xdr:to>
      <xdr:col>22</xdr:col>
      <xdr:colOff>365125</xdr:colOff>
      <xdr:row>38</xdr:row>
      <xdr:rowOff>8410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4592300" y="650579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119235</xdr:rowOff>
    </xdr:from>
    <xdr:to>
      <xdr:col>22</xdr:col>
      <xdr:colOff>415925</xdr:colOff>
      <xdr:row>38</xdr:row>
      <xdr:rowOff>49385</xdr:rowOff>
    </xdr:to>
    <xdr:sp macro="" textlink="">
      <xdr:nvSpPr>
        <xdr:cNvPr id="483" name="フローチャート : 判断 482">
          <a:extLst>
            <a:ext uri="{FF2B5EF4-FFF2-40B4-BE49-F238E27FC236}">
              <a16:creationId xmlns:a16="http://schemas.microsoft.com/office/drawing/2014/main" xmlns="" id="{00000000-0008-0000-0600-0000E3010000}"/>
            </a:ext>
          </a:extLst>
        </xdr:cNvPr>
        <xdr:cNvSpPr/>
      </xdr:nvSpPr>
      <xdr:spPr>
        <a:xfrm>
          <a:off x="15430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65912</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5246427"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134808</xdr:rowOff>
    </xdr:from>
    <xdr:to>
      <xdr:col>21</xdr:col>
      <xdr:colOff>161925</xdr:colOff>
      <xdr:row>37</xdr:row>
      <xdr:rowOff>162143</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3703300" y="6478458"/>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113646</xdr:rowOff>
    </xdr:from>
    <xdr:to>
      <xdr:col>21</xdr:col>
      <xdr:colOff>212725</xdr:colOff>
      <xdr:row>38</xdr:row>
      <xdr:rowOff>43796</xdr:rowOff>
    </xdr:to>
    <xdr:sp macro="" textlink="">
      <xdr:nvSpPr>
        <xdr:cNvPr id="486" name="フローチャート : 判断 485">
          <a:extLst>
            <a:ext uri="{FF2B5EF4-FFF2-40B4-BE49-F238E27FC236}">
              <a16:creationId xmlns:a16="http://schemas.microsoft.com/office/drawing/2014/main" xmlns="" id="{00000000-0008-0000-0600-0000E6010000}"/>
            </a:ext>
          </a:extLst>
        </xdr:cNvPr>
        <xdr:cNvSpPr/>
      </xdr:nvSpPr>
      <xdr:spPr>
        <a:xfrm>
          <a:off x="14541500" y="645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34923</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4357427" y="655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126916</xdr:rowOff>
    </xdr:from>
    <xdr:to>
      <xdr:col>19</xdr:col>
      <xdr:colOff>644525</xdr:colOff>
      <xdr:row>37</xdr:row>
      <xdr:rowOff>134808</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814300" y="6470566"/>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98004</xdr:rowOff>
    </xdr:from>
    <xdr:to>
      <xdr:col>20</xdr:col>
      <xdr:colOff>9525</xdr:colOff>
      <xdr:row>38</xdr:row>
      <xdr:rowOff>28154</xdr:rowOff>
    </xdr:to>
    <xdr:sp macro="" textlink="">
      <xdr:nvSpPr>
        <xdr:cNvPr id="489" name="フローチャート : 判断 488">
          <a:extLst>
            <a:ext uri="{FF2B5EF4-FFF2-40B4-BE49-F238E27FC236}">
              <a16:creationId xmlns:a16="http://schemas.microsoft.com/office/drawing/2014/main" xmlns="" id="{00000000-0008-0000-0600-0000E9010000}"/>
            </a:ext>
          </a:extLst>
        </xdr:cNvPr>
        <xdr:cNvSpPr/>
      </xdr:nvSpPr>
      <xdr:spPr>
        <a:xfrm>
          <a:off x="13652500" y="6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19281</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3468427" y="65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109823</xdr:rowOff>
    </xdr:from>
    <xdr:to>
      <xdr:col>18</xdr:col>
      <xdr:colOff>492125</xdr:colOff>
      <xdr:row>38</xdr:row>
      <xdr:rowOff>39973</xdr:rowOff>
    </xdr:to>
    <xdr:sp macro="" textlink="">
      <xdr:nvSpPr>
        <xdr:cNvPr id="491" name="フローチャート : 判断 490">
          <a:extLst>
            <a:ext uri="{FF2B5EF4-FFF2-40B4-BE49-F238E27FC236}">
              <a16:creationId xmlns:a16="http://schemas.microsoft.com/office/drawing/2014/main" xmlns="" id="{00000000-0008-0000-0600-0000EB010000}"/>
            </a:ext>
          </a:extLst>
        </xdr:cNvPr>
        <xdr:cNvSpPr/>
      </xdr:nvSpPr>
      <xdr:spPr>
        <a:xfrm>
          <a:off x="12763500" y="645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31100</xdr:rowOff>
    </xdr:from>
    <xdr:ext cx="469744"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579427" y="654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a:extLst>
            <a:ext uri="{FF2B5EF4-FFF2-40B4-BE49-F238E27FC236}">
              <a16:creationId xmlns:a16="http://schemas.microsoft.com/office/drawing/2014/main" xmlns="" id="{00000000-0008-0000-0600-0000F201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a:extLst>
            <a:ext uri="{FF2B5EF4-FFF2-40B4-BE49-F238E27FC236}">
              <a16:creationId xmlns:a16="http://schemas.microsoft.com/office/drawing/2014/main" xmlns="" id="{00000000-0008-0000-0600-0000F3010000}"/>
            </a:ext>
          </a:extLst>
        </xdr:cNvPr>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129059</xdr:rowOff>
    </xdr:from>
    <xdr:to>
      <xdr:col>22</xdr:col>
      <xdr:colOff>415925</xdr:colOff>
      <xdr:row>38</xdr:row>
      <xdr:rowOff>59209</xdr:rowOff>
    </xdr:to>
    <xdr:sp macro="" textlink="">
      <xdr:nvSpPr>
        <xdr:cNvPr id="500" name="円/楕円 499">
          <a:extLst>
            <a:ext uri="{FF2B5EF4-FFF2-40B4-BE49-F238E27FC236}">
              <a16:creationId xmlns:a16="http://schemas.microsoft.com/office/drawing/2014/main" xmlns="" id="{00000000-0008-0000-0600-0000F4010000}"/>
            </a:ext>
          </a:extLst>
        </xdr:cNvPr>
        <xdr:cNvSpPr/>
      </xdr:nvSpPr>
      <xdr:spPr>
        <a:xfrm>
          <a:off x="15430500" y="64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50337</xdr:rowOff>
    </xdr:from>
    <xdr:ext cx="469744"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5246427" y="656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111343</xdr:rowOff>
    </xdr:from>
    <xdr:to>
      <xdr:col>21</xdr:col>
      <xdr:colOff>212725</xdr:colOff>
      <xdr:row>38</xdr:row>
      <xdr:rowOff>41493</xdr:rowOff>
    </xdr:to>
    <xdr:sp macro="" textlink="">
      <xdr:nvSpPr>
        <xdr:cNvPr id="502" name="円/楕円 501">
          <a:extLst>
            <a:ext uri="{FF2B5EF4-FFF2-40B4-BE49-F238E27FC236}">
              <a16:creationId xmlns:a16="http://schemas.microsoft.com/office/drawing/2014/main" xmlns="" id="{00000000-0008-0000-0600-0000F6010000}"/>
            </a:ext>
          </a:extLst>
        </xdr:cNvPr>
        <xdr:cNvSpPr/>
      </xdr:nvSpPr>
      <xdr:spPr>
        <a:xfrm>
          <a:off x="14541500" y="64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58020</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4357427" y="623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84008</xdr:rowOff>
    </xdr:from>
    <xdr:to>
      <xdr:col>20</xdr:col>
      <xdr:colOff>9525</xdr:colOff>
      <xdr:row>38</xdr:row>
      <xdr:rowOff>14158</xdr:rowOff>
    </xdr:to>
    <xdr:sp macro="" textlink="">
      <xdr:nvSpPr>
        <xdr:cNvPr id="504" name="円/楕円 503">
          <a:extLst>
            <a:ext uri="{FF2B5EF4-FFF2-40B4-BE49-F238E27FC236}">
              <a16:creationId xmlns:a16="http://schemas.microsoft.com/office/drawing/2014/main" xmlns="" id="{00000000-0008-0000-0600-0000F8010000}"/>
            </a:ext>
          </a:extLst>
        </xdr:cNvPr>
        <xdr:cNvSpPr/>
      </xdr:nvSpPr>
      <xdr:spPr>
        <a:xfrm>
          <a:off x="13652500" y="64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30685</xdr:rowOff>
    </xdr:from>
    <xdr:ext cx="534377"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436111" y="62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76116</xdr:rowOff>
    </xdr:from>
    <xdr:to>
      <xdr:col>18</xdr:col>
      <xdr:colOff>492125</xdr:colOff>
      <xdr:row>38</xdr:row>
      <xdr:rowOff>6266</xdr:rowOff>
    </xdr:to>
    <xdr:sp macro="" textlink="">
      <xdr:nvSpPr>
        <xdr:cNvPr id="506" name="円/楕円 505">
          <a:extLst>
            <a:ext uri="{FF2B5EF4-FFF2-40B4-BE49-F238E27FC236}">
              <a16:creationId xmlns:a16="http://schemas.microsoft.com/office/drawing/2014/main" xmlns="" id="{00000000-0008-0000-0600-0000FA010000}"/>
            </a:ext>
          </a:extLst>
        </xdr:cNvPr>
        <xdr:cNvSpPr/>
      </xdr:nvSpPr>
      <xdr:spPr>
        <a:xfrm>
          <a:off x="12763500" y="64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22793</xdr:rowOff>
    </xdr:from>
    <xdr:ext cx="534377"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547111" y="61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a:extLst>
            <a:ext uri="{FF2B5EF4-FFF2-40B4-BE49-F238E27FC236}">
              <a16:creationId xmlns:a16="http://schemas.microsoft.com/office/drawing/2014/main" xmlns="" id="{00000000-0008-0000-0600-0000FD01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a:extLst>
            <a:ext uri="{FF2B5EF4-FFF2-40B4-BE49-F238E27FC236}">
              <a16:creationId xmlns:a16="http://schemas.microsoft.com/office/drawing/2014/main" xmlns="" id="{00000000-0008-0000-0600-0000FE01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a:extLst>
            <a:ext uri="{FF2B5EF4-FFF2-40B4-BE49-F238E27FC236}">
              <a16:creationId xmlns:a16="http://schemas.microsoft.com/office/drawing/2014/main" xmlns="" id="{00000000-0008-0000-0600-0000FF01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a:extLst>
            <a:ext uri="{FF2B5EF4-FFF2-40B4-BE49-F238E27FC236}">
              <a16:creationId xmlns:a16="http://schemas.microsoft.com/office/drawing/2014/main" xmlns="" id="{00000000-0008-0000-0600-00000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a:extLst>
            <a:ext uri="{FF2B5EF4-FFF2-40B4-BE49-F238E27FC236}">
              <a16:creationId xmlns:a16="http://schemas.microsoft.com/office/drawing/2014/main" xmlns="" id="{00000000-0008-0000-0600-00000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a:extLst>
            <a:ext uri="{FF2B5EF4-FFF2-40B4-BE49-F238E27FC236}">
              <a16:creationId xmlns:a16="http://schemas.microsoft.com/office/drawing/2014/main" xmlns="" id="{00000000-0008-0000-0600-00000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a:extLst>
            <a:ext uri="{FF2B5EF4-FFF2-40B4-BE49-F238E27FC236}">
              <a16:creationId xmlns:a16="http://schemas.microsoft.com/office/drawing/2014/main" xmlns="" id="{00000000-0008-0000-0600-00000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a:extLst>
            <a:ext uri="{FF2B5EF4-FFF2-40B4-BE49-F238E27FC236}">
              <a16:creationId xmlns:a16="http://schemas.microsoft.com/office/drawing/2014/main" xmlns="" id="{00000000-0008-0000-0600-00000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a:extLst>
            <a:ext uri="{FF2B5EF4-FFF2-40B4-BE49-F238E27FC236}">
              <a16:creationId xmlns:a16="http://schemas.microsoft.com/office/drawing/2014/main" xmlns="" id="{00000000-0008-0000-0600-00000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a:extLst>
            <a:ext uri="{FF2B5EF4-FFF2-40B4-BE49-F238E27FC236}">
              <a16:creationId xmlns:a16="http://schemas.microsoft.com/office/drawing/2014/main" xmlns="" id="{00000000-0008-0000-0600-00000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a:extLst>
            <a:ext uri="{FF2B5EF4-FFF2-40B4-BE49-F238E27FC236}">
              <a16:creationId xmlns:a16="http://schemas.microsoft.com/office/drawing/2014/main" xmlns="" id="{00000000-0008-0000-0600-00001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a:extLst>
            <a:ext uri="{FF2B5EF4-FFF2-40B4-BE49-F238E27FC236}">
              <a16:creationId xmlns:a16="http://schemas.microsoft.com/office/drawing/2014/main" xmlns="" id="{00000000-0008-0000-0600-00001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a:extLst>
            <a:ext uri="{FF2B5EF4-FFF2-40B4-BE49-F238E27FC236}">
              <a16:creationId xmlns:a16="http://schemas.microsoft.com/office/drawing/2014/main" xmlns="" id="{00000000-0008-0000-0600-00001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a:extLst>
            <a:ext uri="{FF2B5EF4-FFF2-40B4-BE49-F238E27FC236}">
              <a16:creationId xmlns:a16="http://schemas.microsoft.com/office/drawing/2014/main" xmlns="" id="{00000000-0008-0000-0600-00001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a:extLst>
            <a:ext uri="{FF2B5EF4-FFF2-40B4-BE49-F238E27FC236}">
              <a16:creationId xmlns:a16="http://schemas.microsoft.com/office/drawing/2014/main" xmlns="" id="{00000000-0008-0000-0600-00001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a:extLst>
            <a:ext uri="{FF2B5EF4-FFF2-40B4-BE49-F238E27FC236}">
              <a16:creationId xmlns:a16="http://schemas.microsoft.com/office/drawing/2014/main" xmlns="" id="{00000000-0008-0000-0600-00001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a:extLst>
            <a:ext uri="{FF2B5EF4-FFF2-40B4-BE49-F238E27FC236}">
              <a16:creationId xmlns:a16="http://schemas.microsoft.com/office/drawing/2014/main" xmlns="" id="{00000000-0008-0000-0600-00002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a:extLst>
            <a:ext uri="{FF2B5EF4-FFF2-40B4-BE49-F238E27FC236}">
              <a16:creationId xmlns:a16="http://schemas.microsoft.com/office/drawing/2014/main" xmlns="" id="{00000000-0008-0000-0600-00002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a:extLst>
            <a:ext uri="{FF2B5EF4-FFF2-40B4-BE49-F238E27FC236}">
              <a16:creationId xmlns:a16="http://schemas.microsoft.com/office/drawing/2014/main" xmlns="" id="{00000000-0008-0000-0600-00002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a:extLst>
            <a:ext uri="{FF2B5EF4-FFF2-40B4-BE49-F238E27FC236}">
              <a16:creationId xmlns:a16="http://schemas.microsoft.com/office/drawing/2014/main" xmlns="" id="{00000000-0008-0000-0600-00002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a:extLst>
            <a:ext uri="{FF2B5EF4-FFF2-40B4-BE49-F238E27FC236}">
              <a16:creationId xmlns:a16="http://schemas.microsoft.com/office/drawing/2014/main" xmlns="" id="{00000000-0008-0000-0600-00002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a:extLst>
            <a:ext uri="{FF2B5EF4-FFF2-40B4-BE49-F238E27FC236}">
              <a16:creationId xmlns:a16="http://schemas.microsoft.com/office/drawing/2014/main" xmlns="" id="{00000000-0008-0000-0600-00002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a:extLst>
            <a:ext uri="{FF2B5EF4-FFF2-40B4-BE49-F238E27FC236}">
              <a16:creationId xmlns:a16="http://schemas.microsoft.com/office/drawing/2014/main" xmlns="" id="{00000000-0008-0000-0600-00003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a:extLst>
            <a:ext uri="{FF2B5EF4-FFF2-40B4-BE49-F238E27FC236}">
              <a16:creationId xmlns:a16="http://schemas.microsoft.com/office/drawing/2014/main" xmlns="" id="{00000000-0008-0000-0600-000041020000}"/>
            </a:ext>
          </a:extLst>
        </xdr:cNvPr>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a:extLst>
            <a:ext uri="{FF2B5EF4-FFF2-40B4-BE49-F238E27FC236}">
              <a16:creationId xmlns:a16="http://schemas.microsoft.com/office/drawing/2014/main" xmlns="" id="{00000000-0008-0000-0600-000043020000}"/>
            </a:ext>
          </a:extLst>
        </xdr:cNvPr>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12575</xdr:rowOff>
    </xdr:from>
    <xdr:to>
      <xdr:col>23</xdr:col>
      <xdr:colOff>517525</xdr:colOff>
      <xdr:row>74</xdr:row>
      <xdr:rowOff>68542</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5481300" y="12528425"/>
          <a:ext cx="838200" cy="2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a:extLst>
            <a:ext uri="{FF2B5EF4-FFF2-40B4-BE49-F238E27FC236}">
              <a16:creationId xmlns:a16="http://schemas.microsoft.com/office/drawing/2014/main" xmlns="" id="{00000000-0008-0000-0600-000046020000}"/>
            </a:ext>
          </a:extLst>
        </xdr:cNvPr>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a:extLst>
            <a:ext uri="{FF2B5EF4-FFF2-40B4-BE49-F238E27FC236}">
              <a16:creationId xmlns:a16="http://schemas.microsoft.com/office/drawing/2014/main" xmlns="" id="{00000000-0008-0000-0600-000047020000}"/>
            </a:ext>
          </a:extLst>
        </xdr:cNvPr>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105170</xdr:rowOff>
    </xdr:from>
    <xdr:to>
      <xdr:col>22</xdr:col>
      <xdr:colOff>365125</xdr:colOff>
      <xdr:row>73</xdr:row>
      <xdr:rowOff>12575</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4592300" y="12449570"/>
          <a:ext cx="889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5" name="フローチャート : 判断 584">
          <a:extLst>
            <a:ext uri="{FF2B5EF4-FFF2-40B4-BE49-F238E27FC236}">
              <a16:creationId xmlns:a16="http://schemas.microsoft.com/office/drawing/2014/main" xmlns="" id="{00000000-0008-0000-0600-000049020000}"/>
            </a:ext>
          </a:extLst>
        </xdr:cNvPr>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62509</xdr:rowOff>
    </xdr:from>
    <xdr:ext cx="534377"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14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105170</xdr:rowOff>
    </xdr:from>
    <xdr:to>
      <xdr:col>21</xdr:col>
      <xdr:colOff>161925</xdr:colOff>
      <xdr:row>72</xdr:row>
      <xdr:rowOff>143180</xdr:rowOff>
    </xdr:to>
    <xdr:cxnSp macro="">
      <xdr:nvCxnSpPr>
        <xdr:cNvPr id="587" name="直線コネクタ 586">
          <a:extLst>
            <a:ext uri="{FF2B5EF4-FFF2-40B4-BE49-F238E27FC236}">
              <a16:creationId xmlns:a16="http://schemas.microsoft.com/office/drawing/2014/main" xmlns="" id="{00000000-0008-0000-0600-00004B020000}"/>
            </a:ext>
          </a:extLst>
        </xdr:cNvPr>
        <xdr:cNvCxnSpPr/>
      </xdr:nvCxnSpPr>
      <xdr:spPr>
        <a:xfrm flipV="1">
          <a:off x="13703300" y="12449570"/>
          <a:ext cx="8890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88" name="フローチャート : 判断 587">
          <a:extLst>
            <a:ext uri="{FF2B5EF4-FFF2-40B4-BE49-F238E27FC236}">
              <a16:creationId xmlns:a16="http://schemas.microsoft.com/office/drawing/2014/main" xmlns="" id="{00000000-0008-0000-0600-00004C020000}"/>
            </a:ext>
          </a:extLst>
        </xdr:cNvPr>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60383</xdr:rowOff>
    </xdr:from>
    <xdr:ext cx="534377"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325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111176</xdr:rowOff>
    </xdr:from>
    <xdr:to>
      <xdr:col>19</xdr:col>
      <xdr:colOff>644525</xdr:colOff>
      <xdr:row>72</xdr:row>
      <xdr:rowOff>143180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814300" y="12455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1" name="フローチャート : 判断 590">
          <a:extLst>
            <a:ext uri="{FF2B5EF4-FFF2-40B4-BE49-F238E27FC236}">
              <a16:creationId xmlns:a16="http://schemas.microsoft.com/office/drawing/2014/main" xmlns="" id="{00000000-0008-0000-0600-00004F020000}"/>
            </a:ext>
          </a:extLst>
        </xdr:cNvPr>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60898</xdr:rowOff>
    </xdr:from>
    <xdr:ext cx="534377"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436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3" name="フローチャート : 判断 592">
          <a:extLst>
            <a:ext uri="{FF2B5EF4-FFF2-40B4-BE49-F238E27FC236}">
              <a16:creationId xmlns:a16="http://schemas.microsoft.com/office/drawing/2014/main" xmlns="" id="{00000000-0008-0000-0600-000051020000}"/>
            </a:ext>
          </a:extLst>
        </xdr:cNvPr>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53503</xdr:rowOff>
    </xdr:from>
    <xdr:ext cx="534377"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547111" y="130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17742</xdr:rowOff>
    </xdr:from>
    <xdr:to>
      <xdr:col>23</xdr:col>
      <xdr:colOff>568325</xdr:colOff>
      <xdr:row>74</xdr:row>
      <xdr:rowOff>119342</xdr:rowOff>
    </xdr:to>
    <xdr:sp macro="" textlink="">
      <xdr:nvSpPr>
        <xdr:cNvPr id="600" name="円/楕円 599">
          <a:extLst>
            <a:ext uri="{FF2B5EF4-FFF2-40B4-BE49-F238E27FC236}">
              <a16:creationId xmlns:a16="http://schemas.microsoft.com/office/drawing/2014/main" xmlns="" id="{00000000-0008-0000-0600-000058020000}"/>
            </a:ext>
          </a:extLst>
        </xdr:cNvPr>
        <xdr:cNvSpPr/>
      </xdr:nvSpPr>
      <xdr:spPr>
        <a:xfrm>
          <a:off x="16268700" y="127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40619</xdr:rowOff>
    </xdr:from>
    <xdr:ext cx="599010" cy="259045"/>
    <xdr:sp macro="" textlink="">
      <xdr:nvSpPr>
        <xdr:cNvPr id="601" name="公債費該当値テキスト">
          <a:extLst>
            <a:ext uri="{FF2B5EF4-FFF2-40B4-BE49-F238E27FC236}">
              <a16:creationId xmlns:a16="http://schemas.microsoft.com/office/drawing/2014/main" xmlns="" id="{00000000-0008-0000-0600-000059020000}"/>
            </a:ext>
          </a:extLst>
        </xdr:cNvPr>
        <xdr:cNvSpPr txBox="1"/>
      </xdr:nvSpPr>
      <xdr:spPr>
        <a:xfrm>
          <a:off x="16370300" y="1255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112,451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133225</xdr:rowOff>
    </xdr:from>
    <xdr:to>
      <xdr:col>22</xdr:col>
      <xdr:colOff>415925</xdr:colOff>
      <xdr:row>73</xdr:row>
      <xdr:rowOff>63375</xdr:rowOff>
    </xdr:to>
    <xdr:sp macro="" textlink="">
      <xdr:nvSpPr>
        <xdr:cNvPr id="602" name="円/楕円 601">
          <a:extLst>
            <a:ext uri="{FF2B5EF4-FFF2-40B4-BE49-F238E27FC236}">
              <a16:creationId xmlns:a16="http://schemas.microsoft.com/office/drawing/2014/main" xmlns="" id="{00000000-0008-0000-0600-00005A020000}"/>
            </a:ext>
          </a:extLst>
        </xdr:cNvPr>
        <xdr:cNvSpPr/>
      </xdr:nvSpPr>
      <xdr:spPr>
        <a:xfrm>
          <a:off x="15430500" y="12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79902</xdr:rowOff>
    </xdr:from>
    <xdr:ext cx="599010"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5181794" y="122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54370</xdr:rowOff>
    </xdr:from>
    <xdr:to>
      <xdr:col>21</xdr:col>
      <xdr:colOff>212725</xdr:colOff>
      <xdr:row>72</xdr:row>
      <xdr:rowOff>155970</xdr:rowOff>
    </xdr:to>
    <xdr:sp macro="" textlink="">
      <xdr:nvSpPr>
        <xdr:cNvPr id="604" name="円/楕円 603">
          <a:extLst>
            <a:ext uri="{FF2B5EF4-FFF2-40B4-BE49-F238E27FC236}">
              <a16:creationId xmlns:a16="http://schemas.microsoft.com/office/drawing/2014/main" xmlns="" id="{00000000-0008-0000-0600-00005C020000}"/>
            </a:ext>
          </a:extLst>
        </xdr:cNvPr>
        <xdr:cNvSpPr/>
      </xdr:nvSpPr>
      <xdr:spPr>
        <a:xfrm>
          <a:off x="14541500" y="12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1047</xdr:rowOff>
    </xdr:from>
    <xdr:ext cx="599010"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4292794" y="1217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166,042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92380</xdr:rowOff>
    </xdr:from>
    <xdr:to>
      <xdr:col>20</xdr:col>
      <xdr:colOff>9525</xdr:colOff>
      <xdr:row>73</xdr:row>
      <xdr:rowOff>22530</xdr:rowOff>
    </xdr:to>
    <xdr:sp macro="" textlink="">
      <xdr:nvSpPr>
        <xdr:cNvPr id="606" name="円/楕円 605">
          <a:extLst>
            <a:ext uri="{FF2B5EF4-FFF2-40B4-BE49-F238E27FC236}">
              <a16:creationId xmlns:a16="http://schemas.microsoft.com/office/drawing/2014/main" xmlns="" id="{00000000-0008-0000-0600-00005E020000}"/>
            </a:ext>
          </a:extLst>
        </xdr:cNvPr>
        <xdr:cNvSpPr/>
      </xdr:nvSpPr>
      <xdr:spPr>
        <a:xfrm>
          <a:off x="13652500" y="124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39057</xdr:rowOff>
    </xdr:from>
    <xdr:ext cx="599010"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3403794" y="1221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60376</xdr:rowOff>
    </xdr:from>
    <xdr:to>
      <xdr:col>18</xdr:col>
      <xdr:colOff>492125</xdr:colOff>
      <xdr:row>72</xdr:row>
      <xdr:rowOff>161976</xdr:rowOff>
    </xdr:to>
    <xdr:sp macro="" textlink="">
      <xdr:nvSpPr>
        <xdr:cNvPr id="608" name="円/楕円 607">
          <a:extLst>
            <a:ext uri="{FF2B5EF4-FFF2-40B4-BE49-F238E27FC236}">
              <a16:creationId xmlns:a16="http://schemas.microsoft.com/office/drawing/2014/main" xmlns="" id="{00000000-0008-0000-0600-000060020000}"/>
            </a:ext>
          </a:extLst>
        </xdr:cNvPr>
        <xdr:cNvSpPr/>
      </xdr:nvSpPr>
      <xdr:spPr>
        <a:xfrm>
          <a:off x="12763500" y="124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7053</xdr:rowOff>
    </xdr:from>
    <xdr:ext cx="599010"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514794" y="121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a:extLst>
            <a:ext uri="{FF2B5EF4-FFF2-40B4-BE49-F238E27FC236}">
              <a16:creationId xmlns:a16="http://schemas.microsoft.com/office/drawing/2014/main" xmlns="" id="{00000000-0008-0000-0600-00006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a:extLst>
            <a:ext uri="{FF2B5EF4-FFF2-40B4-BE49-F238E27FC236}">
              <a16:creationId xmlns:a16="http://schemas.microsoft.com/office/drawing/2014/main" xmlns="" id="{00000000-0008-0000-0600-00006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a:extLst>
            <a:ext uri="{FF2B5EF4-FFF2-40B4-BE49-F238E27FC236}">
              <a16:creationId xmlns:a16="http://schemas.microsoft.com/office/drawing/2014/main" xmlns="" id="{00000000-0008-0000-0600-00006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a:extLst>
            <a:ext uri="{FF2B5EF4-FFF2-40B4-BE49-F238E27FC236}">
              <a16:creationId xmlns:a16="http://schemas.microsoft.com/office/drawing/2014/main" xmlns="" id="{00000000-0008-0000-0600-00006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a:extLst>
            <a:ext uri="{FF2B5EF4-FFF2-40B4-BE49-F238E27FC236}">
              <a16:creationId xmlns:a16="http://schemas.microsoft.com/office/drawing/2014/main" xmlns="" id="{00000000-0008-0000-0600-00007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a:extLst>
            <a:ext uri="{FF2B5EF4-FFF2-40B4-BE49-F238E27FC236}">
              <a16:creationId xmlns:a16="http://schemas.microsoft.com/office/drawing/2014/main" xmlns="" id="{00000000-0008-0000-0600-000078020000}"/>
            </a:ext>
          </a:extLst>
        </xdr:cNvPr>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a:extLst>
            <a:ext uri="{FF2B5EF4-FFF2-40B4-BE49-F238E27FC236}">
              <a16:creationId xmlns:a16="http://schemas.microsoft.com/office/drawing/2014/main" xmlns="" id="{00000000-0008-0000-0600-00007A020000}"/>
            </a:ext>
          </a:extLst>
        </xdr:cNvPr>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104457</xdr:rowOff>
    </xdr:from>
    <xdr:to>
      <xdr:col>23</xdr:col>
      <xdr:colOff>517525</xdr:colOff>
      <xdr:row>98</xdr:row>
      <xdr:rowOff>123222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5481300" y="16906557"/>
          <a:ext cx="8382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a:extLst>
            <a:ext uri="{FF2B5EF4-FFF2-40B4-BE49-F238E27FC236}">
              <a16:creationId xmlns:a16="http://schemas.microsoft.com/office/drawing/2014/main" xmlns="" id="{00000000-0008-0000-0600-00007D020000}"/>
            </a:ext>
          </a:extLst>
        </xdr:cNvPr>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a:extLst>
            <a:ext uri="{FF2B5EF4-FFF2-40B4-BE49-F238E27FC236}">
              <a16:creationId xmlns:a16="http://schemas.microsoft.com/office/drawing/2014/main" xmlns="" id="{00000000-0008-0000-0600-00007E020000}"/>
            </a:ext>
          </a:extLst>
        </xdr:cNvPr>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118348</xdr:rowOff>
    </xdr:from>
    <xdr:to>
      <xdr:col>22</xdr:col>
      <xdr:colOff>365125</xdr:colOff>
      <xdr:row>98</xdr:row>
      <xdr:rowOff>123222</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4592300" y="16920448"/>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50916</xdr:rowOff>
    </xdr:from>
    <xdr:to>
      <xdr:col>22</xdr:col>
      <xdr:colOff>415925</xdr:colOff>
      <xdr:row>98</xdr:row>
      <xdr:rowOff>152516</xdr:rowOff>
    </xdr:to>
    <xdr:sp macro="" textlink="">
      <xdr:nvSpPr>
        <xdr:cNvPr id="640" name="フローチャート : 判断 639">
          <a:extLst>
            <a:ext uri="{FF2B5EF4-FFF2-40B4-BE49-F238E27FC236}">
              <a16:creationId xmlns:a16="http://schemas.microsoft.com/office/drawing/2014/main" xmlns="" id="{00000000-0008-0000-0600-000080020000}"/>
            </a:ext>
          </a:extLst>
        </xdr:cNvPr>
        <xdr:cNvSpPr/>
      </xdr:nvSpPr>
      <xdr:spPr>
        <a:xfrm>
          <a:off x="15430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169043</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118348</xdr:rowOff>
    </xdr:from>
    <xdr:to>
      <xdr:col>21</xdr:col>
      <xdr:colOff>161925</xdr:colOff>
      <xdr:row>98</xdr:row>
      <xdr:rowOff>122059</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3703300" y="16920448"/>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72160</xdr:rowOff>
    </xdr:from>
    <xdr:to>
      <xdr:col>21</xdr:col>
      <xdr:colOff>212725</xdr:colOff>
      <xdr:row>99</xdr:row>
      <xdr:rowOff>2310</xdr:rowOff>
    </xdr:to>
    <xdr:sp macro="" textlink="">
      <xdr:nvSpPr>
        <xdr:cNvPr id="643" name="フローチャート : 判断 642">
          <a:extLst>
            <a:ext uri="{FF2B5EF4-FFF2-40B4-BE49-F238E27FC236}">
              <a16:creationId xmlns:a16="http://schemas.microsoft.com/office/drawing/2014/main" xmlns="" id="{00000000-0008-0000-0600-000083020000}"/>
            </a:ext>
          </a:extLst>
        </xdr:cNvPr>
        <xdr:cNvSpPr/>
      </xdr:nvSpPr>
      <xdr:spPr>
        <a:xfrm>
          <a:off x="14541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164887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6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120931</xdr:rowOff>
    </xdr:from>
    <xdr:to>
      <xdr:col>19</xdr:col>
      <xdr:colOff>644525</xdr:colOff>
      <xdr:row>98</xdr:row>
      <xdr:rowOff>122059</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814300" y="16923031"/>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76143</xdr:rowOff>
    </xdr:from>
    <xdr:to>
      <xdr:col>20</xdr:col>
      <xdr:colOff>9525</xdr:colOff>
      <xdr:row>99</xdr:row>
      <xdr:rowOff>6293</xdr:rowOff>
    </xdr:to>
    <xdr:sp macro="" textlink="">
      <xdr:nvSpPr>
        <xdr:cNvPr id="646" name="フローチャート : 判断 645">
          <a:extLst>
            <a:ext uri="{FF2B5EF4-FFF2-40B4-BE49-F238E27FC236}">
              <a16:creationId xmlns:a16="http://schemas.microsoft.com/office/drawing/2014/main" xmlns="" id="{00000000-0008-0000-0600-000086020000}"/>
            </a:ext>
          </a:extLst>
        </xdr:cNvPr>
        <xdr:cNvSpPr/>
      </xdr:nvSpPr>
      <xdr:spPr>
        <a:xfrm>
          <a:off x="13652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168870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69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74157</xdr:rowOff>
    </xdr:from>
    <xdr:to>
      <xdr:col>18</xdr:col>
      <xdr:colOff>492125</xdr:colOff>
      <xdr:row>99</xdr:row>
      <xdr:rowOff>4307</xdr:rowOff>
    </xdr:to>
    <xdr:sp macro="" textlink="">
      <xdr:nvSpPr>
        <xdr:cNvPr id="648" name="フローチャート : 判断 647">
          <a:extLst>
            <a:ext uri="{FF2B5EF4-FFF2-40B4-BE49-F238E27FC236}">
              <a16:creationId xmlns:a16="http://schemas.microsoft.com/office/drawing/2014/main" xmlns="" id="{00000000-0008-0000-0600-000088020000}"/>
            </a:ext>
          </a:extLst>
        </xdr:cNvPr>
        <xdr:cNvSpPr/>
      </xdr:nvSpPr>
      <xdr:spPr>
        <a:xfrm>
          <a:off x="12763500" y="168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166884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6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53657</xdr:rowOff>
    </xdr:from>
    <xdr:to>
      <xdr:col>23</xdr:col>
      <xdr:colOff>568325</xdr:colOff>
      <xdr:row>98</xdr:row>
      <xdr:rowOff>155257</xdr:rowOff>
    </xdr:to>
    <xdr:sp macro="" textlink="">
      <xdr:nvSpPr>
        <xdr:cNvPr id="655" name="円/楕円 654">
          <a:extLst>
            <a:ext uri="{FF2B5EF4-FFF2-40B4-BE49-F238E27FC236}">
              <a16:creationId xmlns:a16="http://schemas.microsoft.com/office/drawing/2014/main" xmlns="" id="{00000000-0008-0000-0600-00008F020000}"/>
            </a:ext>
          </a:extLst>
        </xdr:cNvPr>
        <xdr:cNvSpPr/>
      </xdr:nvSpPr>
      <xdr:spPr>
        <a:xfrm>
          <a:off x="16268700" y="16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13034</xdr:rowOff>
    </xdr:from>
    <xdr:ext cx="534377" cy="259045"/>
    <xdr:sp macro="" textlink="">
      <xdr:nvSpPr>
        <xdr:cNvPr id="656" name="積立金該当値テキスト">
          <a:extLst>
            <a:ext uri="{FF2B5EF4-FFF2-40B4-BE49-F238E27FC236}">
              <a16:creationId xmlns:a16="http://schemas.microsoft.com/office/drawing/2014/main" xmlns="" id="{00000000-0008-0000-0600-000090020000}"/>
            </a:ext>
          </a:extLst>
        </xdr:cNvPr>
        <xdr:cNvSpPr txBox="1"/>
      </xdr:nvSpPr>
      <xdr:spPr>
        <a:xfrm>
          <a:off x="16370300"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72422</xdr:rowOff>
    </xdr:from>
    <xdr:to>
      <xdr:col>22</xdr:col>
      <xdr:colOff>415925</xdr:colOff>
      <xdr:row>99</xdr:row>
      <xdr:rowOff>2572</xdr:rowOff>
    </xdr:to>
    <xdr:sp macro="" textlink="">
      <xdr:nvSpPr>
        <xdr:cNvPr id="657" name="円/楕円 656">
          <a:extLst>
            <a:ext uri="{FF2B5EF4-FFF2-40B4-BE49-F238E27FC236}">
              <a16:creationId xmlns:a16="http://schemas.microsoft.com/office/drawing/2014/main" xmlns="" id="{00000000-0008-0000-0600-000091020000}"/>
            </a:ext>
          </a:extLst>
        </xdr:cNvPr>
        <xdr:cNvSpPr/>
      </xdr:nvSpPr>
      <xdr:spPr>
        <a:xfrm>
          <a:off x="15430500" y="168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165149</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5214111" y="169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67548</xdr:rowOff>
    </xdr:from>
    <xdr:to>
      <xdr:col>21</xdr:col>
      <xdr:colOff>212725</xdr:colOff>
      <xdr:row>98</xdr:row>
      <xdr:rowOff>169148</xdr:rowOff>
    </xdr:to>
    <xdr:sp macro="" textlink="">
      <xdr:nvSpPr>
        <xdr:cNvPr id="659" name="円/楕円 658">
          <a:extLst>
            <a:ext uri="{FF2B5EF4-FFF2-40B4-BE49-F238E27FC236}">
              <a16:creationId xmlns:a16="http://schemas.microsoft.com/office/drawing/2014/main" xmlns="" id="{00000000-0008-0000-0600-000093020000}"/>
            </a:ext>
          </a:extLst>
        </xdr:cNvPr>
        <xdr:cNvSpPr/>
      </xdr:nvSpPr>
      <xdr:spPr>
        <a:xfrm>
          <a:off x="14541500" y="168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14225</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4325111" y="166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71259</xdr:rowOff>
    </xdr:from>
    <xdr:to>
      <xdr:col>20</xdr:col>
      <xdr:colOff>9525</xdr:colOff>
      <xdr:row>99</xdr:row>
      <xdr:rowOff>1409</xdr:rowOff>
    </xdr:to>
    <xdr:sp macro="" textlink="">
      <xdr:nvSpPr>
        <xdr:cNvPr id="661" name="円/楕円 660">
          <a:extLst>
            <a:ext uri="{FF2B5EF4-FFF2-40B4-BE49-F238E27FC236}">
              <a16:creationId xmlns:a16="http://schemas.microsoft.com/office/drawing/2014/main" xmlns="" id="{00000000-0008-0000-0600-000095020000}"/>
            </a:ext>
          </a:extLst>
        </xdr:cNvPr>
        <xdr:cNvSpPr/>
      </xdr:nvSpPr>
      <xdr:spPr>
        <a:xfrm>
          <a:off x="13652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17936</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3436111" y="166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70131</xdr:rowOff>
    </xdr:from>
    <xdr:to>
      <xdr:col>18</xdr:col>
      <xdr:colOff>492125</xdr:colOff>
      <xdr:row>99</xdr:row>
      <xdr:rowOff>281</xdr:rowOff>
    </xdr:to>
    <xdr:sp macro="" textlink="">
      <xdr:nvSpPr>
        <xdr:cNvPr id="663" name="円/楕円 662">
          <a:extLst>
            <a:ext uri="{FF2B5EF4-FFF2-40B4-BE49-F238E27FC236}">
              <a16:creationId xmlns:a16="http://schemas.microsoft.com/office/drawing/2014/main" xmlns="" id="{00000000-0008-0000-0600-000097020000}"/>
            </a:ext>
          </a:extLst>
        </xdr:cNvPr>
        <xdr:cNvSpPr/>
      </xdr:nvSpPr>
      <xdr:spPr>
        <a:xfrm>
          <a:off x="12763500" y="168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16808</xdr:rowOff>
    </xdr:from>
    <xdr:ext cx="534377"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547111" y="166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a:extLst>
            <a:ext uri="{FF2B5EF4-FFF2-40B4-BE49-F238E27FC236}">
              <a16:creationId xmlns:a16="http://schemas.microsoft.com/office/drawing/2014/main" xmlns="" id="{00000000-0008-0000-0600-0000A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a:extLst>
            <a:ext uri="{FF2B5EF4-FFF2-40B4-BE49-F238E27FC236}">
              <a16:creationId xmlns:a16="http://schemas.microsoft.com/office/drawing/2014/main" xmlns="" id="{00000000-0008-0000-0600-0000A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a:extLst>
            <a:ext uri="{FF2B5EF4-FFF2-40B4-BE49-F238E27FC236}">
              <a16:creationId xmlns:a16="http://schemas.microsoft.com/office/drawing/2014/main" xmlns="" id="{00000000-0008-0000-0600-0000B1020000}"/>
            </a:ext>
          </a:extLst>
        </xdr:cNvPr>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94620</xdr:rowOff>
    </xdr:from>
    <xdr:to>
      <xdr:col>32</xdr:col>
      <xdr:colOff>187325</xdr:colOff>
      <xdr:row>37</xdr:row>
      <xdr:rowOff>63622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21323300" y="6266820"/>
          <a:ext cx="838200" cy="1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a:extLst>
            <a:ext uri="{FF2B5EF4-FFF2-40B4-BE49-F238E27FC236}">
              <a16:creationId xmlns:a16="http://schemas.microsoft.com/office/drawing/2014/main" xmlns="" id="{00000000-0008-0000-0600-0000B4020000}"/>
            </a:ext>
          </a:extLst>
        </xdr:cNvPr>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a:extLst>
            <a:ext uri="{FF2B5EF4-FFF2-40B4-BE49-F238E27FC236}">
              <a16:creationId xmlns:a16="http://schemas.microsoft.com/office/drawing/2014/main" xmlns="" id="{00000000-0008-0000-0600-0000B5020000}"/>
            </a:ext>
          </a:extLst>
        </xdr:cNvPr>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63622</xdr:rowOff>
    </xdr:from>
    <xdr:to>
      <xdr:col>31</xdr:col>
      <xdr:colOff>34925</xdr:colOff>
      <xdr:row>37</xdr:row>
      <xdr:rowOff>77795</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20434300" y="64072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33396</xdr:rowOff>
    </xdr:from>
    <xdr:to>
      <xdr:col>31</xdr:col>
      <xdr:colOff>85725</xdr:colOff>
      <xdr:row>38</xdr:row>
      <xdr:rowOff>134996</xdr:rowOff>
    </xdr:to>
    <xdr:sp macro="" textlink="">
      <xdr:nvSpPr>
        <xdr:cNvPr id="695" name="フローチャート : 判断 694">
          <a:extLst>
            <a:ext uri="{FF2B5EF4-FFF2-40B4-BE49-F238E27FC236}">
              <a16:creationId xmlns:a16="http://schemas.microsoft.com/office/drawing/2014/main" xmlns="" id="{00000000-0008-0000-0600-0000B7020000}"/>
            </a:ext>
          </a:extLst>
        </xdr:cNvPr>
        <xdr:cNvSpPr/>
      </xdr:nvSpPr>
      <xdr:spPr>
        <a:xfrm>
          <a:off x="21272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126123</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21088427" y="664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77795</xdr:rowOff>
    </xdr:from>
    <xdr:to>
      <xdr:col>29</xdr:col>
      <xdr:colOff>517525</xdr:colOff>
      <xdr:row>37</xdr:row>
      <xdr:rowOff>137963</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9545300" y="6421445"/>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22880</xdr:rowOff>
    </xdr:from>
    <xdr:to>
      <xdr:col>29</xdr:col>
      <xdr:colOff>568325</xdr:colOff>
      <xdr:row>38</xdr:row>
      <xdr:rowOff>124480</xdr:rowOff>
    </xdr:to>
    <xdr:sp macro="" textlink="">
      <xdr:nvSpPr>
        <xdr:cNvPr id="698" name="フローチャート : 判断 697">
          <a:extLst>
            <a:ext uri="{FF2B5EF4-FFF2-40B4-BE49-F238E27FC236}">
              <a16:creationId xmlns:a16="http://schemas.microsoft.com/office/drawing/2014/main" xmlns="" id="{00000000-0008-0000-0600-0000BA020000}"/>
            </a:ext>
          </a:extLst>
        </xdr:cNvPr>
        <xdr:cNvSpPr/>
      </xdr:nvSpPr>
      <xdr:spPr>
        <a:xfrm>
          <a:off x="20383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115607</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20199427"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137963</xdr:rowOff>
    </xdr:from>
    <xdr:to>
      <xdr:col>28</xdr:col>
      <xdr:colOff>314325</xdr:colOff>
      <xdr:row>37</xdr:row>
      <xdr:rowOff>167132</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8656300" y="6481613"/>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34905</xdr:rowOff>
    </xdr:from>
    <xdr:to>
      <xdr:col>28</xdr:col>
      <xdr:colOff>365125</xdr:colOff>
      <xdr:row>38</xdr:row>
      <xdr:rowOff>136505</xdr:rowOff>
    </xdr:to>
    <xdr:sp macro="" textlink="">
      <xdr:nvSpPr>
        <xdr:cNvPr id="701" name="フローチャート : 判断 700">
          <a:extLst>
            <a:ext uri="{FF2B5EF4-FFF2-40B4-BE49-F238E27FC236}">
              <a16:creationId xmlns:a16="http://schemas.microsoft.com/office/drawing/2014/main" xmlns="" id="{00000000-0008-0000-0600-0000BD020000}"/>
            </a:ext>
          </a:extLst>
        </xdr:cNvPr>
        <xdr:cNvSpPr/>
      </xdr:nvSpPr>
      <xdr:spPr>
        <a:xfrm>
          <a:off x="19494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127632</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9310427" y="664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47112</xdr:rowOff>
    </xdr:from>
    <xdr:to>
      <xdr:col>27</xdr:col>
      <xdr:colOff>161925</xdr:colOff>
      <xdr:row>38</xdr:row>
      <xdr:rowOff>148712</xdr:rowOff>
    </xdr:to>
    <xdr:sp macro="" textlink="">
      <xdr:nvSpPr>
        <xdr:cNvPr id="703" name="フローチャート : 判断 702">
          <a:extLst>
            <a:ext uri="{FF2B5EF4-FFF2-40B4-BE49-F238E27FC236}">
              <a16:creationId xmlns:a16="http://schemas.microsoft.com/office/drawing/2014/main" xmlns="" id="{00000000-0008-0000-0600-0000BF020000}"/>
            </a:ext>
          </a:extLst>
        </xdr:cNvPr>
        <xdr:cNvSpPr/>
      </xdr:nvSpPr>
      <xdr:spPr>
        <a:xfrm>
          <a:off x="18605500" y="656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139839</xdr:rowOff>
    </xdr:from>
    <xdr:ext cx="378565"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8467017" y="665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43820</xdr:rowOff>
    </xdr:from>
    <xdr:to>
      <xdr:col>32</xdr:col>
      <xdr:colOff>238125</xdr:colOff>
      <xdr:row>36</xdr:row>
      <xdr:rowOff>145420</xdr:rowOff>
    </xdr:to>
    <xdr:sp macro="" textlink="">
      <xdr:nvSpPr>
        <xdr:cNvPr id="710" name="円/楕円 709">
          <a:extLst>
            <a:ext uri="{FF2B5EF4-FFF2-40B4-BE49-F238E27FC236}">
              <a16:creationId xmlns:a16="http://schemas.microsoft.com/office/drawing/2014/main" xmlns="" id="{00000000-0008-0000-0600-0000C6020000}"/>
            </a:ext>
          </a:extLst>
        </xdr:cNvPr>
        <xdr:cNvSpPr/>
      </xdr:nvSpPr>
      <xdr:spPr>
        <a:xfrm>
          <a:off x="22110700" y="62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66697</xdr:rowOff>
    </xdr:from>
    <xdr:ext cx="469744" cy="259045"/>
    <xdr:sp macro="" textlink="">
      <xdr:nvSpPr>
        <xdr:cNvPr id="711" name="投資及び出資金該当値テキスト">
          <a:extLst>
            <a:ext uri="{FF2B5EF4-FFF2-40B4-BE49-F238E27FC236}">
              <a16:creationId xmlns:a16="http://schemas.microsoft.com/office/drawing/2014/main" xmlns="" id="{00000000-0008-0000-0600-0000C7020000}"/>
            </a:ext>
          </a:extLst>
        </xdr:cNvPr>
        <xdr:cNvSpPr txBox="1"/>
      </xdr:nvSpPr>
      <xdr:spPr>
        <a:xfrm>
          <a:off x="22212300" y="60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12822</xdr:rowOff>
    </xdr:from>
    <xdr:to>
      <xdr:col>31</xdr:col>
      <xdr:colOff>85725</xdr:colOff>
      <xdr:row>37</xdr:row>
      <xdr:rowOff>114422</xdr:rowOff>
    </xdr:to>
    <xdr:sp macro="" textlink="">
      <xdr:nvSpPr>
        <xdr:cNvPr id="712" name="円/楕円 711">
          <a:extLst>
            <a:ext uri="{FF2B5EF4-FFF2-40B4-BE49-F238E27FC236}">
              <a16:creationId xmlns:a16="http://schemas.microsoft.com/office/drawing/2014/main" xmlns="" id="{00000000-0008-0000-0600-0000C8020000}"/>
            </a:ext>
          </a:extLst>
        </xdr:cNvPr>
        <xdr:cNvSpPr/>
      </xdr:nvSpPr>
      <xdr:spPr>
        <a:xfrm>
          <a:off x="21272500" y="63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130949</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21088427" y="61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26995</xdr:rowOff>
    </xdr:from>
    <xdr:to>
      <xdr:col>29</xdr:col>
      <xdr:colOff>568325</xdr:colOff>
      <xdr:row>37</xdr:row>
      <xdr:rowOff>128595</xdr:rowOff>
    </xdr:to>
    <xdr:sp macro="" textlink="">
      <xdr:nvSpPr>
        <xdr:cNvPr id="714" name="円/楕円 713">
          <a:extLst>
            <a:ext uri="{FF2B5EF4-FFF2-40B4-BE49-F238E27FC236}">
              <a16:creationId xmlns:a16="http://schemas.microsoft.com/office/drawing/2014/main" xmlns="" id="{00000000-0008-0000-0600-0000CA020000}"/>
            </a:ext>
          </a:extLst>
        </xdr:cNvPr>
        <xdr:cNvSpPr/>
      </xdr:nvSpPr>
      <xdr:spPr>
        <a:xfrm>
          <a:off x="20383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145122</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20199427" y="614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87163</xdr:rowOff>
    </xdr:from>
    <xdr:to>
      <xdr:col>28</xdr:col>
      <xdr:colOff>365125</xdr:colOff>
      <xdr:row>38</xdr:row>
      <xdr:rowOff>17312</xdr:rowOff>
    </xdr:to>
    <xdr:sp macro="" textlink="">
      <xdr:nvSpPr>
        <xdr:cNvPr id="716" name="円/楕円 715">
          <a:extLst>
            <a:ext uri="{FF2B5EF4-FFF2-40B4-BE49-F238E27FC236}">
              <a16:creationId xmlns:a16="http://schemas.microsoft.com/office/drawing/2014/main" xmlns="" id="{00000000-0008-0000-0600-0000CC020000}"/>
            </a:ext>
          </a:extLst>
        </xdr:cNvPr>
        <xdr:cNvSpPr/>
      </xdr:nvSpPr>
      <xdr:spPr>
        <a:xfrm>
          <a:off x="19494500" y="643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33840</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9310427" y="62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116332</xdr:rowOff>
    </xdr:from>
    <xdr:to>
      <xdr:col>27</xdr:col>
      <xdr:colOff>161925</xdr:colOff>
      <xdr:row>38</xdr:row>
      <xdr:rowOff>46482</xdr:rowOff>
    </xdr:to>
    <xdr:sp macro="" textlink="">
      <xdr:nvSpPr>
        <xdr:cNvPr id="718" name="円/楕円 717">
          <a:extLst>
            <a:ext uri="{FF2B5EF4-FFF2-40B4-BE49-F238E27FC236}">
              <a16:creationId xmlns:a16="http://schemas.microsoft.com/office/drawing/2014/main" xmlns="" id="{00000000-0008-0000-0600-0000CE020000}"/>
            </a:ext>
          </a:extLst>
        </xdr:cNvPr>
        <xdr:cNvSpPr/>
      </xdr:nvSpPr>
      <xdr:spPr>
        <a:xfrm>
          <a:off x="18605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63009</xdr:rowOff>
    </xdr:from>
    <xdr:ext cx="469744"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421427" y="62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a:extLst>
            <a:ext uri="{FF2B5EF4-FFF2-40B4-BE49-F238E27FC236}">
              <a16:creationId xmlns:a16="http://schemas.microsoft.com/office/drawing/2014/main" xmlns="" id="{00000000-0008-0000-0600-0000E6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a:extLst>
            <a:ext uri="{FF2B5EF4-FFF2-40B4-BE49-F238E27FC236}">
              <a16:creationId xmlns:a16="http://schemas.microsoft.com/office/drawing/2014/main" xmlns="" id="{00000000-0008-0000-0600-0000E8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a:extLst>
            <a:ext uri="{FF2B5EF4-FFF2-40B4-BE49-F238E27FC236}">
              <a16:creationId xmlns:a16="http://schemas.microsoft.com/office/drawing/2014/main" xmlns="" id="{00000000-0008-0000-0600-0000EA020000}"/>
            </a:ext>
          </a:extLst>
        </xdr:cNvPr>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a:extLst>
            <a:ext uri="{FF2B5EF4-FFF2-40B4-BE49-F238E27FC236}">
              <a16:creationId xmlns:a16="http://schemas.microsoft.com/office/drawing/2014/main" xmlns="" id="{00000000-0008-0000-0600-0000ED020000}"/>
            </a:ext>
          </a:extLst>
        </xdr:cNvPr>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a:extLst>
            <a:ext uri="{FF2B5EF4-FFF2-40B4-BE49-F238E27FC236}">
              <a16:creationId xmlns:a16="http://schemas.microsoft.com/office/drawing/2014/main" xmlns="" id="{00000000-0008-0000-0600-0000EE020000}"/>
            </a:ext>
          </a:extLst>
        </xdr:cNvPr>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99885</xdr:rowOff>
    </xdr:from>
    <xdr:to>
      <xdr:col>31</xdr:col>
      <xdr:colOff>34925</xdr:colOff>
      <xdr:row>59</xdr:row>
      <xdr:rowOff>44450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20434300" y="10043985"/>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121653</xdr:rowOff>
    </xdr:from>
    <xdr:to>
      <xdr:col>31</xdr:col>
      <xdr:colOff>85725</xdr:colOff>
      <xdr:row>59</xdr:row>
      <xdr:rowOff>51803</xdr:rowOff>
    </xdr:to>
    <xdr:sp macro="" textlink="">
      <xdr:nvSpPr>
        <xdr:cNvPr id="752" name="フローチャート : 判断 751">
          <a:extLst>
            <a:ext uri="{FF2B5EF4-FFF2-40B4-BE49-F238E27FC236}">
              <a16:creationId xmlns:a16="http://schemas.microsoft.com/office/drawing/2014/main" xmlns="" id="{00000000-0008-0000-0600-0000F0020000}"/>
            </a:ext>
          </a:extLst>
        </xdr:cNvPr>
        <xdr:cNvSpPr/>
      </xdr:nvSpPr>
      <xdr:spPr>
        <a:xfrm>
          <a:off x="21272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68330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088427"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79908</xdr:rowOff>
    </xdr:from>
    <xdr:to>
      <xdr:col>29</xdr:col>
      <xdr:colOff>517525</xdr:colOff>
      <xdr:row>58</xdr:row>
      <xdr:rowOff>99885</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9545300" y="10024008"/>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121031</xdr:rowOff>
    </xdr:from>
    <xdr:to>
      <xdr:col>29</xdr:col>
      <xdr:colOff>568325</xdr:colOff>
      <xdr:row>59</xdr:row>
      <xdr:rowOff>51181</xdr:rowOff>
    </xdr:to>
    <xdr:sp macro="" textlink="">
      <xdr:nvSpPr>
        <xdr:cNvPr id="755" name="フローチャート : 判断 754">
          <a:extLst>
            <a:ext uri="{FF2B5EF4-FFF2-40B4-BE49-F238E27FC236}">
              <a16:creationId xmlns:a16="http://schemas.microsoft.com/office/drawing/2014/main" xmlns="" id="{00000000-0008-0000-0600-0000F3020000}"/>
            </a:ext>
          </a:extLst>
        </xdr:cNvPr>
        <xdr:cNvSpPr/>
      </xdr:nvSpPr>
      <xdr:spPr>
        <a:xfrm>
          <a:off x="20383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42308</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199427" y="1015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79908</xdr:rowOff>
    </xdr:from>
    <xdr:to>
      <xdr:col>28</xdr:col>
      <xdr:colOff>314325</xdr:colOff>
      <xdr:row>58</xdr:row>
      <xdr:rowOff>80201</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flipV="1">
          <a:off x="18656300" y="10024008"/>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117487</xdr:rowOff>
    </xdr:from>
    <xdr:to>
      <xdr:col>28</xdr:col>
      <xdr:colOff>365125</xdr:colOff>
      <xdr:row>59</xdr:row>
      <xdr:rowOff>47637</xdr:rowOff>
    </xdr:to>
    <xdr:sp macro="" textlink="">
      <xdr:nvSpPr>
        <xdr:cNvPr id="758" name="フローチャート : 判断 757">
          <a:extLst>
            <a:ext uri="{FF2B5EF4-FFF2-40B4-BE49-F238E27FC236}">
              <a16:creationId xmlns:a16="http://schemas.microsoft.com/office/drawing/2014/main" xmlns="" id="{00000000-0008-0000-0600-0000F6020000}"/>
            </a:ext>
          </a:extLst>
        </xdr:cNvPr>
        <xdr:cNvSpPr/>
      </xdr:nvSpPr>
      <xdr:spPr>
        <a:xfrm>
          <a:off x="19494500" y="1006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38764</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10427" y="101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119824</xdr:rowOff>
    </xdr:from>
    <xdr:to>
      <xdr:col>27</xdr:col>
      <xdr:colOff>161925</xdr:colOff>
      <xdr:row>59</xdr:row>
      <xdr:rowOff>49974</xdr:rowOff>
    </xdr:to>
    <xdr:sp macro="" textlink="">
      <xdr:nvSpPr>
        <xdr:cNvPr id="760" name="フローチャート : 判断 759">
          <a:extLst>
            <a:ext uri="{FF2B5EF4-FFF2-40B4-BE49-F238E27FC236}">
              <a16:creationId xmlns:a16="http://schemas.microsoft.com/office/drawing/2014/main" xmlns="" id="{00000000-0008-0000-0600-0000F8020000}"/>
            </a:ext>
          </a:extLst>
        </xdr:cNvPr>
        <xdr:cNvSpPr/>
      </xdr:nvSpPr>
      <xdr:spPr>
        <a:xfrm>
          <a:off x="18605500" y="1006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41101</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21427" y="101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a:extLst>
            <a:ext uri="{FF2B5EF4-FFF2-40B4-BE49-F238E27FC236}">
              <a16:creationId xmlns:a16="http://schemas.microsoft.com/office/drawing/2014/main" xmlns="" id="{00000000-0008-0000-0600-0000FF02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a:extLst>
            <a:ext uri="{FF2B5EF4-FFF2-40B4-BE49-F238E27FC236}">
              <a16:creationId xmlns:a16="http://schemas.microsoft.com/office/drawing/2014/main" xmlns="" id="{00000000-0008-0000-0600-000000030000}"/>
            </a:ext>
          </a:extLst>
        </xdr:cNvPr>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a:extLst>
            <a:ext uri="{FF2B5EF4-FFF2-40B4-BE49-F238E27FC236}">
              <a16:creationId xmlns:a16="http://schemas.microsoft.com/office/drawing/2014/main" xmlns="" id="{00000000-0008-0000-0600-00000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49085</xdr:rowOff>
    </xdr:from>
    <xdr:to>
      <xdr:col>29</xdr:col>
      <xdr:colOff>568325</xdr:colOff>
      <xdr:row>58</xdr:row>
      <xdr:rowOff>150685</xdr:rowOff>
    </xdr:to>
    <xdr:sp macro="" textlink="">
      <xdr:nvSpPr>
        <xdr:cNvPr id="771" name="円/楕円 770">
          <a:extLst>
            <a:ext uri="{FF2B5EF4-FFF2-40B4-BE49-F238E27FC236}">
              <a16:creationId xmlns:a16="http://schemas.microsoft.com/office/drawing/2014/main" xmlns="" id="{00000000-0008-0000-0600-000003030000}"/>
            </a:ext>
          </a:extLst>
        </xdr:cNvPr>
        <xdr:cNvSpPr/>
      </xdr:nvSpPr>
      <xdr:spPr>
        <a:xfrm>
          <a:off x="20383500" y="99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167212</xdr:rowOff>
    </xdr:from>
    <xdr:ext cx="469744"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20199427" y="97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29108</xdr:rowOff>
    </xdr:from>
    <xdr:to>
      <xdr:col>28</xdr:col>
      <xdr:colOff>365125</xdr:colOff>
      <xdr:row>58</xdr:row>
      <xdr:rowOff>130708</xdr:rowOff>
    </xdr:to>
    <xdr:sp macro="" textlink="">
      <xdr:nvSpPr>
        <xdr:cNvPr id="773" name="円/楕円 772">
          <a:extLst>
            <a:ext uri="{FF2B5EF4-FFF2-40B4-BE49-F238E27FC236}">
              <a16:creationId xmlns:a16="http://schemas.microsoft.com/office/drawing/2014/main" xmlns="" id="{00000000-0008-0000-0600-000005030000}"/>
            </a:ext>
          </a:extLst>
        </xdr:cNvPr>
        <xdr:cNvSpPr/>
      </xdr:nvSpPr>
      <xdr:spPr>
        <a:xfrm>
          <a:off x="19494500" y="99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147235</xdr:rowOff>
    </xdr:from>
    <xdr:ext cx="534377"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9278111" y="97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29401</xdr:rowOff>
    </xdr:from>
    <xdr:to>
      <xdr:col>27</xdr:col>
      <xdr:colOff>161925</xdr:colOff>
      <xdr:row>58</xdr:row>
      <xdr:rowOff>131001</xdr:rowOff>
    </xdr:to>
    <xdr:sp macro="" textlink="">
      <xdr:nvSpPr>
        <xdr:cNvPr id="775" name="円/楕円 774">
          <a:extLst>
            <a:ext uri="{FF2B5EF4-FFF2-40B4-BE49-F238E27FC236}">
              <a16:creationId xmlns:a16="http://schemas.microsoft.com/office/drawing/2014/main" xmlns="" id="{00000000-0008-0000-0600-000007030000}"/>
            </a:ext>
          </a:extLst>
        </xdr:cNvPr>
        <xdr:cNvSpPr/>
      </xdr:nvSpPr>
      <xdr:spPr>
        <a:xfrm>
          <a:off x="18605500" y="99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147528</xdr:rowOff>
    </xdr:from>
    <xdr:ext cx="534377"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389111" y="97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a:extLst>
            <a:ext uri="{FF2B5EF4-FFF2-40B4-BE49-F238E27FC236}">
              <a16:creationId xmlns:a16="http://schemas.microsoft.com/office/drawing/2014/main" xmlns="" id="{00000000-0008-0000-0600-00002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a:extLst>
            <a:ext uri="{FF2B5EF4-FFF2-40B4-BE49-F238E27FC236}">
              <a16:creationId xmlns:a16="http://schemas.microsoft.com/office/drawing/2014/main" xmlns="" id="{00000000-0008-0000-0600-000022030000}"/>
            </a:ext>
          </a:extLst>
        </xdr:cNvPr>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a:extLst>
            <a:ext uri="{FF2B5EF4-FFF2-40B4-BE49-F238E27FC236}">
              <a16:creationId xmlns:a16="http://schemas.microsoft.com/office/drawing/2014/main" xmlns="" id="{00000000-0008-0000-0600-000024030000}"/>
            </a:ext>
          </a:extLst>
        </xdr:cNvPr>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139992</xdr:rowOff>
    </xdr:from>
    <xdr:to>
      <xdr:col>32</xdr:col>
      <xdr:colOff>187325</xdr:colOff>
      <xdr:row>75</xdr:row>
      <xdr:rowOff>12865</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21323300" y="12827292"/>
          <a:ext cx="8382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a:extLst>
            <a:ext uri="{FF2B5EF4-FFF2-40B4-BE49-F238E27FC236}">
              <a16:creationId xmlns:a16="http://schemas.microsoft.com/office/drawing/2014/main" xmlns="" id="{00000000-0008-0000-0600-000027030000}"/>
            </a:ext>
          </a:extLst>
        </xdr:cNvPr>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a:extLst>
            <a:ext uri="{FF2B5EF4-FFF2-40B4-BE49-F238E27FC236}">
              <a16:creationId xmlns:a16="http://schemas.microsoft.com/office/drawing/2014/main" xmlns="" id="{00000000-0008-0000-0600-000028030000}"/>
            </a:ext>
          </a:extLst>
        </xdr:cNvPr>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12865</xdr:rowOff>
    </xdr:from>
    <xdr:to>
      <xdr:col>31</xdr:col>
      <xdr:colOff>34925</xdr:colOff>
      <xdr:row>75</xdr:row>
      <xdr:rowOff>71945</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20434300" y="12871615"/>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111227</xdr:rowOff>
    </xdr:from>
    <xdr:to>
      <xdr:col>31</xdr:col>
      <xdr:colOff>85725</xdr:colOff>
      <xdr:row>77</xdr:row>
      <xdr:rowOff>41377</xdr:rowOff>
    </xdr:to>
    <xdr:sp macro="" textlink="">
      <xdr:nvSpPr>
        <xdr:cNvPr id="810" name="フローチャート : 判断 809">
          <a:extLst>
            <a:ext uri="{FF2B5EF4-FFF2-40B4-BE49-F238E27FC236}">
              <a16:creationId xmlns:a16="http://schemas.microsoft.com/office/drawing/2014/main" xmlns="" id="{00000000-0008-0000-0600-00002A030000}"/>
            </a:ext>
          </a:extLst>
        </xdr:cNvPr>
        <xdr:cNvSpPr/>
      </xdr:nvSpPr>
      <xdr:spPr>
        <a:xfrm>
          <a:off x="21272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32504</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56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71945</xdr:rowOff>
    </xdr:from>
    <xdr:to>
      <xdr:col>29</xdr:col>
      <xdr:colOff>517525</xdr:colOff>
      <xdr:row>75</xdr:row>
      <xdr:rowOff>87478</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9545300" y="12930695"/>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149034</xdr:rowOff>
    </xdr:from>
    <xdr:to>
      <xdr:col>29</xdr:col>
      <xdr:colOff>568325</xdr:colOff>
      <xdr:row>77</xdr:row>
      <xdr:rowOff>79184</xdr:rowOff>
    </xdr:to>
    <xdr:sp macro="" textlink="">
      <xdr:nvSpPr>
        <xdr:cNvPr id="813" name="フローチャート : 判断 812">
          <a:extLst>
            <a:ext uri="{FF2B5EF4-FFF2-40B4-BE49-F238E27FC236}">
              <a16:creationId xmlns:a16="http://schemas.microsoft.com/office/drawing/2014/main" xmlns="" id="{00000000-0008-0000-0600-00002D030000}"/>
            </a:ext>
          </a:extLst>
        </xdr:cNvPr>
        <xdr:cNvSpPr/>
      </xdr:nvSpPr>
      <xdr:spPr>
        <a:xfrm>
          <a:off x="20383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70311</xdr:rowOff>
    </xdr:from>
    <xdr:ext cx="534377"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67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87478</xdr:rowOff>
    </xdr:from>
    <xdr:to>
      <xdr:col>28</xdr:col>
      <xdr:colOff>314325</xdr:colOff>
      <xdr:row>75</xdr:row>
      <xdr:rowOff>165278</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flipV="1">
          <a:off x="18656300" y="12946228"/>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161468</xdr:rowOff>
    </xdr:from>
    <xdr:to>
      <xdr:col>28</xdr:col>
      <xdr:colOff>365125</xdr:colOff>
      <xdr:row>77</xdr:row>
      <xdr:rowOff>91618</xdr:rowOff>
    </xdr:to>
    <xdr:sp macro="" textlink="">
      <xdr:nvSpPr>
        <xdr:cNvPr id="816" name="フローチャート : 判断 815">
          <a:extLst>
            <a:ext uri="{FF2B5EF4-FFF2-40B4-BE49-F238E27FC236}">
              <a16:creationId xmlns:a16="http://schemas.microsoft.com/office/drawing/2014/main" xmlns="" id="{00000000-0008-0000-0600-000030030000}"/>
            </a:ext>
          </a:extLst>
        </xdr:cNvPr>
        <xdr:cNvSpPr/>
      </xdr:nvSpPr>
      <xdr:spPr>
        <a:xfrm>
          <a:off x="19494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82745</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278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170459</xdr:rowOff>
    </xdr:from>
    <xdr:to>
      <xdr:col>27</xdr:col>
      <xdr:colOff>161925</xdr:colOff>
      <xdr:row>77</xdr:row>
      <xdr:rowOff>100609</xdr:rowOff>
    </xdr:to>
    <xdr:sp macro="" textlink="">
      <xdr:nvSpPr>
        <xdr:cNvPr id="818" name="フローチャート : 判断 817">
          <a:extLst>
            <a:ext uri="{FF2B5EF4-FFF2-40B4-BE49-F238E27FC236}">
              <a16:creationId xmlns:a16="http://schemas.microsoft.com/office/drawing/2014/main" xmlns="" id="{00000000-0008-0000-0600-000032030000}"/>
            </a:ext>
          </a:extLst>
        </xdr:cNvPr>
        <xdr:cNvSpPr/>
      </xdr:nvSpPr>
      <xdr:spPr>
        <a:xfrm>
          <a:off x="18605500" y="1320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91736</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389111" y="1329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89192</xdr:rowOff>
    </xdr:from>
    <xdr:to>
      <xdr:col>32</xdr:col>
      <xdr:colOff>238125</xdr:colOff>
      <xdr:row>75</xdr:row>
      <xdr:rowOff>19342</xdr:rowOff>
    </xdr:to>
    <xdr:sp macro="" textlink="">
      <xdr:nvSpPr>
        <xdr:cNvPr id="825" name="円/楕円 824">
          <a:extLst>
            <a:ext uri="{FF2B5EF4-FFF2-40B4-BE49-F238E27FC236}">
              <a16:creationId xmlns:a16="http://schemas.microsoft.com/office/drawing/2014/main" xmlns="" id="{00000000-0008-0000-0600-000039030000}"/>
            </a:ext>
          </a:extLst>
        </xdr:cNvPr>
        <xdr:cNvSpPr/>
      </xdr:nvSpPr>
      <xdr:spPr>
        <a:xfrm>
          <a:off x="22110700" y="127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112069</xdr:rowOff>
    </xdr:from>
    <xdr:ext cx="534377" cy="259045"/>
    <xdr:sp macro="" textlink="">
      <xdr:nvSpPr>
        <xdr:cNvPr id="826" name="繰出金該当値テキスト">
          <a:extLst>
            <a:ext uri="{FF2B5EF4-FFF2-40B4-BE49-F238E27FC236}">
              <a16:creationId xmlns:a16="http://schemas.microsoft.com/office/drawing/2014/main" xmlns="" id="{00000000-0008-0000-0600-00003A030000}"/>
            </a:ext>
          </a:extLst>
        </xdr:cNvPr>
        <xdr:cNvSpPr txBox="1"/>
      </xdr:nvSpPr>
      <xdr:spPr>
        <a:xfrm>
          <a:off x="22212300" y="126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133515</xdr:rowOff>
    </xdr:from>
    <xdr:to>
      <xdr:col>31</xdr:col>
      <xdr:colOff>85725</xdr:colOff>
      <xdr:row>75</xdr:row>
      <xdr:rowOff>63665</xdr:rowOff>
    </xdr:to>
    <xdr:sp macro="" textlink="">
      <xdr:nvSpPr>
        <xdr:cNvPr id="827" name="円/楕円 826">
          <a:extLst>
            <a:ext uri="{FF2B5EF4-FFF2-40B4-BE49-F238E27FC236}">
              <a16:creationId xmlns:a16="http://schemas.microsoft.com/office/drawing/2014/main" xmlns="" id="{00000000-0008-0000-0600-00003B030000}"/>
            </a:ext>
          </a:extLst>
        </xdr:cNvPr>
        <xdr:cNvSpPr/>
      </xdr:nvSpPr>
      <xdr:spPr>
        <a:xfrm>
          <a:off x="21272500" y="128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80192</xdr:rowOff>
    </xdr:from>
    <xdr:ext cx="534377"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1056111" y="125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21145</xdr:rowOff>
    </xdr:from>
    <xdr:to>
      <xdr:col>29</xdr:col>
      <xdr:colOff>568325</xdr:colOff>
      <xdr:row>75</xdr:row>
      <xdr:rowOff>122745</xdr:rowOff>
    </xdr:to>
    <xdr:sp macro="" textlink="">
      <xdr:nvSpPr>
        <xdr:cNvPr id="829" name="円/楕円 828">
          <a:extLst>
            <a:ext uri="{FF2B5EF4-FFF2-40B4-BE49-F238E27FC236}">
              <a16:creationId xmlns:a16="http://schemas.microsoft.com/office/drawing/2014/main" xmlns="" id="{00000000-0008-0000-0600-00003D030000}"/>
            </a:ext>
          </a:extLst>
        </xdr:cNvPr>
        <xdr:cNvSpPr/>
      </xdr:nvSpPr>
      <xdr:spPr>
        <a:xfrm>
          <a:off x="20383500" y="12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139272</xdr:rowOff>
    </xdr:from>
    <xdr:ext cx="534377"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20167111" y="12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36678</xdr:rowOff>
    </xdr:from>
    <xdr:to>
      <xdr:col>28</xdr:col>
      <xdr:colOff>365125</xdr:colOff>
      <xdr:row>75</xdr:row>
      <xdr:rowOff>138278</xdr:rowOff>
    </xdr:to>
    <xdr:sp macro="" textlink="">
      <xdr:nvSpPr>
        <xdr:cNvPr id="831" name="円/楕円 830">
          <a:extLst>
            <a:ext uri="{FF2B5EF4-FFF2-40B4-BE49-F238E27FC236}">
              <a16:creationId xmlns:a16="http://schemas.microsoft.com/office/drawing/2014/main" xmlns="" id="{00000000-0008-0000-0600-00003F030000}"/>
            </a:ext>
          </a:extLst>
        </xdr:cNvPr>
        <xdr:cNvSpPr/>
      </xdr:nvSpPr>
      <xdr:spPr>
        <a:xfrm>
          <a:off x="19494500" y="128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154805</xdr:rowOff>
    </xdr:from>
    <xdr:ext cx="534377"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9278111" y="126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114478</xdr:rowOff>
    </xdr:from>
    <xdr:to>
      <xdr:col>27</xdr:col>
      <xdr:colOff>161925</xdr:colOff>
      <xdr:row>76</xdr:row>
      <xdr:rowOff>44627</xdr:rowOff>
    </xdr:to>
    <xdr:sp macro="" textlink="">
      <xdr:nvSpPr>
        <xdr:cNvPr id="833" name="円/楕円 832">
          <a:extLst>
            <a:ext uri="{FF2B5EF4-FFF2-40B4-BE49-F238E27FC236}">
              <a16:creationId xmlns:a16="http://schemas.microsoft.com/office/drawing/2014/main" xmlns="" id="{00000000-0008-0000-0600-000041030000}"/>
            </a:ext>
          </a:extLst>
        </xdr:cNvPr>
        <xdr:cNvSpPr/>
      </xdr:nvSpPr>
      <xdr:spPr>
        <a:xfrm>
          <a:off x="18605500" y="12973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61155</xdr:rowOff>
    </xdr:from>
    <xdr:ext cx="534377"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389111" y="127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a:extLst>
            <a:ext uri="{FF2B5EF4-FFF2-40B4-BE49-F238E27FC236}">
              <a16:creationId xmlns:a16="http://schemas.microsoft.com/office/drawing/2014/main" xmlns="" id="{00000000-0008-0000-0600-00005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59" name="前年度繰上充用金最小値テキスト">
          <a:extLst>
            <a:ext uri="{FF2B5EF4-FFF2-40B4-BE49-F238E27FC236}">
              <a16:creationId xmlns:a16="http://schemas.microsoft.com/office/drawing/2014/main" xmlns="" id="{00000000-0008-0000-0600-00005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1" name="前年度繰上充用金最大値テキスト">
          <a:extLst>
            <a:ext uri="{FF2B5EF4-FFF2-40B4-BE49-F238E27FC236}">
              <a16:creationId xmlns:a16="http://schemas.microsoft.com/office/drawing/2014/main" xmlns="" id="{00000000-0008-0000-0600-00005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4" name="前年度繰上充用金平均値テキスト">
          <a:extLst>
            <a:ext uri="{FF2B5EF4-FFF2-40B4-BE49-F238E27FC236}">
              <a16:creationId xmlns:a16="http://schemas.microsoft.com/office/drawing/2014/main" xmlns="" id="{00000000-0008-0000-0600-00006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5" name="フローチャート : 判断 864">
          <a:extLst>
            <a:ext uri="{FF2B5EF4-FFF2-40B4-BE49-F238E27FC236}">
              <a16:creationId xmlns:a16="http://schemas.microsoft.com/office/drawing/2014/main" xmlns="" id="{00000000-0008-0000-0600-00006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67" name="フローチャート : 判断 866">
          <a:extLst>
            <a:ext uri="{FF2B5EF4-FFF2-40B4-BE49-F238E27FC236}">
              <a16:creationId xmlns:a16="http://schemas.microsoft.com/office/drawing/2014/main" xmlns="" id="{00000000-0008-0000-0600-000063030000}"/>
            </a:ext>
          </a:extLst>
        </xdr:cNvPr>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0" name="フローチャート : 判断 869">
          <a:extLst>
            <a:ext uri="{FF2B5EF4-FFF2-40B4-BE49-F238E27FC236}">
              <a16:creationId xmlns:a16="http://schemas.microsoft.com/office/drawing/2014/main" xmlns="" id="{00000000-0008-0000-0600-000066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3" name="フローチャート : 判断 872">
          <a:extLst>
            <a:ext uri="{FF2B5EF4-FFF2-40B4-BE49-F238E27FC236}">
              <a16:creationId xmlns:a16="http://schemas.microsoft.com/office/drawing/2014/main" xmlns="" id="{00000000-0008-0000-0600-000069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5" name="フローチャート : 判断 874">
          <a:extLst>
            <a:ext uri="{FF2B5EF4-FFF2-40B4-BE49-F238E27FC236}">
              <a16:creationId xmlns:a16="http://schemas.microsoft.com/office/drawing/2014/main" xmlns="" id="{00000000-0008-0000-0600-00006B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2" name="円/楕円 881">
          <a:extLst>
            <a:ext uri="{FF2B5EF4-FFF2-40B4-BE49-F238E27FC236}">
              <a16:creationId xmlns:a16="http://schemas.microsoft.com/office/drawing/2014/main" xmlns="" id="{00000000-0008-0000-0600-00007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3" name="前年度繰上充用金該当値テキスト">
          <a:extLst>
            <a:ext uri="{FF2B5EF4-FFF2-40B4-BE49-F238E27FC236}">
              <a16:creationId xmlns:a16="http://schemas.microsoft.com/office/drawing/2014/main" xmlns="" id="{00000000-0008-0000-0600-00007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4" name="円/楕円 883">
          <a:extLst>
            <a:ext uri="{FF2B5EF4-FFF2-40B4-BE49-F238E27FC236}">
              <a16:creationId xmlns:a16="http://schemas.microsoft.com/office/drawing/2014/main" xmlns="" id="{00000000-0008-0000-0600-00007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86" name="円/楕円 885">
          <a:extLst>
            <a:ext uri="{FF2B5EF4-FFF2-40B4-BE49-F238E27FC236}">
              <a16:creationId xmlns:a16="http://schemas.microsoft.com/office/drawing/2014/main" xmlns="" id="{00000000-0008-0000-0600-00007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88" name="円/楕円 887">
          <a:extLst>
            <a:ext uri="{FF2B5EF4-FFF2-40B4-BE49-F238E27FC236}">
              <a16:creationId xmlns:a16="http://schemas.microsoft.com/office/drawing/2014/main" xmlns="" id="{00000000-0008-0000-0600-00007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0" name="円/楕円 889">
          <a:extLst>
            <a:ext uri="{FF2B5EF4-FFF2-40B4-BE49-F238E27FC236}">
              <a16:creationId xmlns:a16="http://schemas.microsoft.com/office/drawing/2014/main" xmlns="" id="{00000000-0008-0000-0600-00007A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住民一人当たりのコストとして、人件費・投資及び出資金・公債費・繰出金などが類似団体や県内平均と比較しても高い状況となっている。人件費は類似団体比</a:t>
          </a:r>
          <a:r>
            <a:rPr kumimoji="1" lang="en-US" altLang="ja-JP" sz="1300">
              <a:latin typeface="ＭＳ Ｐゴシック"/>
            </a:rPr>
            <a:t>41.9</a:t>
          </a:r>
          <a:r>
            <a:rPr kumimoji="1" lang="ja-JP" altLang="en-US" sz="1300">
              <a:latin typeface="ＭＳ Ｐゴシック"/>
            </a:rPr>
            <a:t>％高く、これは人口数に対し職員数が多いためであるが、町域が広大であるため、大胆な減数を行いにくいことに起因している。投資及び出資金は一部事務組合である野上厚生総合病院に対する補助金が大きいためであり、組合の公債費の償還もまたピークを迎えている。公債費については、既存の借り入れに対する償還がピークを迎えており、しばらくは高止まりの状況となっている。繰出金も高齢化に伴う医療費等の増加によるものであり、しばらくはこの傾向が続くと考えらえる。</a:t>
          </a:r>
          <a:endParaRPr kumimoji="1" lang="en-US" altLang="ja-JP" sz="1300">
            <a:latin typeface="ＭＳ Ｐゴシック"/>
          </a:endParaRPr>
        </a:p>
        <a:p>
          <a:r>
            <a:rPr kumimoji="1" lang="ja-JP" altLang="en-US" sz="1300">
              <a:latin typeface="ＭＳ Ｐゴシック"/>
            </a:rPr>
            <a:t>　以上のことから、本町は人件費や医療関係経費・公債費が類似団体や県内他市町村と比較して多額な状況となっており、今後、行政運営を行う上で検討し、是正に向けた措置を講じる必要がある。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9,599
9,580
12,834.00
8,069,029
7,444,198
621,658
4,955,370
9,651,957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110.5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31750</xdr:rowOff>
    </xdr:from>
    <xdr:to>
      <xdr:col>6</xdr:col>
      <xdr:colOff>511175</xdr:colOff>
      <xdr:row>34</xdr:row>
      <xdr:rowOff>87503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861050"/>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31750</xdr:rowOff>
    </xdr:from>
    <xdr:to>
      <xdr:col>5</xdr:col>
      <xdr:colOff>358775</xdr:colOff>
      <xdr:row>34</xdr:row>
      <xdr:rowOff>135382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861050"/>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141224</xdr:rowOff>
    </xdr:from>
    <xdr:to>
      <xdr:col>5</xdr:col>
      <xdr:colOff>409575</xdr:colOff>
      <xdr:row>36</xdr:row>
      <xdr:rowOff>71374</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62501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127508</xdr:rowOff>
    </xdr:from>
    <xdr:to>
      <xdr:col>4</xdr:col>
      <xdr:colOff>155575</xdr:colOff>
      <xdr:row>34</xdr:row>
      <xdr:rowOff>135382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5680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155194</xdr:rowOff>
    </xdr:from>
    <xdr:to>
      <xdr:col>4</xdr:col>
      <xdr:colOff>206375</xdr:colOff>
      <xdr:row>36</xdr:row>
      <xdr:rowOff>85344</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76471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123317</xdr:rowOff>
    </xdr:from>
    <xdr:to>
      <xdr:col>2</xdr:col>
      <xdr:colOff>638175</xdr:colOff>
      <xdr:row>34</xdr:row>
      <xdr:rowOff>127508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781167"/>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134747</xdr:rowOff>
    </xdr:from>
    <xdr:to>
      <xdr:col>3</xdr:col>
      <xdr:colOff>3175</xdr:colOff>
      <xdr:row>36</xdr:row>
      <xdr:rowOff>64897</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56024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62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12065</xdr:rowOff>
    </xdr:from>
    <xdr:to>
      <xdr:col>1</xdr:col>
      <xdr:colOff>485775</xdr:colOff>
      <xdr:row>35</xdr:row>
      <xdr:rowOff>113665</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104792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61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36703</xdr:rowOff>
    </xdr:from>
    <xdr:to>
      <xdr:col>6</xdr:col>
      <xdr:colOff>561975</xdr:colOff>
      <xdr:row>34</xdr:row>
      <xdr:rowOff>138303</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15130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152400</xdr:rowOff>
    </xdr:from>
    <xdr:to>
      <xdr:col>5</xdr:col>
      <xdr:colOff>409575</xdr:colOff>
      <xdr:row>34</xdr:row>
      <xdr:rowOff>82550</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99077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84582</xdr:rowOff>
    </xdr:from>
    <xdr:to>
      <xdr:col>4</xdr:col>
      <xdr:colOff>206375</xdr:colOff>
      <xdr:row>35</xdr:row>
      <xdr:rowOff>14732</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5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31259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56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76708</xdr:rowOff>
    </xdr:from>
    <xdr:to>
      <xdr:col>3</xdr:col>
      <xdr:colOff>3175</xdr:colOff>
      <xdr:row>35</xdr:row>
      <xdr:rowOff>6858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23385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72517</xdr:rowOff>
    </xdr:from>
    <xdr:to>
      <xdr:col>1</xdr:col>
      <xdr:colOff>485775</xdr:colOff>
      <xdr:row>34</xdr:row>
      <xdr:rowOff>2667</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5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19194</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5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57829</xdr:rowOff>
    </xdr:from>
    <xdr:to>
      <xdr:col>6</xdr:col>
      <xdr:colOff>511175</xdr:colOff>
      <xdr:row>58</xdr:row>
      <xdr:rowOff>94657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10001929"/>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80025</xdr:rowOff>
    </xdr:from>
    <xdr:to>
      <xdr:col>5</xdr:col>
      <xdr:colOff>358775</xdr:colOff>
      <xdr:row>58</xdr:row>
      <xdr:rowOff>94657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10024125"/>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16486</xdr:rowOff>
    </xdr:from>
    <xdr:to>
      <xdr:col>5</xdr:col>
      <xdr:colOff>409575</xdr:colOff>
      <xdr:row>58</xdr:row>
      <xdr:rowOff>118086</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134613</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80025</xdr:rowOff>
    </xdr:from>
    <xdr:to>
      <xdr:col>4</xdr:col>
      <xdr:colOff>155575</xdr:colOff>
      <xdr:row>58</xdr:row>
      <xdr:rowOff>85539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10024125"/>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41945</xdr:rowOff>
    </xdr:from>
    <xdr:to>
      <xdr:col>4</xdr:col>
      <xdr:colOff>206375</xdr:colOff>
      <xdr:row>58</xdr:row>
      <xdr:rowOff>143545</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134672</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4" y="100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84124</xdr:rowOff>
    </xdr:from>
    <xdr:to>
      <xdr:col>2</xdr:col>
      <xdr:colOff>638175</xdr:colOff>
      <xdr:row>58</xdr:row>
      <xdr:rowOff>85539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10028224"/>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48655</xdr:rowOff>
    </xdr:from>
    <xdr:to>
      <xdr:col>3</xdr:col>
      <xdr:colOff>3175</xdr:colOff>
      <xdr:row>58</xdr:row>
      <xdr:rowOff>150255</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141382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45415</xdr:rowOff>
    </xdr:from>
    <xdr:to>
      <xdr:col>1</xdr:col>
      <xdr:colOff>485775</xdr:colOff>
      <xdr:row>58</xdr:row>
      <xdr:rowOff>147015</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9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138142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1008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7029</xdr:rowOff>
    </xdr:from>
    <xdr:to>
      <xdr:col>6</xdr:col>
      <xdr:colOff>561975</xdr:colOff>
      <xdr:row>58</xdr:row>
      <xdr:rowOff>108629</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9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137856</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3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43857</xdr:rowOff>
    </xdr:from>
    <xdr:to>
      <xdr:col>5</xdr:col>
      <xdr:colOff>409575</xdr:colOff>
      <xdr:row>58</xdr:row>
      <xdr:rowOff>145457</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136584</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100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29225</xdr:rowOff>
    </xdr:from>
    <xdr:to>
      <xdr:col>4</xdr:col>
      <xdr:colOff>206375</xdr:colOff>
      <xdr:row>58</xdr:row>
      <xdr:rowOff>130825</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99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147352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4" y="97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34739</xdr:rowOff>
    </xdr:from>
    <xdr:to>
      <xdr:col>3</xdr:col>
      <xdr:colOff>3175</xdr:colOff>
      <xdr:row>58</xdr:row>
      <xdr:rowOff>136339</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9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152866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4" y="97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33324</xdr:rowOff>
    </xdr:from>
    <xdr:to>
      <xdr:col>1</xdr:col>
      <xdr:colOff>485775</xdr:colOff>
      <xdr:row>58</xdr:row>
      <xdr:rowOff>134924</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99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151451</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30794" y="975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a:extLst>
            <a:ext uri="{FF2B5EF4-FFF2-40B4-BE49-F238E27FC236}">
              <a16:creationId xmlns:a16="http://schemas.microsoft.com/office/drawing/2014/main" xmlns=""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a:extLst>
            <a:ext uri="{FF2B5EF4-FFF2-40B4-BE49-F238E27FC236}">
              <a16:creationId xmlns:a16="http://schemas.microsoft.com/office/drawing/2014/main" xmlns="" id="{00000000-0008-0000-0700-0000A7000000}"/>
            </a:ext>
          </a:extLst>
        </xdr:cNvPr>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a:extLst>
            <a:ext uri="{FF2B5EF4-FFF2-40B4-BE49-F238E27FC236}">
              <a16:creationId xmlns:a16="http://schemas.microsoft.com/office/drawing/2014/main" xmlns="" id="{00000000-0008-0000-0700-0000A9000000}"/>
            </a:ext>
          </a:extLst>
        </xdr:cNvPr>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97493</xdr:rowOff>
    </xdr:from>
    <xdr:to>
      <xdr:col>6</xdr:col>
      <xdr:colOff>511175</xdr:colOff>
      <xdr:row>76</xdr:row>
      <xdr:rowOff>105502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3797300" y="13127693"/>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a:extLst>
            <a:ext uri="{FF2B5EF4-FFF2-40B4-BE49-F238E27FC236}">
              <a16:creationId xmlns:a16="http://schemas.microsoft.com/office/drawing/2014/main" xmlns="" id="{00000000-0008-0000-0700-0000AC000000}"/>
            </a:ext>
          </a:extLst>
        </xdr:cNvPr>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a:extLst>
            <a:ext uri="{FF2B5EF4-FFF2-40B4-BE49-F238E27FC236}">
              <a16:creationId xmlns:a16="http://schemas.microsoft.com/office/drawing/2014/main" xmlns="" id="{00000000-0008-0000-0700-0000AD000000}"/>
            </a:ext>
          </a:extLst>
        </xdr:cNvPr>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105502</xdr:rowOff>
    </xdr:from>
    <xdr:to>
      <xdr:col>5</xdr:col>
      <xdr:colOff>358775</xdr:colOff>
      <xdr:row>76</xdr:row>
      <xdr:rowOff>124290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2908300" y="13135702"/>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112153</xdr:rowOff>
    </xdr:from>
    <xdr:to>
      <xdr:col>5</xdr:col>
      <xdr:colOff>409575</xdr:colOff>
      <xdr:row>77</xdr:row>
      <xdr:rowOff>42303</xdr:rowOff>
    </xdr:to>
    <xdr:sp macro="" textlink="">
      <xdr:nvSpPr>
        <xdr:cNvPr id="175" name="フローチャート : 判断 174">
          <a:extLst>
            <a:ext uri="{FF2B5EF4-FFF2-40B4-BE49-F238E27FC236}">
              <a16:creationId xmlns:a16="http://schemas.microsoft.com/office/drawing/2014/main" xmlns="" id="{00000000-0008-0000-0700-0000AF000000}"/>
            </a:ext>
          </a:extLst>
        </xdr:cNvPr>
        <xdr:cNvSpPr/>
      </xdr:nvSpPr>
      <xdr:spPr>
        <a:xfrm>
          <a:off x="3746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33430</xdr:rowOff>
    </xdr:from>
    <xdr:ext cx="599010"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3497794" y="132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124290</xdr:rowOff>
    </xdr:from>
    <xdr:to>
      <xdr:col>4</xdr:col>
      <xdr:colOff>155575</xdr:colOff>
      <xdr:row>76</xdr:row>
      <xdr:rowOff>129096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019300" y="13154490"/>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138440</xdr:rowOff>
    </xdr:from>
    <xdr:to>
      <xdr:col>4</xdr:col>
      <xdr:colOff>206375</xdr:colOff>
      <xdr:row>77</xdr:row>
      <xdr:rowOff>68590</xdr:rowOff>
    </xdr:to>
    <xdr:sp macro="" textlink="">
      <xdr:nvSpPr>
        <xdr:cNvPr id="178" name="フローチャート : 判断 177">
          <a:extLst>
            <a:ext uri="{FF2B5EF4-FFF2-40B4-BE49-F238E27FC236}">
              <a16:creationId xmlns:a16="http://schemas.microsoft.com/office/drawing/2014/main" xmlns="" id="{00000000-0008-0000-0700-0000B2000000}"/>
            </a:ext>
          </a:extLst>
        </xdr:cNvPr>
        <xdr:cNvSpPr/>
      </xdr:nvSpPr>
      <xdr:spPr>
        <a:xfrm>
          <a:off x="2857500" y="131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59717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2608794" y="132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129096</xdr:rowOff>
    </xdr:from>
    <xdr:to>
      <xdr:col>2</xdr:col>
      <xdr:colOff>638175</xdr:colOff>
      <xdr:row>76</xdr:row>
      <xdr:rowOff>150978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1130300" y="13159296"/>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140849</xdr:rowOff>
    </xdr:from>
    <xdr:to>
      <xdr:col>3</xdr:col>
      <xdr:colOff>3175</xdr:colOff>
      <xdr:row>77</xdr:row>
      <xdr:rowOff>70999</xdr:rowOff>
    </xdr:to>
    <xdr:sp macro="" textlink="">
      <xdr:nvSpPr>
        <xdr:cNvPr id="181" name="フローチャート : 判断 180">
          <a:extLst>
            <a:ext uri="{FF2B5EF4-FFF2-40B4-BE49-F238E27FC236}">
              <a16:creationId xmlns:a16="http://schemas.microsoft.com/office/drawing/2014/main" xmlns="" id="{00000000-0008-0000-0700-0000B5000000}"/>
            </a:ext>
          </a:extLst>
        </xdr:cNvPr>
        <xdr:cNvSpPr/>
      </xdr:nvSpPr>
      <xdr:spPr>
        <a:xfrm>
          <a:off x="1968500" y="1317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62126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1719794" y="1326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141884</xdr:rowOff>
    </xdr:from>
    <xdr:to>
      <xdr:col>1</xdr:col>
      <xdr:colOff>485775</xdr:colOff>
      <xdr:row>77</xdr:row>
      <xdr:rowOff>72034</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1079500" y="1317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63161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830794" y="132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46693</xdr:rowOff>
    </xdr:from>
    <xdr:to>
      <xdr:col>6</xdr:col>
      <xdr:colOff>561975</xdr:colOff>
      <xdr:row>76</xdr:row>
      <xdr:rowOff>148293</xdr:rowOff>
    </xdr:to>
    <xdr:sp macro="" textlink="">
      <xdr:nvSpPr>
        <xdr:cNvPr id="190" name="円/楕円 189">
          <a:extLst>
            <a:ext uri="{FF2B5EF4-FFF2-40B4-BE49-F238E27FC236}">
              <a16:creationId xmlns:a16="http://schemas.microsoft.com/office/drawing/2014/main" xmlns="" id="{00000000-0008-0000-0700-0000BE000000}"/>
            </a:ext>
          </a:extLst>
        </xdr:cNvPr>
        <xdr:cNvSpPr/>
      </xdr:nvSpPr>
      <xdr:spPr>
        <a:xfrm>
          <a:off x="4584700" y="130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69570</xdr:rowOff>
    </xdr:from>
    <xdr:ext cx="599010" cy="259045"/>
    <xdr:sp macro="" textlink="">
      <xdr:nvSpPr>
        <xdr:cNvPr id="191" name="民生費該当値テキスト">
          <a:extLst>
            <a:ext uri="{FF2B5EF4-FFF2-40B4-BE49-F238E27FC236}">
              <a16:creationId xmlns:a16="http://schemas.microsoft.com/office/drawing/2014/main" xmlns="" id="{00000000-0008-0000-0700-0000BF000000}"/>
            </a:ext>
          </a:extLst>
        </xdr:cNvPr>
        <xdr:cNvSpPr txBox="1"/>
      </xdr:nvSpPr>
      <xdr:spPr>
        <a:xfrm>
          <a:off x="4686300" y="1292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54702</xdr:rowOff>
    </xdr:from>
    <xdr:to>
      <xdr:col>5</xdr:col>
      <xdr:colOff>409575</xdr:colOff>
      <xdr:row>76</xdr:row>
      <xdr:rowOff>156302</xdr:rowOff>
    </xdr:to>
    <xdr:sp macro="" textlink="">
      <xdr:nvSpPr>
        <xdr:cNvPr id="192" name="円/楕円 191">
          <a:extLst>
            <a:ext uri="{FF2B5EF4-FFF2-40B4-BE49-F238E27FC236}">
              <a16:creationId xmlns:a16="http://schemas.microsoft.com/office/drawing/2014/main" xmlns="" id="{00000000-0008-0000-0700-0000C0000000}"/>
            </a:ext>
          </a:extLst>
        </xdr:cNvPr>
        <xdr:cNvSpPr/>
      </xdr:nvSpPr>
      <xdr:spPr>
        <a:xfrm>
          <a:off x="3746500" y="130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1378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497794"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73490</xdr:rowOff>
    </xdr:from>
    <xdr:to>
      <xdr:col>4</xdr:col>
      <xdr:colOff>206375</xdr:colOff>
      <xdr:row>77</xdr:row>
      <xdr:rowOff>3640</xdr:rowOff>
    </xdr:to>
    <xdr:sp macro="" textlink="">
      <xdr:nvSpPr>
        <xdr:cNvPr id="194" name="円/楕円 193">
          <a:extLst>
            <a:ext uri="{FF2B5EF4-FFF2-40B4-BE49-F238E27FC236}">
              <a16:creationId xmlns:a16="http://schemas.microsoft.com/office/drawing/2014/main" xmlns="" id="{00000000-0008-0000-0700-0000C2000000}"/>
            </a:ext>
          </a:extLst>
        </xdr:cNvPr>
        <xdr:cNvSpPr/>
      </xdr:nvSpPr>
      <xdr:spPr>
        <a:xfrm>
          <a:off x="2857500" y="131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20167</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608794" y="128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78296</xdr:rowOff>
    </xdr:from>
    <xdr:to>
      <xdr:col>3</xdr:col>
      <xdr:colOff>3175</xdr:colOff>
      <xdr:row>77</xdr:row>
      <xdr:rowOff>8446</xdr:rowOff>
    </xdr:to>
    <xdr:sp macro="" textlink="">
      <xdr:nvSpPr>
        <xdr:cNvPr id="196" name="円/楕円 195">
          <a:extLst>
            <a:ext uri="{FF2B5EF4-FFF2-40B4-BE49-F238E27FC236}">
              <a16:creationId xmlns:a16="http://schemas.microsoft.com/office/drawing/2014/main" xmlns="" id="{00000000-0008-0000-0700-0000C4000000}"/>
            </a:ext>
          </a:extLst>
        </xdr:cNvPr>
        <xdr:cNvSpPr/>
      </xdr:nvSpPr>
      <xdr:spPr>
        <a:xfrm>
          <a:off x="1968500" y="131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24972</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719794" y="1288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100178</xdr:rowOff>
    </xdr:from>
    <xdr:to>
      <xdr:col>1</xdr:col>
      <xdr:colOff>485775</xdr:colOff>
      <xdr:row>77</xdr:row>
      <xdr:rowOff>30328</xdr:rowOff>
    </xdr:to>
    <xdr:sp macro="" textlink="">
      <xdr:nvSpPr>
        <xdr:cNvPr id="198" name="円/楕円 197">
          <a:extLst>
            <a:ext uri="{FF2B5EF4-FFF2-40B4-BE49-F238E27FC236}">
              <a16:creationId xmlns:a16="http://schemas.microsoft.com/office/drawing/2014/main" xmlns="" id="{00000000-0008-0000-0700-0000C6000000}"/>
            </a:ext>
          </a:extLst>
        </xdr:cNvPr>
        <xdr:cNvSpPr/>
      </xdr:nvSpPr>
      <xdr:spPr>
        <a:xfrm>
          <a:off x="1079500" y="131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46856</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830794" y="1290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a:extLst>
            <a:ext uri="{FF2B5EF4-FFF2-40B4-BE49-F238E27FC236}">
              <a16:creationId xmlns:a16="http://schemas.microsoft.com/office/drawing/2014/main" xmlns=""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a:extLst>
            <a:ext uri="{FF2B5EF4-FFF2-40B4-BE49-F238E27FC236}">
              <a16:creationId xmlns:a16="http://schemas.microsoft.com/office/drawing/2014/main" xmlns="" id="{00000000-0008-0000-0700-0000E2000000}"/>
            </a:ext>
          </a:extLst>
        </xdr:cNvPr>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a:extLst>
            <a:ext uri="{FF2B5EF4-FFF2-40B4-BE49-F238E27FC236}">
              <a16:creationId xmlns:a16="http://schemas.microsoft.com/office/drawing/2014/main" xmlns="" id="{00000000-0008-0000-0700-0000E4000000}"/>
            </a:ext>
          </a:extLst>
        </xdr:cNvPr>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156366</xdr:rowOff>
    </xdr:from>
    <xdr:to>
      <xdr:col>6</xdr:col>
      <xdr:colOff>511175</xdr:colOff>
      <xdr:row>92</xdr:row>
      <xdr:rowOff>7961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3797300" y="15586866"/>
          <a:ext cx="838200" cy="19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a:extLst>
            <a:ext uri="{FF2B5EF4-FFF2-40B4-BE49-F238E27FC236}">
              <a16:creationId xmlns:a16="http://schemas.microsoft.com/office/drawing/2014/main" xmlns="" id="{00000000-0008-0000-0700-0000E7000000}"/>
            </a:ext>
          </a:extLst>
        </xdr:cNvPr>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a:extLst>
            <a:ext uri="{FF2B5EF4-FFF2-40B4-BE49-F238E27FC236}">
              <a16:creationId xmlns:a16="http://schemas.microsoft.com/office/drawing/2014/main" xmlns="" id="{00000000-0008-0000-0700-0000E8000000}"/>
            </a:ext>
          </a:extLst>
        </xdr:cNvPr>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156366</xdr:rowOff>
    </xdr:from>
    <xdr:to>
      <xdr:col>5</xdr:col>
      <xdr:colOff>358775</xdr:colOff>
      <xdr:row>92</xdr:row>
      <xdr:rowOff>41608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908300" y="15586866"/>
          <a:ext cx="889000" cy="2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159646</xdr:rowOff>
    </xdr:from>
    <xdr:to>
      <xdr:col>5</xdr:col>
      <xdr:colOff>409575</xdr:colOff>
      <xdr:row>96</xdr:row>
      <xdr:rowOff>89796</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3746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80923</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3530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41608</xdr:rowOff>
    </xdr:from>
    <xdr:to>
      <xdr:col>4</xdr:col>
      <xdr:colOff>155575</xdr:colOff>
      <xdr:row>93</xdr:row>
      <xdr:rowOff>99749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019300" y="15815008"/>
          <a:ext cx="889000" cy="2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30183</xdr:rowOff>
    </xdr:from>
    <xdr:to>
      <xdr:col>4</xdr:col>
      <xdr:colOff>206375</xdr:colOff>
      <xdr:row>96</xdr:row>
      <xdr:rowOff>131783</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2857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122910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641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99749</xdr:rowOff>
    </xdr:from>
    <xdr:to>
      <xdr:col>2</xdr:col>
      <xdr:colOff>638175</xdr:colOff>
      <xdr:row>93</xdr:row>
      <xdr:rowOff>150575</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1130300" y="16044599"/>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49603</xdr:rowOff>
    </xdr:from>
    <xdr:to>
      <xdr:col>3</xdr:col>
      <xdr:colOff>3175</xdr:colOff>
      <xdr:row>96</xdr:row>
      <xdr:rowOff>151203</xdr:rowOff>
    </xdr:to>
    <xdr:sp macro="" textlink="">
      <xdr:nvSpPr>
        <xdr:cNvPr id="240" name="フローチャート : 判断 239">
          <a:extLst>
            <a:ext uri="{FF2B5EF4-FFF2-40B4-BE49-F238E27FC236}">
              <a16:creationId xmlns:a16="http://schemas.microsoft.com/office/drawing/2014/main" xmlns="" id="{00000000-0008-0000-0700-0000F0000000}"/>
            </a:ext>
          </a:extLst>
        </xdr:cNvPr>
        <xdr:cNvSpPr/>
      </xdr:nvSpPr>
      <xdr:spPr>
        <a:xfrm>
          <a:off x="1968500" y="165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142330</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1752111" y="166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29149</xdr:rowOff>
    </xdr:from>
    <xdr:to>
      <xdr:col>1</xdr:col>
      <xdr:colOff>485775</xdr:colOff>
      <xdr:row>96</xdr:row>
      <xdr:rowOff>130749</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1079500" y="1648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121876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863111" y="165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128611</xdr:rowOff>
    </xdr:from>
    <xdr:to>
      <xdr:col>6</xdr:col>
      <xdr:colOff>561975</xdr:colOff>
      <xdr:row>92</xdr:row>
      <xdr:rowOff>58761</xdr:rowOff>
    </xdr:to>
    <xdr:sp macro="" textlink="">
      <xdr:nvSpPr>
        <xdr:cNvPr id="249" name="円/楕円 248">
          <a:extLst>
            <a:ext uri="{FF2B5EF4-FFF2-40B4-BE49-F238E27FC236}">
              <a16:creationId xmlns:a16="http://schemas.microsoft.com/office/drawing/2014/main" xmlns="" id="{00000000-0008-0000-0700-0000F9000000}"/>
            </a:ext>
          </a:extLst>
        </xdr:cNvPr>
        <xdr:cNvSpPr/>
      </xdr:nvSpPr>
      <xdr:spPr>
        <a:xfrm>
          <a:off x="4584700" y="157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151488</xdr:rowOff>
    </xdr:from>
    <xdr:ext cx="599010" cy="259045"/>
    <xdr:sp macro="" textlink="">
      <xdr:nvSpPr>
        <xdr:cNvPr id="250" name="衛生費該当値テキスト">
          <a:extLst>
            <a:ext uri="{FF2B5EF4-FFF2-40B4-BE49-F238E27FC236}">
              <a16:creationId xmlns:a16="http://schemas.microsoft.com/office/drawing/2014/main" xmlns="" id="{00000000-0008-0000-0700-0000FA000000}"/>
            </a:ext>
          </a:extLst>
        </xdr:cNvPr>
        <xdr:cNvSpPr txBox="1"/>
      </xdr:nvSpPr>
      <xdr:spPr>
        <a:xfrm>
          <a:off x="4686300" y="1558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118,602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105566</xdr:rowOff>
    </xdr:from>
    <xdr:to>
      <xdr:col>5</xdr:col>
      <xdr:colOff>409575</xdr:colOff>
      <xdr:row>91</xdr:row>
      <xdr:rowOff>35716</xdr:rowOff>
    </xdr:to>
    <xdr:sp macro="" textlink="">
      <xdr:nvSpPr>
        <xdr:cNvPr id="251" name="円/楕円 250">
          <a:extLst>
            <a:ext uri="{FF2B5EF4-FFF2-40B4-BE49-F238E27FC236}">
              <a16:creationId xmlns:a16="http://schemas.microsoft.com/office/drawing/2014/main" xmlns="" id="{00000000-0008-0000-0700-0000FB000000}"/>
            </a:ext>
          </a:extLst>
        </xdr:cNvPr>
        <xdr:cNvSpPr/>
      </xdr:nvSpPr>
      <xdr:spPr>
        <a:xfrm>
          <a:off x="3746500" y="155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52243</xdr:rowOff>
    </xdr:from>
    <xdr:ext cx="59901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497794" y="1531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162258</xdr:rowOff>
    </xdr:from>
    <xdr:to>
      <xdr:col>4</xdr:col>
      <xdr:colOff>206375</xdr:colOff>
      <xdr:row>92</xdr:row>
      <xdr:rowOff>92408</xdr:rowOff>
    </xdr:to>
    <xdr:sp macro="" textlink="">
      <xdr:nvSpPr>
        <xdr:cNvPr id="253" name="円/楕円 252">
          <a:extLst>
            <a:ext uri="{FF2B5EF4-FFF2-40B4-BE49-F238E27FC236}">
              <a16:creationId xmlns:a16="http://schemas.microsoft.com/office/drawing/2014/main" xmlns="" id="{00000000-0008-0000-0700-0000FD000000}"/>
            </a:ext>
          </a:extLst>
        </xdr:cNvPr>
        <xdr:cNvSpPr/>
      </xdr:nvSpPr>
      <xdr:spPr>
        <a:xfrm>
          <a:off x="2857500" y="157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108935</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608794" y="155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48949</xdr:rowOff>
    </xdr:from>
    <xdr:to>
      <xdr:col>3</xdr:col>
      <xdr:colOff>3175</xdr:colOff>
      <xdr:row>93</xdr:row>
      <xdr:rowOff>150549</xdr:rowOff>
    </xdr:to>
    <xdr:sp macro="" textlink="">
      <xdr:nvSpPr>
        <xdr:cNvPr id="255" name="円/楕円 254">
          <a:extLst>
            <a:ext uri="{FF2B5EF4-FFF2-40B4-BE49-F238E27FC236}">
              <a16:creationId xmlns:a16="http://schemas.microsoft.com/office/drawing/2014/main" xmlns="" id="{00000000-0008-0000-0700-0000FF000000}"/>
            </a:ext>
          </a:extLst>
        </xdr:cNvPr>
        <xdr:cNvSpPr/>
      </xdr:nvSpPr>
      <xdr:spPr>
        <a:xfrm>
          <a:off x="1968500" y="159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167076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576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99775</xdr:rowOff>
    </xdr:from>
    <xdr:to>
      <xdr:col>1</xdr:col>
      <xdr:colOff>485775</xdr:colOff>
      <xdr:row>94</xdr:row>
      <xdr:rowOff>29925</xdr:rowOff>
    </xdr:to>
    <xdr:sp macro="" textlink="">
      <xdr:nvSpPr>
        <xdr:cNvPr id="257" name="円/楕円 256">
          <a:extLst>
            <a:ext uri="{FF2B5EF4-FFF2-40B4-BE49-F238E27FC236}">
              <a16:creationId xmlns:a16="http://schemas.microsoft.com/office/drawing/2014/main" xmlns="" id="{00000000-0008-0000-0700-000001010000}"/>
            </a:ext>
          </a:extLst>
        </xdr:cNvPr>
        <xdr:cNvSpPr/>
      </xdr:nvSpPr>
      <xdr:spPr>
        <a:xfrm>
          <a:off x="1079500" y="160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46452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58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128956</xdr:rowOff>
    </xdr:from>
    <xdr:to>
      <xdr:col>15</xdr:col>
      <xdr:colOff>180975</xdr:colOff>
      <xdr:row>38</xdr:row>
      <xdr:rowOff>136362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9639300" y="6644056"/>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a:extLst>
            <a:ext uri="{FF2B5EF4-FFF2-40B4-BE49-F238E27FC236}">
              <a16:creationId xmlns:a16="http://schemas.microsoft.com/office/drawing/2014/main" xmlns="" id="{00000000-0008-0000-0700-00001F010000}"/>
            </a:ext>
          </a:extLst>
        </xdr:cNvPr>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82276</xdr:rowOff>
    </xdr:from>
    <xdr:to>
      <xdr:col>14</xdr:col>
      <xdr:colOff>28575</xdr:colOff>
      <xdr:row>38</xdr:row>
      <xdr:rowOff>128956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8750300" y="6597376"/>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49901</xdr:rowOff>
    </xdr:from>
    <xdr:to>
      <xdr:col>14</xdr:col>
      <xdr:colOff>79375</xdr:colOff>
      <xdr:row>38</xdr:row>
      <xdr:rowOff>151501</xdr:rowOff>
    </xdr:to>
    <xdr:sp macro="" textlink="">
      <xdr:nvSpPr>
        <xdr:cNvPr id="289" name="フローチャート : 判断 288">
          <a:extLst>
            <a:ext uri="{FF2B5EF4-FFF2-40B4-BE49-F238E27FC236}">
              <a16:creationId xmlns:a16="http://schemas.microsoft.com/office/drawing/2014/main" xmlns="" id="{00000000-0008-0000-0700-000021010000}"/>
            </a:ext>
          </a:extLst>
        </xdr:cNvPr>
        <xdr:cNvSpPr/>
      </xdr:nvSpPr>
      <xdr:spPr>
        <a:xfrm>
          <a:off x="9588500" y="65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168028</xdr:rowOff>
    </xdr:from>
    <xdr:ext cx="378565"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50017" y="634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126441</xdr:rowOff>
    </xdr:from>
    <xdr:to>
      <xdr:col>12</xdr:col>
      <xdr:colOff>511175</xdr:colOff>
      <xdr:row>38</xdr:row>
      <xdr:rowOff>82276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7861300" y="6470091"/>
          <a:ext cx="889000" cy="1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18628</xdr:rowOff>
    </xdr:from>
    <xdr:to>
      <xdr:col>12</xdr:col>
      <xdr:colOff>561975</xdr:colOff>
      <xdr:row>38</xdr:row>
      <xdr:rowOff>120228</xdr:rowOff>
    </xdr:to>
    <xdr:sp macro="" textlink="">
      <xdr:nvSpPr>
        <xdr:cNvPr id="292" name="フローチャート : 判断 291">
          <a:extLst>
            <a:ext uri="{FF2B5EF4-FFF2-40B4-BE49-F238E27FC236}">
              <a16:creationId xmlns:a16="http://schemas.microsoft.com/office/drawing/2014/main" xmlns="" id="{00000000-0008-0000-0700-000024010000}"/>
            </a:ext>
          </a:extLst>
        </xdr:cNvPr>
        <xdr:cNvSpPr/>
      </xdr:nvSpPr>
      <xdr:spPr>
        <a:xfrm>
          <a:off x="8699500" y="65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136755</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15427" y="63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57541</xdr:rowOff>
    </xdr:from>
    <xdr:to>
      <xdr:col>11</xdr:col>
      <xdr:colOff>307975</xdr:colOff>
      <xdr:row>37</xdr:row>
      <xdr:rowOff>126441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6401191"/>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165618</xdr:rowOff>
    </xdr:from>
    <xdr:to>
      <xdr:col>11</xdr:col>
      <xdr:colOff>358775</xdr:colOff>
      <xdr:row>38</xdr:row>
      <xdr:rowOff>95768</xdr:rowOff>
    </xdr:to>
    <xdr:sp macro="" textlink="">
      <xdr:nvSpPr>
        <xdr:cNvPr id="295" name="フローチャート : 判断 294">
          <a:extLst>
            <a:ext uri="{FF2B5EF4-FFF2-40B4-BE49-F238E27FC236}">
              <a16:creationId xmlns:a16="http://schemas.microsoft.com/office/drawing/2014/main" xmlns="" id="{00000000-0008-0000-0700-000027010000}"/>
            </a:ext>
          </a:extLst>
        </xdr:cNvPr>
        <xdr:cNvSpPr/>
      </xdr:nvSpPr>
      <xdr:spPr>
        <a:xfrm>
          <a:off x="7810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86895</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26427"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114915</xdr:rowOff>
    </xdr:from>
    <xdr:to>
      <xdr:col>10</xdr:col>
      <xdr:colOff>155575</xdr:colOff>
      <xdr:row>38</xdr:row>
      <xdr:rowOff>45065</xdr:rowOff>
    </xdr:to>
    <xdr:sp macro="" textlink="">
      <xdr:nvSpPr>
        <xdr:cNvPr id="297" name="フローチャート : 判断 296">
          <a:extLst>
            <a:ext uri="{FF2B5EF4-FFF2-40B4-BE49-F238E27FC236}">
              <a16:creationId xmlns:a16="http://schemas.microsoft.com/office/drawing/2014/main" xmlns="" id="{00000000-0008-0000-0700-000029010000}"/>
            </a:ext>
          </a:extLst>
        </xdr:cNvPr>
        <xdr:cNvSpPr/>
      </xdr:nvSpPr>
      <xdr:spPr>
        <a:xfrm>
          <a:off x="6921500" y="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36192</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37427" y="65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85562</xdr:rowOff>
    </xdr:from>
    <xdr:to>
      <xdr:col>15</xdr:col>
      <xdr:colOff>231775</xdr:colOff>
      <xdr:row>39</xdr:row>
      <xdr:rowOff>15712</xdr:rowOff>
    </xdr:to>
    <xdr:sp macro="" textlink="">
      <xdr:nvSpPr>
        <xdr:cNvPr id="304" name="円/楕円 303">
          <a:extLst>
            <a:ext uri="{FF2B5EF4-FFF2-40B4-BE49-F238E27FC236}">
              <a16:creationId xmlns:a16="http://schemas.microsoft.com/office/drawing/2014/main" xmlns="" id="{00000000-0008-0000-0700-000030010000}"/>
            </a:ext>
          </a:extLst>
        </xdr:cNvPr>
        <xdr:cNvSpPr/>
      </xdr:nvSpPr>
      <xdr:spPr>
        <a:xfrm>
          <a:off x="104267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9582</xdr:rowOff>
    </xdr:from>
    <xdr:ext cx="313932"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524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78156</xdr:rowOff>
    </xdr:from>
    <xdr:to>
      <xdr:col>14</xdr:col>
      <xdr:colOff>79375</xdr:colOff>
      <xdr:row>39</xdr:row>
      <xdr:rowOff>8306</xdr:rowOff>
    </xdr:to>
    <xdr:sp macro="" textlink="">
      <xdr:nvSpPr>
        <xdr:cNvPr id="306" name="円/楕円 305">
          <a:extLst>
            <a:ext uri="{FF2B5EF4-FFF2-40B4-BE49-F238E27FC236}">
              <a16:creationId xmlns:a16="http://schemas.microsoft.com/office/drawing/2014/main" xmlns="" id="{00000000-0008-0000-0700-000032010000}"/>
            </a:ext>
          </a:extLst>
        </xdr:cNvPr>
        <xdr:cNvSpPr/>
      </xdr:nvSpPr>
      <xdr:spPr>
        <a:xfrm>
          <a:off x="9588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170883</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50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31476</xdr:rowOff>
    </xdr:from>
    <xdr:to>
      <xdr:col>12</xdr:col>
      <xdr:colOff>561975</xdr:colOff>
      <xdr:row>38</xdr:row>
      <xdr:rowOff>133076</xdr:rowOff>
    </xdr:to>
    <xdr:sp macro="" textlink="">
      <xdr:nvSpPr>
        <xdr:cNvPr id="308" name="円/楕円 307">
          <a:extLst>
            <a:ext uri="{FF2B5EF4-FFF2-40B4-BE49-F238E27FC236}">
              <a16:creationId xmlns:a16="http://schemas.microsoft.com/office/drawing/2014/main" xmlns="" id="{00000000-0008-0000-0700-000034010000}"/>
            </a:ext>
          </a:extLst>
        </xdr:cNvPr>
        <xdr:cNvSpPr/>
      </xdr:nvSpPr>
      <xdr:spPr>
        <a:xfrm>
          <a:off x="8699500" y="65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124203</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15427" y="66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75641</xdr:rowOff>
    </xdr:from>
    <xdr:to>
      <xdr:col>11</xdr:col>
      <xdr:colOff>358775</xdr:colOff>
      <xdr:row>38</xdr:row>
      <xdr:rowOff>5791</xdr:rowOff>
    </xdr:to>
    <xdr:sp macro="" textlink="">
      <xdr:nvSpPr>
        <xdr:cNvPr id="310" name="円/楕円 309">
          <a:extLst>
            <a:ext uri="{FF2B5EF4-FFF2-40B4-BE49-F238E27FC236}">
              <a16:creationId xmlns:a16="http://schemas.microsoft.com/office/drawing/2014/main" xmlns="" id="{00000000-0008-0000-0700-000036010000}"/>
            </a:ext>
          </a:extLst>
        </xdr:cNvPr>
        <xdr:cNvSpPr/>
      </xdr:nvSpPr>
      <xdr:spPr>
        <a:xfrm>
          <a:off x="7810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22318</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26427" y="61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6741</xdr:rowOff>
    </xdr:from>
    <xdr:to>
      <xdr:col>10</xdr:col>
      <xdr:colOff>155575</xdr:colOff>
      <xdr:row>37</xdr:row>
      <xdr:rowOff>108341</xdr:rowOff>
    </xdr:to>
    <xdr:sp macro="" textlink="">
      <xdr:nvSpPr>
        <xdr:cNvPr id="312" name="円/楕円 311">
          <a:extLst>
            <a:ext uri="{FF2B5EF4-FFF2-40B4-BE49-F238E27FC236}">
              <a16:creationId xmlns:a16="http://schemas.microsoft.com/office/drawing/2014/main" xmlns="" id="{00000000-0008-0000-0700-000038010000}"/>
            </a:ext>
          </a:extLst>
        </xdr:cNvPr>
        <xdr:cNvSpPr/>
      </xdr:nvSpPr>
      <xdr:spPr>
        <a:xfrm>
          <a:off x="6921500" y="63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124868</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37427" y="612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52034</xdr:rowOff>
    </xdr:from>
    <xdr:to>
      <xdr:col>15</xdr:col>
      <xdr:colOff>180975</xdr:colOff>
      <xdr:row>59</xdr:row>
      <xdr:rowOff>52255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10167584"/>
          <a:ext cx="8382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a:extLst>
            <a:ext uri="{FF2B5EF4-FFF2-40B4-BE49-F238E27FC236}">
              <a16:creationId xmlns:a16="http://schemas.microsoft.com/office/drawing/2014/main" xmlns="" id="{00000000-0008-0000-0700-00005A010000}"/>
            </a:ext>
          </a:extLst>
        </xdr:cNvPr>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52255</xdr:rowOff>
    </xdr:from>
    <xdr:to>
      <xdr:col>14</xdr:col>
      <xdr:colOff>28575</xdr:colOff>
      <xdr:row>59</xdr:row>
      <xdr:rowOff>53450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10167805"/>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18124</xdr:rowOff>
    </xdr:from>
    <xdr:to>
      <xdr:col>14</xdr:col>
      <xdr:colOff>79375</xdr:colOff>
      <xdr:row>59</xdr:row>
      <xdr:rowOff>119724</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9588500" y="101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110851</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102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52852</xdr:rowOff>
    </xdr:from>
    <xdr:to>
      <xdr:col>12</xdr:col>
      <xdr:colOff>511175</xdr:colOff>
      <xdr:row>59</xdr:row>
      <xdr:rowOff>53450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10168402"/>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17703</xdr:rowOff>
    </xdr:from>
    <xdr:to>
      <xdr:col>12</xdr:col>
      <xdr:colOff>561975</xdr:colOff>
      <xdr:row>59</xdr:row>
      <xdr:rowOff>119303</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8699500" y="1013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110430</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102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52852</xdr:rowOff>
    </xdr:from>
    <xdr:to>
      <xdr:col>11</xdr:col>
      <xdr:colOff>307975</xdr:colOff>
      <xdr:row>59</xdr:row>
      <xdr:rowOff>59373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6972300" y="10168402"/>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20307</xdr:rowOff>
    </xdr:from>
    <xdr:to>
      <xdr:col>11</xdr:col>
      <xdr:colOff>358775</xdr:colOff>
      <xdr:row>59</xdr:row>
      <xdr:rowOff>121907</xdr:rowOff>
    </xdr:to>
    <xdr:sp macro="" textlink="">
      <xdr:nvSpPr>
        <xdr:cNvPr id="354" name="フローチャート : 判断 353">
          <a:extLst>
            <a:ext uri="{FF2B5EF4-FFF2-40B4-BE49-F238E27FC236}">
              <a16:creationId xmlns:a16="http://schemas.microsoft.com/office/drawing/2014/main" xmlns="" id="{00000000-0008-0000-0700-000062010000}"/>
            </a:ext>
          </a:extLst>
        </xdr:cNvPr>
        <xdr:cNvSpPr/>
      </xdr:nvSpPr>
      <xdr:spPr>
        <a:xfrm>
          <a:off x="7810500" y="1013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113034</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2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19967</xdr:rowOff>
    </xdr:from>
    <xdr:to>
      <xdr:col>10</xdr:col>
      <xdr:colOff>155575</xdr:colOff>
      <xdr:row>59</xdr:row>
      <xdr:rowOff>121567</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6921500" y="101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112694</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2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1234</xdr:rowOff>
    </xdr:from>
    <xdr:to>
      <xdr:col>15</xdr:col>
      <xdr:colOff>231775</xdr:colOff>
      <xdr:row>59</xdr:row>
      <xdr:rowOff>102834</xdr:rowOff>
    </xdr:to>
    <xdr:sp macro="" textlink="">
      <xdr:nvSpPr>
        <xdr:cNvPr id="363" name="円/楕円 362">
          <a:extLst>
            <a:ext uri="{FF2B5EF4-FFF2-40B4-BE49-F238E27FC236}">
              <a16:creationId xmlns:a16="http://schemas.microsoft.com/office/drawing/2014/main" xmlns="" id="{00000000-0008-0000-0700-00006B010000}"/>
            </a:ext>
          </a:extLst>
        </xdr:cNvPr>
        <xdr:cNvSpPr/>
      </xdr:nvSpPr>
      <xdr:spPr>
        <a:xfrm>
          <a:off x="10426700" y="101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1455</xdr:rowOff>
    </xdr:from>
    <xdr:to>
      <xdr:col>14</xdr:col>
      <xdr:colOff>79375</xdr:colOff>
      <xdr:row>59</xdr:row>
      <xdr:rowOff>103055</xdr:rowOff>
    </xdr:to>
    <xdr:sp macro="" textlink="">
      <xdr:nvSpPr>
        <xdr:cNvPr id="365" name="円/楕円 364">
          <a:extLst>
            <a:ext uri="{FF2B5EF4-FFF2-40B4-BE49-F238E27FC236}">
              <a16:creationId xmlns:a16="http://schemas.microsoft.com/office/drawing/2014/main" xmlns="" id="{00000000-0008-0000-0700-00006D010000}"/>
            </a:ext>
          </a:extLst>
        </xdr:cNvPr>
        <xdr:cNvSpPr/>
      </xdr:nvSpPr>
      <xdr:spPr>
        <a:xfrm>
          <a:off x="9588500" y="101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119582</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98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2650</xdr:rowOff>
    </xdr:from>
    <xdr:to>
      <xdr:col>12</xdr:col>
      <xdr:colOff>561975</xdr:colOff>
      <xdr:row>59</xdr:row>
      <xdr:rowOff>104250</xdr:rowOff>
    </xdr:to>
    <xdr:sp macro="" textlink="">
      <xdr:nvSpPr>
        <xdr:cNvPr id="367" name="円/楕円 366">
          <a:extLst>
            <a:ext uri="{FF2B5EF4-FFF2-40B4-BE49-F238E27FC236}">
              <a16:creationId xmlns:a16="http://schemas.microsoft.com/office/drawing/2014/main" xmlns="" id="{00000000-0008-0000-0700-00006F010000}"/>
            </a:ext>
          </a:extLst>
        </xdr:cNvPr>
        <xdr:cNvSpPr/>
      </xdr:nvSpPr>
      <xdr:spPr>
        <a:xfrm>
          <a:off x="8699500" y="101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120777</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2052</xdr:rowOff>
    </xdr:from>
    <xdr:to>
      <xdr:col>11</xdr:col>
      <xdr:colOff>358775</xdr:colOff>
      <xdr:row>59</xdr:row>
      <xdr:rowOff>103652</xdr:rowOff>
    </xdr:to>
    <xdr:sp macro="" textlink="">
      <xdr:nvSpPr>
        <xdr:cNvPr id="369" name="円/楕円 368">
          <a:extLst>
            <a:ext uri="{FF2B5EF4-FFF2-40B4-BE49-F238E27FC236}">
              <a16:creationId xmlns:a16="http://schemas.microsoft.com/office/drawing/2014/main" xmlns="" id="{00000000-0008-0000-0700-000071010000}"/>
            </a:ext>
          </a:extLst>
        </xdr:cNvPr>
        <xdr:cNvSpPr/>
      </xdr:nvSpPr>
      <xdr:spPr>
        <a:xfrm>
          <a:off x="7810500" y="101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120179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8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8573</xdr:rowOff>
    </xdr:from>
    <xdr:to>
      <xdr:col>10</xdr:col>
      <xdr:colOff>155575</xdr:colOff>
      <xdr:row>59</xdr:row>
      <xdr:rowOff>110173</xdr:rowOff>
    </xdr:to>
    <xdr:sp macro="" textlink="">
      <xdr:nvSpPr>
        <xdr:cNvPr id="371" name="円/楕円 370">
          <a:extLst>
            <a:ext uri="{FF2B5EF4-FFF2-40B4-BE49-F238E27FC236}">
              <a16:creationId xmlns:a16="http://schemas.microsoft.com/office/drawing/2014/main" xmlns="" id="{00000000-0008-0000-0700-000073010000}"/>
            </a:ext>
          </a:extLst>
        </xdr:cNvPr>
        <xdr:cNvSpPr/>
      </xdr:nvSpPr>
      <xdr:spPr>
        <a:xfrm>
          <a:off x="6921500" y="101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126700</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89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35578</xdr:rowOff>
    </xdr:from>
    <xdr:to>
      <xdr:col>15</xdr:col>
      <xdr:colOff>180975</xdr:colOff>
      <xdr:row>78</xdr:row>
      <xdr:rowOff>41796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3408678"/>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a:extLst>
            <a:ext uri="{FF2B5EF4-FFF2-40B4-BE49-F238E27FC236}">
              <a16:creationId xmlns:a16="http://schemas.microsoft.com/office/drawing/2014/main" xmlns="" id="{00000000-0008-0000-0700-000091010000}"/>
            </a:ext>
          </a:extLst>
        </xdr:cNvPr>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34234</xdr:rowOff>
    </xdr:from>
    <xdr:to>
      <xdr:col>14</xdr:col>
      <xdr:colOff>28575</xdr:colOff>
      <xdr:row>78</xdr:row>
      <xdr:rowOff>41796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8750300" y="13407334"/>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31828</xdr:rowOff>
    </xdr:from>
    <xdr:to>
      <xdr:col>12</xdr:col>
      <xdr:colOff>511175</xdr:colOff>
      <xdr:row>78</xdr:row>
      <xdr:rowOff>34234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7861300" y="1340492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25381</xdr:rowOff>
    </xdr:from>
    <xdr:to>
      <xdr:col>11</xdr:col>
      <xdr:colOff>307975</xdr:colOff>
      <xdr:row>78</xdr:row>
      <xdr:rowOff>31828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972300" y="13398481"/>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9" name="フローチャート : 判断 408">
          <a:extLst>
            <a:ext uri="{FF2B5EF4-FFF2-40B4-BE49-F238E27FC236}">
              <a16:creationId xmlns:a16="http://schemas.microsoft.com/office/drawing/2014/main" xmlns="" id="{00000000-0008-0000-0700-000099010000}"/>
            </a:ext>
          </a:extLst>
        </xdr:cNvPr>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156228</xdr:rowOff>
    </xdr:from>
    <xdr:to>
      <xdr:col>15</xdr:col>
      <xdr:colOff>231775</xdr:colOff>
      <xdr:row>78</xdr:row>
      <xdr:rowOff>86378</xdr:rowOff>
    </xdr:to>
    <xdr:sp macro="" textlink="">
      <xdr:nvSpPr>
        <xdr:cNvPr id="418" name="円/楕円 417">
          <a:extLst>
            <a:ext uri="{FF2B5EF4-FFF2-40B4-BE49-F238E27FC236}">
              <a16:creationId xmlns:a16="http://schemas.microsoft.com/office/drawing/2014/main" xmlns="" id="{00000000-0008-0000-0700-0000A2010000}"/>
            </a:ext>
          </a:extLst>
        </xdr:cNvPr>
        <xdr:cNvSpPr/>
      </xdr:nvSpPr>
      <xdr:spPr>
        <a:xfrm>
          <a:off x="10426700" y="133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71155</xdr:rowOff>
    </xdr:from>
    <xdr:ext cx="534377"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32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162446</xdr:rowOff>
    </xdr:from>
    <xdr:to>
      <xdr:col>14</xdr:col>
      <xdr:colOff>79375</xdr:colOff>
      <xdr:row>78</xdr:row>
      <xdr:rowOff>92596</xdr:rowOff>
    </xdr:to>
    <xdr:sp macro="" textlink="">
      <xdr:nvSpPr>
        <xdr:cNvPr id="420" name="円/楕円 419">
          <a:extLst>
            <a:ext uri="{FF2B5EF4-FFF2-40B4-BE49-F238E27FC236}">
              <a16:creationId xmlns:a16="http://schemas.microsoft.com/office/drawing/2014/main" xmlns="" id="{00000000-0008-0000-0700-0000A4010000}"/>
            </a:ext>
          </a:extLst>
        </xdr:cNvPr>
        <xdr:cNvSpPr/>
      </xdr:nvSpPr>
      <xdr:spPr>
        <a:xfrm>
          <a:off x="9588500" y="133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83723</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34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154884</xdr:rowOff>
    </xdr:from>
    <xdr:to>
      <xdr:col>12</xdr:col>
      <xdr:colOff>561975</xdr:colOff>
      <xdr:row>78</xdr:row>
      <xdr:rowOff>85034</xdr:rowOff>
    </xdr:to>
    <xdr:sp macro="" textlink="">
      <xdr:nvSpPr>
        <xdr:cNvPr id="422" name="円/楕円 421">
          <a:extLst>
            <a:ext uri="{FF2B5EF4-FFF2-40B4-BE49-F238E27FC236}">
              <a16:creationId xmlns:a16="http://schemas.microsoft.com/office/drawing/2014/main" xmlns="" id="{00000000-0008-0000-0700-0000A6010000}"/>
            </a:ext>
          </a:extLst>
        </xdr:cNvPr>
        <xdr:cNvSpPr/>
      </xdr:nvSpPr>
      <xdr:spPr>
        <a:xfrm>
          <a:off x="8699500" y="133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76161</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483111" y="134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152478</xdr:rowOff>
    </xdr:from>
    <xdr:to>
      <xdr:col>11</xdr:col>
      <xdr:colOff>358775</xdr:colOff>
      <xdr:row>78</xdr:row>
      <xdr:rowOff>82628</xdr:rowOff>
    </xdr:to>
    <xdr:sp macro="" textlink="">
      <xdr:nvSpPr>
        <xdr:cNvPr id="424" name="円/楕円 423">
          <a:extLst>
            <a:ext uri="{FF2B5EF4-FFF2-40B4-BE49-F238E27FC236}">
              <a16:creationId xmlns:a16="http://schemas.microsoft.com/office/drawing/2014/main" xmlns="" id="{00000000-0008-0000-0700-0000A8010000}"/>
            </a:ext>
          </a:extLst>
        </xdr:cNvPr>
        <xdr:cNvSpPr/>
      </xdr:nvSpPr>
      <xdr:spPr>
        <a:xfrm>
          <a:off x="7810500" y="13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99155</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31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146031</xdr:rowOff>
    </xdr:from>
    <xdr:to>
      <xdr:col>10</xdr:col>
      <xdr:colOff>155575</xdr:colOff>
      <xdr:row>78</xdr:row>
      <xdr:rowOff>76181</xdr:rowOff>
    </xdr:to>
    <xdr:sp macro="" textlink="">
      <xdr:nvSpPr>
        <xdr:cNvPr id="426" name="円/楕円 425">
          <a:extLst>
            <a:ext uri="{FF2B5EF4-FFF2-40B4-BE49-F238E27FC236}">
              <a16:creationId xmlns:a16="http://schemas.microsoft.com/office/drawing/2014/main" xmlns="" id="{00000000-0008-0000-0700-0000AA010000}"/>
            </a:ext>
          </a:extLst>
        </xdr:cNvPr>
        <xdr:cNvSpPr/>
      </xdr:nvSpPr>
      <xdr:spPr>
        <a:xfrm>
          <a:off x="6921500" y="133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92708</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31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a:extLst>
            <a:ext uri="{FF2B5EF4-FFF2-40B4-BE49-F238E27FC236}">
              <a16:creationId xmlns:a16="http://schemas.microsoft.com/office/drawing/2014/main" xmlns="" id="{00000000-0008-0000-0700-0000C2010000}"/>
            </a:ext>
          </a:extLst>
        </xdr:cNvPr>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a:extLst>
            <a:ext uri="{FF2B5EF4-FFF2-40B4-BE49-F238E27FC236}">
              <a16:creationId xmlns:a16="http://schemas.microsoft.com/office/drawing/2014/main" xmlns="" id="{00000000-0008-0000-0700-0000C4010000}"/>
            </a:ext>
          </a:extLst>
        </xdr:cNvPr>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107828</xdr:rowOff>
    </xdr:from>
    <xdr:to>
      <xdr:col>15</xdr:col>
      <xdr:colOff>180975</xdr:colOff>
      <xdr:row>98</xdr:row>
      <xdr:rowOff>124287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9639300" y="16909928"/>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a:extLst>
            <a:ext uri="{FF2B5EF4-FFF2-40B4-BE49-F238E27FC236}">
              <a16:creationId xmlns:a16="http://schemas.microsoft.com/office/drawing/2014/main" xmlns="" id="{00000000-0008-0000-0700-0000C7010000}"/>
            </a:ext>
          </a:extLst>
        </xdr:cNvPr>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a:extLst>
            <a:ext uri="{FF2B5EF4-FFF2-40B4-BE49-F238E27FC236}">
              <a16:creationId xmlns:a16="http://schemas.microsoft.com/office/drawing/2014/main" xmlns="" id="{00000000-0008-0000-0700-0000C8010000}"/>
            </a:ext>
          </a:extLst>
        </xdr:cNvPr>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107828</xdr:rowOff>
    </xdr:from>
    <xdr:to>
      <xdr:col>14</xdr:col>
      <xdr:colOff>28575</xdr:colOff>
      <xdr:row>98</xdr:row>
      <xdr:rowOff>112528</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8750300" y="16909928"/>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64345</xdr:rowOff>
    </xdr:from>
    <xdr:to>
      <xdr:col>14</xdr:col>
      <xdr:colOff>79375</xdr:colOff>
      <xdr:row>98</xdr:row>
      <xdr:rowOff>165945</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9588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157072</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9372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112528</xdr:rowOff>
    </xdr:from>
    <xdr:to>
      <xdr:col>12</xdr:col>
      <xdr:colOff>511175</xdr:colOff>
      <xdr:row>98</xdr:row>
      <xdr:rowOff>122182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7861300" y="16914628"/>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63874</xdr:rowOff>
    </xdr:from>
    <xdr:to>
      <xdr:col>12</xdr:col>
      <xdr:colOff>561975</xdr:colOff>
      <xdr:row>98</xdr:row>
      <xdr:rowOff>165474</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8699500" y="168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156601</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8483111" y="169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120500</xdr:rowOff>
    </xdr:from>
    <xdr:to>
      <xdr:col>11</xdr:col>
      <xdr:colOff>307975</xdr:colOff>
      <xdr:row>98</xdr:row>
      <xdr:rowOff>122182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972300" y="1692260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67247</xdr:rowOff>
    </xdr:from>
    <xdr:to>
      <xdr:col>11</xdr:col>
      <xdr:colOff>358775</xdr:colOff>
      <xdr:row>98</xdr:row>
      <xdr:rowOff>168847</xdr:rowOff>
    </xdr:to>
    <xdr:sp macro="" textlink="">
      <xdr:nvSpPr>
        <xdr:cNvPr id="464" name="フローチャート : 判断 463">
          <a:extLst>
            <a:ext uri="{FF2B5EF4-FFF2-40B4-BE49-F238E27FC236}">
              <a16:creationId xmlns:a16="http://schemas.microsoft.com/office/drawing/2014/main" xmlns="" id="{00000000-0008-0000-0700-0000D0010000}"/>
            </a:ext>
          </a:extLst>
        </xdr:cNvPr>
        <xdr:cNvSpPr/>
      </xdr:nvSpPr>
      <xdr:spPr>
        <a:xfrm>
          <a:off x="7810500" y="1686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13924</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7594111" y="166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67199</xdr:rowOff>
    </xdr:from>
    <xdr:to>
      <xdr:col>10</xdr:col>
      <xdr:colOff>155575</xdr:colOff>
      <xdr:row>98</xdr:row>
      <xdr:rowOff>168799</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6921500" y="168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13876</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6705111" y="166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73487</xdr:rowOff>
    </xdr:from>
    <xdr:to>
      <xdr:col>15</xdr:col>
      <xdr:colOff>231775</xdr:colOff>
      <xdr:row>99</xdr:row>
      <xdr:rowOff>3637</xdr:rowOff>
    </xdr:to>
    <xdr:sp macro="" textlink="">
      <xdr:nvSpPr>
        <xdr:cNvPr id="473" name="円/楕円 472">
          <a:extLst>
            <a:ext uri="{FF2B5EF4-FFF2-40B4-BE49-F238E27FC236}">
              <a16:creationId xmlns:a16="http://schemas.microsoft.com/office/drawing/2014/main" xmlns="" id="{00000000-0008-0000-0700-0000D9010000}"/>
            </a:ext>
          </a:extLst>
        </xdr:cNvPr>
        <xdr:cNvSpPr/>
      </xdr:nvSpPr>
      <xdr:spPr>
        <a:xfrm>
          <a:off x="10426700" y="168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a:extLst>
            <a:ext uri="{FF2B5EF4-FFF2-40B4-BE49-F238E27FC236}">
              <a16:creationId xmlns:a16="http://schemas.microsoft.com/office/drawing/2014/main" xmlns="" id="{00000000-0008-0000-0700-0000DA010000}"/>
            </a:ext>
          </a:extLst>
        </xdr:cNvPr>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57028</xdr:rowOff>
    </xdr:from>
    <xdr:to>
      <xdr:col>14</xdr:col>
      <xdr:colOff>79375</xdr:colOff>
      <xdr:row>98</xdr:row>
      <xdr:rowOff>158628</xdr:rowOff>
    </xdr:to>
    <xdr:sp macro="" textlink="">
      <xdr:nvSpPr>
        <xdr:cNvPr id="475" name="円/楕円 474">
          <a:extLst>
            <a:ext uri="{FF2B5EF4-FFF2-40B4-BE49-F238E27FC236}">
              <a16:creationId xmlns:a16="http://schemas.microsoft.com/office/drawing/2014/main" xmlns="" id="{00000000-0008-0000-0700-0000DB010000}"/>
            </a:ext>
          </a:extLst>
        </xdr:cNvPr>
        <xdr:cNvSpPr/>
      </xdr:nvSpPr>
      <xdr:spPr>
        <a:xfrm>
          <a:off x="9588500" y="168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3705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372111" y="1663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61728</xdr:rowOff>
    </xdr:from>
    <xdr:to>
      <xdr:col>12</xdr:col>
      <xdr:colOff>561975</xdr:colOff>
      <xdr:row>98</xdr:row>
      <xdr:rowOff>163328</xdr:rowOff>
    </xdr:to>
    <xdr:sp macro="" textlink="">
      <xdr:nvSpPr>
        <xdr:cNvPr id="477" name="円/楕円 476">
          <a:extLst>
            <a:ext uri="{FF2B5EF4-FFF2-40B4-BE49-F238E27FC236}">
              <a16:creationId xmlns:a16="http://schemas.microsoft.com/office/drawing/2014/main" xmlns="" id="{00000000-0008-0000-0700-0000DD010000}"/>
            </a:ext>
          </a:extLst>
        </xdr:cNvPr>
        <xdr:cNvSpPr/>
      </xdr:nvSpPr>
      <xdr:spPr>
        <a:xfrm>
          <a:off x="8699500" y="168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8405</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6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71382</xdr:rowOff>
    </xdr:from>
    <xdr:to>
      <xdr:col>11</xdr:col>
      <xdr:colOff>358775</xdr:colOff>
      <xdr:row>99</xdr:row>
      <xdr:rowOff>1532</xdr:rowOff>
    </xdr:to>
    <xdr:sp macro="" textlink="">
      <xdr:nvSpPr>
        <xdr:cNvPr id="479" name="円/楕円 478">
          <a:extLst>
            <a:ext uri="{FF2B5EF4-FFF2-40B4-BE49-F238E27FC236}">
              <a16:creationId xmlns:a16="http://schemas.microsoft.com/office/drawing/2014/main" xmlns="" id="{00000000-0008-0000-0700-0000DF010000}"/>
            </a:ext>
          </a:extLst>
        </xdr:cNvPr>
        <xdr:cNvSpPr/>
      </xdr:nvSpPr>
      <xdr:spPr>
        <a:xfrm>
          <a:off x="7810500" y="168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164109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9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69700</xdr:rowOff>
    </xdr:from>
    <xdr:to>
      <xdr:col>10</xdr:col>
      <xdr:colOff>155575</xdr:colOff>
      <xdr:row>98</xdr:row>
      <xdr:rowOff>171300</xdr:rowOff>
    </xdr:to>
    <xdr:sp macro="" textlink="">
      <xdr:nvSpPr>
        <xdr:cNvPr id="481" name="円/楕円 480">
          <a:extLst>
            <a:ext uri="{FF2B5EF4-FFF2-40B4-BE49-F238E27FC236}">
              <a16:creationId xmlns:a16="http://schemas.microsoft.com/office/drawing/2014/main" xmlns="" id="{00000000-0008-0000-0700-0000E1010000}"/>
            </a:ext>
          </a:extLst>
        </xdr:cNvPr>
        <xdr:cNvSpPr/>
      </xdr:nvSpPr>
      <xdr:spPr>
        <a:xfrm>
          <a:off x="6921500" y="168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162427</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9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44717</xdr:rowOff>
    </xdr:from>
    <xdr:to>
      <xdr:col>23</xdr:col>
      <xdr:colOff>517525</xdr:colOff>
      <xdr:row>34</xdr:row>
      <xdr:rowOff>158282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5481300" y="5874017"/>
          <a:ext cx="8382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a:extLst>
            <a:ext uri="{FF2B5EF4-FFF2-40B4-BE49-F238E27FC236}">
              <a16:creationId xmlns:a16="http://schemas.microsoft.com/office/drawing/2014/main" xmlns="" id="{00000000-0008-0000-0700-000003020000}"/>
            </a:ext>
          </a:extLst>
        </xdr:cNvPr>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44717</xdr:rowOff>
    </xdr:from>
    <xdr:to>
      <xdr:col>22</xdr:col>
      <xdr:colOff>365125</xdr:colOff>
      <xdr:row>34</xdr:row>
      <xdr:rowOff>170610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5874017"/>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98044</xdr:rowOff>
    </xdr:from>
    <xdr:to>
      <xdr:col>22</xdr:col>
      <xdr:colOff>415925</xdr:colOff>
      <xdr:row>37</xdr:row>
      <xdr:rowOff>28194</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543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19321</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170610</xdr:rowOff>
    </xdr:from>
    <xdr:to>
      <xdr:col>21</xdr:col>
      <xdr:colOff>161925</xdr:colOff>
      <xdr:row>35</xdr:row>
      <xdr:rowOff>69259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3703300" y="5999910"/>
          <a:ext cx="8890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101898</xdr:rowOff>
    </xdr:from>
    <xdr:to>
      <xdr:col>21</xdr:col>
      <xdr:colOff>212725</xdr:colOff>
      <xdr:row>37</xdr:row>
      <xdr:rowOff>32048</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4541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23175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69259</xdr:rowOff>
    </xdr:from>
    <xdr:to>
      <xdr:col>19</xdr:col>
      <xdr:colOff>644525</xdr:colOff>
      <xdr:row>35</xdr:row>
      <xdr:rowOff>108692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070009"/>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166575</xdr:rowOff>
    </xdr:from>
    <xdr:to>
      <xdr:col>20</xdr:col>
      <xdr:colOff>9525</xdr:colOff>
      <xdr:row>37</xdr:row>
      <xdr:rowOff>96725</xdr:rowOff>
    </xdr:to>
    <xdr:sp macro="" textlink="">
      <xdr:nvSpPr>
        <xdr:cNvPr id="523" name="フローチャート : 判断 522">
          <a:extLst>
            <a:ext uri="{FF2B5EF4-FFF2-40B4-BE49-F238E27FC236}">
              <a16:creationId xmlns:a16="http://schemas.microsoft.com/office/drawing/2014/main" xmlns="" id="{00000000-0008-0000-0700-00000B020000}"/>
            </a:ext>
          </a:extLst>
        </xdr:cNvPr>
        <xdr:cNvSpPr/>
      </xdr:nvSpPr>
      <xdr:spPr>
        <a:xfrm>
          <a:off x="13652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87852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20059</xdr:rowOff>
    </xdr:from>
    <xdr:to>
      <xdr:col>18</xdr:col>
      <xdr:colOff>492125</xdr:colOff>
      <xdr:row>37</xdr:row>
      <xdr:rowOff>121659</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2763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112786</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107482</xdr:rowOff>
    </xdr:from>
    <xdr:to>
      <xdr:col>23</xdr:col>
      <xdr:colOff>568325</xdr:colOff>
      <xdr:row>35</xdr:row>
      <xdr:rowOff>37632</xdr:rowOff>
    </xdr:to>
    <xdr:sp macro="" textlink="">
      <xdr:nvSpPr>
        <xdr:cNvPr id="532" name="円/楕円 531">
          <a:extLst>
            <a:ext uri="{FF2B5EF4-FFF2-40B4-BE49-F238E27FC236}">
              <a16:creationId xmlns:a16="http://schemas.microsoft.com/office/drawing/2014/main" xmlns="" id="{00000000-0008-0000-0700-000014020000}"/>
            </a:ext>
          </a:extLst>
        </xdr:cNvPr>
        <xdr:cNvSpPr/>
      </xdr:nvSpPr>
      <xdr:spPr>
        <a:xfrm>
          <a:off x="16268700" y="59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130359</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57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165367</xdr:rowOff>
    </xdr:from>
    <xdr:to>
      <xdr:col>22</xdr:col>
      <xdr:colOff>415925</xdr:colOff>
      <xdr:row>34</xdr:row>
      <xdr:rowOff>95517</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5430500" y="58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112044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5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119810</xdr:rowOff>
    </xdr:from>
    <xdr:to>
      <xdr:col>21</xdr:col>
      <xdr:colOff>212725</xdr:colOff>
      <xdr:row>35</xdr:row>
      <xdr:rowOff>49960</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4541500" y="59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66487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57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18459</xdr:rowOff>
    </xdr:from>
    <xdr:to>
      <xdr:col>20</xdr:col>
      <xdr:colOff>9525</xdr:colOff>
      <xdr:row>35</xdr:row>
      <xdr:rowOff>120059</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3652500" y="6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136586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5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57892</xdr:rowOff>
    </xdr:from>
    <xdr:to>
      <xdr:col>18</xdr:col>
      <xdr:colOff>492125</xdr:colOff>
      <xdr:row>35</xdr:row>
      <xdr:rowOff>159492</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2763500" y="60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4569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58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112248</xdr:rowOff>
    </xdr:from>
    <xdr:to>
      <xdr:col>23</xdr:col>
      <xdr:colOff>517525</xdr:colOff>
      <xdr:row>57</xdr:row>
      <xdr:rowOff>136010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884898"/>
          <a:ext cx="8382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124083</xdr:rowOff>
    </xdr:from>
    <xdr:to>
      <xdr:col>22</xdr:col>
      <xdr:colOff>365125</xdr:colOff>
      <xdr:row>57</xdr:row>
      <xdr:rowOff>136010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725283"/>
          <a:ext cx="889000" cy="18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156970</xdr:rowOff>
    </xdr:from>
    <xdr:to>
      <xdr:col>22</xdr:col>
      <xdr:colOff>415925</xdr:colOff>
      <xdr:row>57</xdr:row>
      <xdr:rowOff>87120</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5430500" y="9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103647</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5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124083</xdr:rowOff>
    </xdr:from>
    <xdr:to>
      <xdr:col>21</xdr:col>
      <xdr:colOff>161925</xdr:colOff>
      <xdr:row>57</xdr:row>
      <xdr:rowOff>161463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725283"/>
          <a:ext cx="889000" cy="20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13605</xdr:rowOff>
    </xdr:from>
    <xdr:to>
      <xdr:col>21</xdr:col>
      <xdr:colOff>212725</xdr:colOff>
      <xdr:row>57</xdr:row>
      <xdr:rowOff>115205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4541500" y="97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106332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8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161463</xdr:rowOff>
    </xdr:from>
    <xdr:to>
      <xdr:col>19</xdr:col>
      <xdr:colOff>644525</xdr:colOff>
      <xdr:row>57</xdr:row>
      <xdr:rowOff>167916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934113"/>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29085</xdr:rowOff>
    </xdr:from>
    <xdr:to>
      <xdr:col>20</xdr:col>
      <xdr:colOff>9525</xdr:colOff>
      <xdr:row>57</xdr:row>
      <xdr:rowOff>130685</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3652500" y="980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147212</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57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3985</xdr:rowOff>
    </xdr:from>
    <xdr:to>
      <xdr:col>18</xdr:col>
      <xdr:colOff>492125</xdr:colOff>
      <xdr:row>57</xdr:row>
      <xdr:rowOff>105585</xdr:rowOff>
    </xdr:to>
    <xdr:sp macro="" textlink="">
      <xdr:nvSpPr>
        <xdr:cNvPr id="584" name="フローチャート : 判断 583">
          <a:extLst>
            <a:ext uri="{FF2B5EF4-FFF2-40B4-BE49-F238E27FC236}">
              <a16:creationId xmlns:a16="http://schemas.microsoft.com/office/drawing/2014/main" xmlns="" id="{00000000-0008-0000-0700-000048020000}"/>
            </a:ext>
          </a:extLst>
        </xdr:cNvPr>
        <xdr:cNvSpPr/>
      </xdr:nvSpPr>
      <xdr:spPr>
        <a:xfrm>
          <a:off x="12763500" y="977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122112</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5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61448</xdr:rowOff>
    </xdr:from>
    <xdr:to>
      <xdr:col>23</xdr:col>
      <xdr:colOff>568325</xdr:colOff>
      <xdr:row>57</xdr:row>
      <xdr:rowOff>163048</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16268700" y="98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147825</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85210</xdr:rowOff>
    </xdr:from>
    <xdr:to>
      <xdr:col>22</xdr:col>
      <xdr:colOff>415925</xdr:colOff>
      <xdr:row>58</xdr:row>
      <xdr:rowOff>15360</xdr:rowOff>
    </xdr:to>
    <xdr:sp macro="" textlink="">
      <xdr:nvSpPr>
        <xdr:cNvPr id="593" name="円/楕円 592">
          <a:extLst>
            <a:ext uri="{FF2B5EF4-FFF2-40B4-BE49-F238E27FC236}">
              <a16:creationId xmlns:a16="http://schemas.microsoft.com/office/drawing/2014/main" xmlns="" id="{00000000-0008-0000-0700-000051020000}"/>
            </a:ext>
          </a:extLst>
        </xdr:cNvPr>
        <xdr:cNvSpPr/>
      </xdr:nvSpPr>
      <xdr:spPr>
        <a:xfrm>
          <a:off x="15430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6487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73283</xdr:rowOff>
    </xdr:from>
    <xdr:to>
      <xdr:col>21</xdr:col>
      <xdr:colOff>212725</xdr:colOff>
      <xdr:row>57</xdr:row>
      <xdr:rowOff>3433</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4541500" y="96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19960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44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110663</xdr:rowOff>
    </xdr:from>
    <xdr:to>
      <xdr:col>20</xdr:col>
      <xdr:colOff>9525</xdr:colOff>
      <xdr:row>58</xdr:row>
      <xdr:rowOff>40813</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3652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31940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117116</xdr:rowOff>
    </xdr:from>
    <xdr:to>
      <xdr:col>18</xdr:col>
      <xdr:colOff>492125</xdr:colOff>
      <xdr:row>58</xdr:row>
      <xdr:rowOff>47266</xdr:rowOff>
    </xdr:to>
    <xdr:sp macro="" textlink="">
      <xdr:nvSpPr>
        <xdr:cNvPr id="599" name="円/楕円 598">
          <a:extLst>
            <a:ext uri="{FF2B5EF4-FFF2-40B4-BE49-F238E27FC236}">
              <a16:creationId xmlns:a16="http://schemas.microsoft.com/office/drawing/2014/main" xmlns="" id="{00000000-0008-0000-0700-000057020000}"/>
            </a:ext>
          </a:extLst>
        </xdr:cNvPr>
        <xdr:cNvSpPr/>
      </xdr:nvSpPr>
      <xdr:spPr>
        <a:xfrm>
          <a:off x="12763500" y="98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38393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98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8409</xdr:rowOff>
    </xdr:from>
    <xdr:to>
      <xdr:col>23</xdr:col>
      <xdr:colOff>517525</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381509"/>
          <a:ext cx="8382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a:extLst>
            <a:ext uri="{FF2B5EF4-FFF2-40B4-BE49-F238E27FC236}">
              <a16:creationId xmlns:a16="http://schemas.microsoft.com/office/drawing/2014/main" xmlns="" id="{00000000-0008-0000-0700-000073020000}"/>
            </a:ext>
          </a:extLst>
        </xdr:cNvPr>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162142</xdr:rowOff>
    </xdr:from>
    <xdr:to>
      <xdr:col>22</xdr:col>
      <xdr:colOff>365125</xdr:colOff>
      <xdr:row>78</xdr:row>
      <xdr:rowOff>8409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336379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119235</xdr:rowOff>
    </xdr:from>
    <xdr:to>
      <xdr:col>22</xdr:col>
      <xdr:colOff>415925</xdr:colOff>
      <xdr:row>78</xdr:row>
      <xdr:rowOff>49385</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5430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65912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7"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134807</xdr:rowOff>
    </xdr:from>
    <xdr:to>
      <xdr:col>21</xdr:col>
      <xdr:colOff>161925</xdr:colOff>
      <xdr:row>77</xdr:row>
      <xdr:rowOff>162142</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3336457"/>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113646</xdr:rowOff>
    </xdr:from>
    <xdr:to>
      <xdr:col>21</xdr:col>
      <xdr:colOff>212725</xdr:colOff>
      <xdr:row>78</xdr:row>
      <xdr:rowOff>43796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4541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34923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57427" y="13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126916</xdr:rowOff>
    </xdr:from>
    <xdr:to>
      <xdr:col>19</xdr:col>
      <xdr:colOff>644525</xdr:colOff>
      <xdr:row>77</xdr:row>
      <xdr:rowOff>134807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814300" y="13328566"/>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97992</xdr:rowOff>
    </xdr:from>
    <xdr:to>
      <xdr:col>20</xdr:col>
      <xdr:colOff>9525</xdr:colOff>
      <xdr:row>78</xdr:row>
      <xdr:rowOff>28142</xdr:rowOff>
    </xdr:to>
    <xdr:sp macro="" textlink="">
      <xdr:nvSpPr>
        <xdr:cNvPr id="635" name="フローチャート : 判断 634">
          <a:extLst>
            <a:ext uri="{FF2B5EF4-FFF2-40B4-BE49-F238E27FC236}">
              <a16:creationId xmlns:a16="http://schemas.microsoft.com/office/drawing/2014/main" xmlns="" id="{00000000-0008-0000-0700-00007B020000}"/>
            </a:ext>
          </a:extLst>
        </xdr:cNvPr>
        <xdr:cNvSpPr/>
      </xdr:nvSpPr>
      <xdr:spPr>
        <a:xfrm>
          <a:off x="13652500" y="132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19269</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68427" y="1339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109823</xdr:rowOff>
    </xdr:from>
    <xdr:to>
      <xdr:col>18</xdr:col>
      <xdr:colOff>492125</xdr:colOff>
      <xdr:row>78</xdr:row>
      <xdr:rowOff>39973</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2763500" y="1331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31100</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7" y="1340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a:extLst>
            <a:ext uri="{FF2B5EF4-FFF2-40B4-BE49-F238E27FC236}">
              <a16:creationId xmlns:a16="http://schemas.microsoft.com/office/drawing/2014/main" xmlns=""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129059</xdr:rowOff>
    </xdr:from>
    <xdr:to>
      <xdr:col>22</xdr:col>
      <xdr:colOff>415925</xdr:colOff>
      <xdr:row>78</xdr:row>
      <xdr:rowOff>59209</xdr:rowOff>
    </xdr:to>
    <xdr:sp macro="" textlink="">
      <xdr:nvSpPr>
        <xdr:cNvPr id="646" name="円/楕円 645">
          <a:extLst>
            <a:ext uri="{FF2B5EF4-FFF2-40B4-BE49-F238E27FC236}">
              <a16:creationId xmlns:a16="http://schemas.microsoft.com/office/drawing/2014/main" xmlns="" id="{00000000-0008-0000-0700-000086020000}"/>
            </a:ext>
          </a:extLst>
        </xdr:cNvPr>
        <xdr:cNvSpPr/>
      </xdr:nvSpPr>
      <xdr:spPr>
        <a:xfrm>
          <a:off x="15430500" y="133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50336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46427" y="134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111342</xdr:rowOff>
    </xdr:from>
    <xdr:to>
      <xdr:col>21</xdr:col>
      <xdr:colOff>212725</xdr:colOff>
      <xdr:row>78</xdr:row>
      <xdr:rowOff>41492</xdr:rowOff>
    </xdr:to>
    <xdr:sp macro="" textlink="">
      <xdr:nvSpPr>
        <xdr:cNvPr id="648" name="円/楕円 647">
          <a:extLst>
            <a:ext uri="{FF2B5EF4-FFF2-40B4-BE49-F238E27FC236}">
              <a16:creationId xmlns:a16="http://schemas.microsoft.com/office/drawing/2014/main" xmlns="" id="{00000000-0008-0000-0700-000088020000}"/>
            </a:ext>
          </a:extLst>
        </xdr:cNvPr>
        <xdr:cNvSpPr/>
      </xdr:nvSpPr>
      <xdr:spPr>
        <a:xfrm>
          <a:off x="14541500" y="13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58019</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7" y="1308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84007</xdr:rowOff>
    </xdr:from>
    <xdr:to>
      <xdr:col>20</xdr:col>
      <xdr:colOff>9525</xdr:colOff>
      <xdr:row>78</xdr:row>
      <xdr:rowOff>14157</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36525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30684</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30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76116</xdr:rowOff>
    </xdr:from>
    <xdr:to>
      <xdr:col>18</xdr:col>
      <xdr:colOff>492125</xdr:colOff>
      <xdr:row>78</xdr:row>
      <xdr:rowOff>6266</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2763500" y="132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22793</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3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a:extLst>
            <a:ext uri="{FF2B5EF4-FFF2-40B4-BE49-F238E27FC236}">
              <a16:creationId xmlns:a16="http://schemas.microsoft.com/office/drawing/2014/main" xmlns="" id="{00000000-0008-0000-0700-0000A2020000}"/>
            </a:ext>
          </a:extLst>
        </xdr:cNvPr>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a:extLst>
            <a:ext uri="{FF2B5EF4-FFF2-40B4-BE49-F238E27FC236}">
              <a16:creationId xmlns:a16="http://schemas.microsoft.com/office/drawing/2014/main" xmlns="" id="{00000000-0008-0000-0700-0000A4020000}"/>
            </a:ext>
          </a:extLst>
        </xdr:cNvPr>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12576</xdr:rowOff>
    </xdr:from>
    <xdr:to>
      <xdr:col>23</xdr:col>
      <xdr:colOff>517525</xdr:colOff>
      <xdr:row>94</xdr:row>
      <xdr:rowOff>68543</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5481300" y="15957426"/>
          <a:ext cx="838200" cy="2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a:extLst>
            <a:ext uri="{FF2B5EF4-FFF2-40B4-BE49-F238E27FC236}">
              <a16:creationId xmlns:a16="http://schemas.microsoft.com/office/drawing/2014/main" xmlns="" id="{00000000-0008-0000-0700-0000A7020000}"/>
            </a:ext>
          </a:extLst>
        </xdr:cNvPr>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a:extLst>
            <a:ext uri="{FF2B5EF4-FFF2-40B4-BE49-F238E27FC236}">
              <a16:creationId xmlns:a16="http://schemas.microsoft.com/office/drawing/2014/main" xmlns="" id="{00000000-0008-0000-0700-0000A8020000}"/>
            </a:ext>
          </a:extLst>
        </xdr:cNvPr>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105170</xdr:rowOff>
    </xdr:from>
    <xdr:to>
      <xdr:col>22</xdr:col>
      <xdr:colOff>365125</xdr:colOff>
      <xdr:row>93</xdr:row>
      <xdr:rowOff>12576</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4592300" y="15878570"/>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82" name="フローチャート : 判断 681">
          <a:extLst>
            <a:ext uri="{FF2B5EF4-FFF2-40B4-BE49-F238E27FC236}">
              <a16:creationId xmlns:a16="http://schemas.microsoft.com/office/drawing/2014/main" xmlns="" id="{00000000-0008-0000-0700-0000AA020000}"/>
            </a:ext>
          </a:extLst>
        </xdr:cNvPr>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62504</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5214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105170</xdr:rowOff>
    </xdr:from>
    <xdr:to>
      <xdr:col>21</xdr:col>
      <xdr:colOff>161925</xdr:colOff>
      <xdr:row>92</xdr:row>
      <xdr:rowOff>143180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3703300" y="15878570"/>
          <a:ext cx="8890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60383</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4325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111176</xdr:rowOff>
    </xdr:from>
    <xdr:to>
      <xdr:col>19</xdr:col>
      <xdr:colOff>644525</xdr:colOff>
      <xdr:row>92</xdr:row>
      <xdr:rowOff>143180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814300" y="15884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88" name="フローチャート : 判断 687">
          <a:extLst>
            <a:ext uri="{FF2B5EF4-FFF2-40B4-BE49-F238E27FC236}">
              <a16:creationId xmlns:a16="http://schemas.microsoft.com/office/drawing/2014/main" xmlns="" id="{00000000-0008-0000-0700-0000B0020000}"/>
            </a:ext>
          </a:extLst>
        </xdr:cNvPr>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60898</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3436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53503</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2547111" y="165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17743</xdr:rowOff>
    </xdr:from>
    <xdr:to>
      <xdr:col>23</xdr:col>
      <xdr:colOff>568325</xdr:colOff>
      <xdr:row>94</xdr:row>
      <xdr:rowOff>119343</xdr:rowOff>
    </xdr:to>
    <xdr:sp macro="" textlink="">
      <xdr:nvSpPr>
        <xdr:cNvPr id="697" name="円/楕円 696">
          <a:extLst>
            <a:ext uri="{FF2B5EF4-FFF2-40B4-BE49-F238E27FC236}">
              <a16:creationId xmlns:a16="http://schemas.microsoft.com/office/drawing/2014/main" xmlns="" id="{00000000-0008-0000-0700-0000B9020000}"/>
            </a:ext>
          </a:extLst>
        </xdr:cNvPr>
        <xdr:cNvSpPr/>
      </xdr:nvSpPr>
      <xdr:spPr>
        <a:xfrm>
          <a:off x="16268700" y="161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40620</xdr:rowOff>
    </xdr:from>
    <xdr:ext cx="599010" cy="259045"/>
    <xdr:sp macro="" textlink="">
      <xdr:nvSpPr>
        <xdr:cNvPr id="698" name="公債費該当値テキスト">
          <a:extLst>
            <a:ext uri="{FF2B5EF4-FFF2-40B4-BE49-F238E27FC236}">
              <a16:creationId xmlns:a16="http://schemas.microsoft.com/office/drawing/2014/main" xmlns="" id="{00000000-0008-0000-0700-0000BA020000}"/>
            </a:ext>
          </a:extLst>
        </xdr:cNvPr>
        <xdr:cNvSpPr txBox="1"/>
      </xdr:nvSpPr>
      <xdr:spPr>
        <a:xfrm>
          <a:off x="16370300" y="1598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112,451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133226</xdr:rowOff>
    </xdr:from>
    <xdr:to>
      <xdr:col>22</xdr:col>
      <xdr:colOff>415925</xdr:colOff>
      <xdr:row>93</xdr:row>
      <xdr:rowOff>63376</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5430500" y="159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79903</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181794" y="156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54370</xdr:rowOff>
    </xdr:from>
    <xdr:to>
      <xdr:col>21</xdr:col>
      <xdr:colOff>212725</xdr:colOff>
      <xdr:row>92</xdr:row>
      <xdr:rowOff>155970</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4541500" y="158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1047</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292794" y="156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166,042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92380</xdr:rowOff>
    </xdr:from>
    <xdr:to>
      <xdr:col>20</xdr:col>
      <xdr:colOff>9525</xdr:colOff>
      <xdr:row>93</xdr:row>
      <xdr:rowOff>22530</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3652500" y="158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39057</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4" y="1564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60376</xdr:rowOff>
    </xdr:from>
    <xdr:to>
      <xdr:col>18</xdr:col>
      <xdr:colOff>492125</xdr:colOff>
      <xdr:row>92</xdr:row>
      <xdr:rowOff>161976</xdr:rowOff>
    </xdr:to>
    <xdr:sp macro="" textlink="">
      <xdr:nvSpPr>
        <xdr:cNvPr id="705" name="円/楕円 704">
          <a:extLst>
            <a:ext uri="{FF2B5EF4-FFF2-40B4-BE49-F238E27FC236}">
              <a16:creationId xmlns:a16="http://schemas.microsoft.com/office/drawing/2014/main" xmlns="" id="{00000000-0008-0000-0700-0000C1020000}"/>
            </a:ext>
          </a:extLst>
        </xdr:cNvPr>
        <xdr:cNvSpPr/>
      </xdr:nvSpPr>
      <xdr:spPr>
        <a:xfrm>
          <a:off x="12763500" y="158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7053</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4" y="1560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a:extLst>
            <a:ext uri="{FF2B5EF4-FFF2-40B4-BE49-F238E27FC236}">
              <a16:creationId xmlns:a16="http://schemas.microsoft.com/office/drawing/2014/main" xmlns="" id="{00000000-0008-0000-0700-0000DB020000}"/>
            </a:ext>
          </a:extLst>
        </xdr:cNvPr>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a:extLst>
            <a:ext uri="{FF2B5EF4-FFF2-40B4-BE49-F238E27FC236}">
              <a16:creationId xmlns:a16="http://schemas.microsoft.com/office/drawing/2014/main" xmlns="" id="{00000000-0008-0000-0700-0000DD020000}"/>
            </a:ext>
          </a:extLst>
        </xdr:cNvPr>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a:extLst>
            <a:ext uri="{FF2B5EF4-FFF2-40B4-BE49-F238E27FC236}">
              <a16:creationId xmlns:a16="http://schemas.microsoft.com/office/drawing/2014/main" xmlns="" id="{00000000-0008-0000-0700-0000E0020000}"/>
            </a:ext>
          </a:extLst>
        </xdr:cNvPr>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a:extLst>
            <a:ext uri="{FF2B5EF4-FFF2-40B4-BE49-F238E27FC236}">
              <a16:creationId xmlns:a16="http://schemas.microsoft.com/office/drawing/2014/main" xmlns="" id="{00000000-0008-0000-0700-0000E1020000}"/>
            </a:ext>
          </a:extLst>
        </xdr:cNvPr>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157899</xdr:rowOff>
    </xdr:from>
    <xdr:to>
      <xdr:col>31</xdr:col>
      <xdr:colOff>85725</xdr:colOff>
      <xdr:row>39</xdr:row>
      <xdr:rowOff>88049</xdr:rowOff>
    </xdr:to>
    <xdr:sp macro="" textlink="">
      <xdr:nvSpPr>
        <xdr:cNvPr id="739" name="フローチャート : 判断 738">
          <a:extLst>
            <a:ext uri="{FF2B5EF4-FFF2-40B4-BE49-F238E27FC236}">
              <a16:creationId xmlns:a16="http://schemas.microsoft.com/office/drawing/2014/main" xmlns="" id="{00000000-0008-0000-0700-0000E3020000}"/>
            </a:ext>
          </a:extLst>
        </xdr:cNvPr>
        <xdr:cNvSpPr/>
      </xdr:nvSpPr>
      <xdr:spPr>
        <a:xfrm>
          <a:off x="21272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104576</xdr:rowOff>
    </xdr:from>
    <xdr:ext cx="378565"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21134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115494</xdr:rowOff>
    </xdr:from>
    <xdr:to>
      <xdr:col>29</xdr:col>
      <xdr:colOff>568325</xdr:colOff>
      <xdr:row>39</xdr:row>
      <xdr:rowOff>45644</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0383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62171</xdr:rowOff>
    </xdr:from>
    <xdr:ext cx="469744"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0199427"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114922</xdr:rowOff>
    </xdr:from>
    <xdr:to>
      <xdr:col>28</xdr:col>
      <xdr:colOff>365125</xdr:colOff>
      <xdr:row>39</xdr:row>
      <xdr:rowOff>45072</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19494500" y="663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61599</xdr:rowOff>
    </xdr:from>
    <xdr:ext cx="469744"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9310427" y="640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153441</xdr:rowOff>
    </xdr:from>
    <xdr:to>
      <xdr:col>27</xdr:col>
      <xdr:colOff>161925</xdr:colOff>
      <xdr:row>39</xdr:row>
      <xdr:rowOff>83591</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18605500" y="66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100118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8467017" y="644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a:extLst>
            <a:ext uri="{FF2B5EF4-FFF2-40B4-BE49-F238E27FC236}">
              <a16:creationId xmlns:a16="http://schemas.microsoft.com/office/drawing/2014/main" xmlns=""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a:extLst>
            <a:ext uri="{FF2B5EF4-FFF2-40B4-BE49-F238E27FC236}">
              <a16:creationId xmlns:a16="http://schemas.microsoft.com/office/drawing/2014/main" xmlns="" id="{00000000-0008-0000-0700-0000F3020000}"/>
            </a:ext>
          </a:extLst>
        </xdr:cNvPr>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a:extLst>
            <a:ext uri="{FF2B5EF4-FFF2-40B4-BE49-F238E27FC236}">
              <a16:creationId xmlns:a16="http://schemas.microsoft.com/office/drawing/2014/main" xmlns=""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a:extLst>
            <a:ext uri="{FF2B5EF4-FFF2-40B4-BE49-F238E27FC236}">
              <a16:creationId xmlns:a16="http://schemas.microsoft.com/office/drawing/2014/main" xmlns="" id="{00000000-0008-0000-0700-00001A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a:extLst>
            <a:ext uri="{FF2B5EF4-FFF2-40B4-BE49-F238E27FC236}">
              <a16:creationId xmlns:a16="http://schemas.microsoft.com/office/drawing/2014/main" xmlns="" id="{00000000-0008-0000-07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a:extLst>
            <a:ext uri="{FF2B5EF4-FFF2-40B4-BE49-F238E27FC236}">
              <a16:creationId xmlns:a16="http://schemas.microsoft.com/office/drawing/2014/main" xmlns="" id="{00000000-0008-0000-07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a:extLst>
            <a:ext uri="{FF2B5EF4-FFF2-40B4-BE49-F238E27FC236}">
              <a16:creationId xmlns:a16="http://schemas.microsoft.com/office/drawing/2014/main" xmlns="" id="{00000000-0008-0000-07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a:extLst>
            <a:ext uri="{FF2B5EF4-FFF2-40B4-BE49-F238E27FC236}">
              <a16:creationId xmlns:a16="http://schemas.microsoft.com/office/drawing/2014/main" xmlns="" id="{00000000-0008-0000-07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a:extLst>
            <a:ext uri="{FF2B5EF4-FFF2-40B4-BE49-F238E27FC236}">
              <a16:creationId xmlns:a16="http://schemas.microsoft.com/office/drawing/2014/main" xmlns="" id="{00000000-0008-0000-07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住民一人当たりのコストとして、圧倒的に衛生費、消防費及び公債費が高い状況となっている。衛生費は類似団体内でも</a:t>
          </a:r>
          <a:r>
            <a:rPr kumimoji="1" lang="en-US" altLang="ja-JP" sz="1300">
              <a:latin typeface="ＭＳ Ｐゴシック"/>
            </a:rPr>
            <a:t>3</a:t>
          </a:r>
          <a:r>
            <a:rPr kumimoji="1" lang="ja-JP" altLang="en-US" sz="1300">
              <a:latin typeface="ＭＳ Ｐゴシック"/>
            </a:rPr>
            <a:t>位と高く、主な要因は、広域ごみ処理施設である紀の海広域施設組合に対する負担金が</a:t>
          </a:r>
          <a:r>
            <a:rPr kumimoji="1" lang="en-US" altLang="ja-JP" sz="1300">
              <a:latin typeface="ＭＳ Ｐゴシック"/>
            </a:rPr>
            <a:t>222,664</a:t>
          </a:r>
          <a:r>
            <a:rPr kumimoji="1" lang="ja-JP" altLang="en-US" sz="1300">
              <a:latin typeface="ＭＳ Ｐゴシック"/>
            </a:rPr>
            <a:t>千円と多額であったためである。消防費については、類似団体内でも</a:t>
          </a:r>
          <a:r>
            <a:rPr kumimoji="1" lang="en-US" altLang="ja-JP" sz="1300">
              <a:latin typeface="ＭＳ Ｐゴシック"/>
            </a:rPr>
            <a:t>9</a:t>
          </a:r>
          <a:r>
            <a:rPr kumimoji="1" lang="ja-JP" altLang="en-US" sz="1300">
              <a:latin typeface="ＭＳ Ｐゴシック"/>
            </a:rPr>
            <a:t>位となっており、これは、町域が広大であるため、消防職員数や非常備消防団員数が多くなっていることが主な要因となっている。公債費については年々減少の一途となっているが、類似団体平均や全国平均・和歌山県平均と比べても２倍前後の数値となっている。これは町の建設事業費や一部事務組合への建設費補助分も地方債を多く活用しているため、公債費の歳出額が大きな状況となっている。今後もこの状況が続くうえ、人口減少も加速していることから、人口一人当たりの公債費は増額傾向が続くと考えられる。</a:t>
          </a:r>
          <a:endParaRPr kumimoji="1" lang="en-US" altLang="ja-JP" sz="1300">
            <a:latin typeface="ＭＳ Ｐゴシック"/>
          </a:endParaRPr>
        </a:p>
        <a:p>
          <a:r>
            <a:rPr kumimoji="1" lang="ja-JP" altLang="en-US" sz="1300">
              <a:latin typeface="ＭＳ Ｐゴシック"/>
            </a:rPr>
            <a:t>　一方、土木費は各平均値よりも低く、一定程度のインフラ整備が完了しつつある状況を窺わせている。インフラ整備も地方債に依存しているため、この傾向を維持することにより公債費の減少へと転換させ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実質単年度収支の標準財政規模に対する割合は、交付税の合併算定替えがなくなった場合を想定して予算編成を行ったため、結果的に増加することとなった。今後自主財源が益々乏しくなることが見込まれているため、財政調整基金を確保し、安定して行政運営が行えるよう、財源の確保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いないが、この要因は、介護保険事業会計を除く特別会計において、一般会計からの継続的な支援によるところが大きい。特別会計のうち、国民健康保険事業会計で前年度比</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％、国民健康保険診療所事業会計で</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％、後期高齢者医療会計で</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％黒字割合が減少しているが、これは加入者の減少や診療所での受診者の減少が影響しており、診療所については開業日数や診療所数を見直すことにより、今後の黒字経営を維持できるよう努めたい。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8069029</v>
      </c>
      <c r="BO4" s="409"/>
      <c r="BP4" s="409"/>
      <c r="BQ4" s="409"/>
      <c r="BR4" s="409"/>
      <c r="BS4" s="409"/>
      <c r="BT4" s="409"/>
      <c r="BU4" s="410"/>
      <c r="BV4" s="408">
        <v>8334129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12.5</v>
      </c>
      <c r="CU4" s="586"/>
      <c r="CV4" s="586"/>
      <c r="CW4" s="586"/>
      <c r="CX4" s="586"/>
      <c r="CY4" s="586"/>
      <c r="CZ4" s="586"/>
      <c r="DA4" s="587"/>
      <c r="DB4" s="585">
        <v>11.2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7444198</v>
      </c>
      <c r="BO5" s="414"/>
      <c r="BP5" s="414"/>
      <c r="BQ5" s="414"/>
      <c r="BR5" s="414"/>
      <c r="BS5" s="414"/>
      <c r="BT5" s="414"/>
      <c r="BU5" s="415"/>
      <c r="BV5" s="413">
        <v>7783945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90.4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624831</v>
      </c>
      <c r="BO6" s="414"/>
      <c r="BP6" s="414"/>
      <c r="BQ6" s="414"/>
      <c r="BR6" s="414"/>
      <c r="BS6" s="414"/>
      <c r="BT6" s="414"/>
      <c r="BU6" s="415"/>
      <c r="BV6" s="413">
        <v>550184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92.2</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3173</v>
      </c>
      <c r="BO7" s="414"/>
      <c r="BP7" s="414"/>
      <c r="BQ7" s="414"/>
      <c r="BR7" s="414"/>
      <c r="BS7" s="414"/>
      <c r="BT7" s="414"/>
      <c r="BU7" s="415"/>
      <c r="BV7" s="413">
        <v>9760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4955370</v>
      </c>
      <c r="CU7" s="414"/>
      <c r="CV7" s="414"/>
      <c r="CW7" s="414"/>
      <c r="CX7" s="414"/>
      <c r="CY7" s="414"/>
      <c r="CZ7" s="414"/>
      <c r="DA7" s="415"/>
      <c r="DB7" s="413">
        <v>4843884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621658</v>
      </c>
      <c r="BO8" s="414"/>
      <c r="BP8" s="414"/>
      <c r="BQ8" s="414"/>
      <c r="BR8" s="414"/>
      <c r="BS8" s="414"/>
      <c r="BT8" s="414"/>
      <c r="BU8" s="415"/>
      <c r="BV8" s="413">
        <v>540424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9206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81234</v>
      </c>
      <c r="BO9" s="414"/>
      <c r="BP9" s="414"/>
      <c r="BQ9" s="414"/>
      <c r="BR9" s="414"/>
      <c r="BS9" s="414"/>
      <c r="BT9" s="414"/>
      <c r="BU9" s="415"/>
      <c r="BV9" s="413">
        <v>44279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23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10391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560382</v>
      </c>
      <c r="BO10" s="414"/>
      <c r="BP10" s="414"/>
      <c r="BQ10" s="414"/>
      <c r="BR10" s="414"/>
      <c r="BS10" s="414"/>
      <c r="BT10" s="414"/>
      <c r="BU10" s="415"/>
      <c r="BV10" s="413">
        <v>247944</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v>318897</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9599</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v>180000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9580</v>
      </c>
      <c r="S13" s="515"/>
      <c r="T13" s="515"/>
      <c r="U13" s="515"/>
      <c r="V13" s="516"/>
      <c r="W13" s="502" t="s">
        <v>123</v>
      </c>
      <c r="X13" s="426"/>
      <c r="Y13" s="426"/>
      <c r="Z13" s="426"/>
      <c r="AA13" s="426"/>
      <c r="AB13" s="427"/>
      <c r="AC13" s="389">
        <v>628</v>
      </c>
      <c r="AD13" s="390"/>
      <c r="AE13" s="390"/>
      <c r="AF13" s="390"/>
      <c r="AG13" s="391"/>
      <c r="AH13" s="389">
        <v>899</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641616</v>
      </c>
      <c r="BO13" s="414"/>
      <c r="BP13" s="414"/>
      <c r="BQ13" s="414"/>
      <c r="BR13" s="414"/>
      <c r="BS13" s="414"/>
      <c r="BT13" s="414"/>
      <c r="BU13" s="415"/>
      <c r="BV13" s="413">
        <v>431120</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9839</v>
      </c>
      <c r="S14" s="515"/>
      <c r="T14" s="515"/>
      <c r="U14" s="515"/>
      <c r="V14" s="516"/>
      <c r="W14" s="517"/>
      <c r="X14" s="429"/>
      <c r="Y14" s="429"/>
      <c r="Z14" s="429"/>
      <c r="AA14" s="429"/>
      <c r="AB14" s="430"/>
      <c r="AC14" s="507">
        <v>13.3</v>
      </c>
      <c r="AD14" s="508"/>
      <c r="AE14" s="508"/>
      <c r="AF14" s="508"/>
      <c r="AG14" s="509"/>
      <c r="AH14" s="507">
        <v>16.100000000000001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110.5</v>
      </c>
      <c r="CU14" s="486"/>
      <c r="CV14" s="486"/>
      <c r="CW14" s="486"/>
      <c r="CX14" s="486"/>
      <c r="CY14" s="486"/>
      <c r="CZ14" s="486"/>
      <c r="DA14" s="487"/>
      <c r="DB14" s="518">
        <v>115.7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9818</v>
      </c>
      <c r="S15" s="515"/>
      <c r="T15" s="515"/>
      <c r="U15" s="515"/>
      <c r="V15" s="516"/>
      <c r="W15" s="502" t="s">
        <v>130</v>
      </c>
      <c r="X15" s="426"/>
      <c r="Y15" s="426"/>
      <c r="Z15" s="426"/>
      <c r="AA15" s="426"/>
      <c r="AB15" s="427"/>
      <c r="AC15" s="389">
        <v>1340</v>
      </c>
      <c r="AD15" s="390"/>
      <c r="AE15" s="390"/>
      <c r="AF15" s="390"/>
      <c r="AG15" s="391"/>
      <c r="AH15" s="389">
        <v>1741</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866656</v>
      </c>
      <c r="BO15" s="409"/>
      <c r="BP15" s="409"/>
      <c r="BQ15" s="409"/>
      <c r="BR15" s="409"/>
      <c r="BS15" s="409"/>
      <c r="BT15" s="409"/>
      <c r="BU15" s="410"/>
      <c r="BV15" s="408">
        <v>844991</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28.3</v>
      </c>
      <c r="AD16" s="508"/>
      <c r="AE16" s="508"/>
      <c r="AF16" s="508"/>
      <c r="AG16" s="509"/>
      <c r="AH16" s="507">
        <v>31.1</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4109889</v>
      </c>
      <c r="BO16" s="414"/>
      <c r="BP16" s="414"/>
      <c r="BQ16" s="414"/>
      <c r="BR16" s="414"/>
      <c r="BS16" s="414"/>
      <c r="BT16" s="414"/>
      <c r="BU16" s="415"/>
      <c r="BV16" s="413">
        <v>3902400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134</v>
      </c>
      <c r="S17" s="500"/>
      <c r="T17" s="500"/>
      <c r="U17" s="500"/>
      <c r="V17" s="501"/>
      <c r="W17" s="502" t="s">
        <v>137</v>
      </c>
      <c r="X17" s="426"/>
      <c r="Y17" s="426"/>
      <c r="Z17" s="426"/>
      <c r="AA17" s="426"/>
      <c r="AB17" s="427"/>
      <c r="AC17" s="389">
        <v>2771</v>
      </c>
      <c r="AD17" s="390"/>
      <c r="AE17" s="390"/>
      <c r="AF17" s="390"/>
      <c r="AG17" s="391"/>
      <c r="AH17" s="389">
        <v>2953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1078180</v>
      </c>
      <c r="BO17" s="414"/>
      <c r="BP17" s="414"/>
      <c r="BQ17" s="414"/>
      <c r="BR17" s="414"/>
      <c r="BS17" s="414"/>
      <c r="BT17" s="414"/>
      <c r="BU17" s="415"/>
      <c r="BV17" s="413">
        <v>1065173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128.34</v>
      </c>
      <c r="M18" s="478"/>
      <c r="N18" s="478"/>
      <c r="O18" s="478"/>
      <c r="P18" s="478"/>
      <c r="Q18" s="478"/>
      <c r="R18" s="479"/>
      <c r="S18" s="479"/>
      <c r="T18" s="479"/>
      <c r="U18" s="479"/>
      <c r="V18" s="480"/>
      <c r="W18" s="494"/>
      <c r="X18" s="495"/>
      <c r="Y18" s="495"/>
      <c r="Z18" s="495"/>
      <c r="AA18" s="495"/>
      <c r="AB18" s="503"/>
      <c r="AC18" s="377">
        <v>58.5</v>
      </c>
      <c r="AD18" s="378"/>
      <c r="AE18" s="378"/>
      <c r="AF18" s="378"/>
      <c r="AG18" s="481"/>
      <c r="AH18" s="377">
        <v>52.7</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4420784</v>
      </c>
      <c r="BO18" s="414"/>
      <c r="BP18" s="414"/>
      <c r="BQ18" s="414"/>
      <c r="BR18" s="414"/>
      <c r="BS18" s="414"/>
      <c r="BT18" s="414"/>
      <c r="BU18" s="415"/>
      <c r="BV18" s="413">
        <v>4404895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72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6283433</v>
      </c>
      <c r="BO19" s="414"/>
      <c r="BP19" s="414"/>
      <c r="BQ19" s="414"/>
      <c r="BR19" s="414"/>
      <c r="BS19" s="414"/>
      <c r="BT19" s="414"/>
      <c r="BU19" s="415"/>
      <c r="BV19" s="413">
        <v>6398157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3762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9651957</v>
      </c>
      <c r="BO23" s="414"/>
      <c r="BP23" s="414"/>
      <c r="BQ23" s="414"/>
      <c r="BR23" s="414"/>
      <c r="BS23" s="414"/>
      <c r="BT23" s="414"/>
      <c r="BU23" s="415"/>
      <c r="BV23" s="413">
        <v>9450864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6700</v>
      </c>
      <c r="R24" s="390"/>
      <c r="S24" s="390"/>
      <c r="T24" s="390"/>
      <c r="U24" s="390"/>
      <c r="V24" s="391"/>
      <c r="W24" s="455"/>
      <c r="X24" s="446"/>
      <c r="Y24" s="447"/>
      <c r="Z24" s="386" t="s">
        <v>153</v>
      </c>
      <c r="AA24" s="387"/>
      <c r="AB24" s="387"/>
      <c r="AC24" s="387"/>
      <c r="AD24" s="387"/>
      <c r="AE24" s="387"/>
      <c r="AF24" s="387"/>
      <c r="AG24" s="388"/>
      <c r="AH24" s="389">
        <v>161</v>
      </c>
      <c r="AI24" s="390"/>
      <c r="AJ24" s="390"/>
      <c r="AK24" s="390"/>
      <c r="AL24" s="391"/>
      <c r="AM24" s="389">
        <v>468188</v>
      </c>
      <c r="AN24" s="390"/>
      <c r="AO24" s="390"/>
      <c r="AP24" s="390"/>
      <c r="AQ24" s="390"/>
      <c r="AR24" s="391"/>
      <c r="AS24" s="389">
        <v>2908</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6870246</v>
      </c>
      <c r="BO24" s="414"/>
      <c r="BP24" s="414"/>
      <c r="BQ24" s="414"/>
      <c r="BR24" s="414"/>
      <c r="BS24" s="414"/>
      <c r="BT24" s="414"/>
      <c r="BU24" s="415"/>
      <c r="BV24" s="413">
        <v>6886607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5800</v>
      </c>
      <c r="R25" s="390"/>
      <c r="S25" s="390"/>
      <c r="T25" s="390"/>
      <c r="U25" s="390"/>
      <c r="V25" s="391"/>
      <c r="W25" s="455"/>
      <c r="X25" s="446"/>
      <c r="Y25" s="447"/>
      <c r="Z25" s="386" t="s">
        <v>156</v>
      </c>
      <c r="AA25" s="387"/>
      <c r="AB25" s="387"/>
      <c r="AC25" s="387"/>
      <c r="AD25" s="387"/>
      <c r="AE25" s="387"/>
      <c r="AF25" s="387"/>
      <c r="AG25" s="388"/>
      <c r="AH25" s="389">
        <v>37</v>
      </c>
      <c r="AI25" s="390"/>
      <c r="AJ25" s="390"/>
      <c r="AK25" s="390"/>
      <c r="AL25" s="391"/>
      <c r="AM25" s="389">
        <v>108225</v>
      </c>
      <c r="AN25" s="390"/>
      <c r="AO25" s="390"/>
      <c r="AP25" s="390"/>
      <c r="AQ25" s="390"/>
      <c r="AR25" s="391"/>
      <c r="AS25" s="389">
        <v>2925</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71278</v>
      </c>
      <c r="BO25" s="409"/>
      <c r="BP25" s="409"/>
      <c r="BQ25" s="409"/>
      <c r="BR25" s="409"/>
      <c r="BS25" s="409"/>
      <c r="BT25" s="409"/>
      <c r="BU25" s="410"/>
      <c r="BV25" s="408">
        <v>69515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5400</v>
      </c>
      <c r="R26" s="390"/>
      <c r="S26" s="390"/>
      <c r="T26" s="390"/>
      <c r="U26" s="390"/>
      <c r="V26" s="391"/>
      <c r="W26" s="455"/>
      <c r="X26" s="446"/>
      <c r="Y26" s="447"/>
      <c r="Z26" s="386" t="s">
        <v>159</v>
      </c>
      <c r="AA26" s="468"/>
      <c r="AB26" s="468"/>
      <c r="AC26" s="468"/>
      <c r="AD26" s="468"/>
      <c r="AE26" s="468"/>
      <c r="AF26" s="468"/>
      <c r="AG26" s="469"/>
      <c r="AH26" s="389">
        <v>7</v>
      </c>
      <c r="AI26" s="390"/>
      <c r="AJ26" s="390"/>
      <c r="AK26" s="390"/>
      <c r="AL26" s="391"/>
      <c r="AM26" s="389">
        <v>15603</v>
      </c>
      <c r="AN26" s="390"/>
      <c r="AO26" s="390"/>
      <c r="AP26" s="390"/>
      <c r="AQ26" s="390"/>
      <c r="AR26" s="391"/>
      <c r="AS26" s="389">
        <v>2229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2950</v>
      </c>
      <c r="R27" s="390"/>
      <c r="S27" s="390"/>
      <c r="T27" s="390"/>
      <c r="U27" s="390"/>
      <c r="V27" s="391"/>
      <c r="W27" s="455"/>
      <c r="X27" s="446"/>
      <c r="Y27" s="447"/>
      <c r="Z27" s="386" t="s">
        <v>162</v>
      </c>
      <c r="AA27" s="387"/>
      <c r="AB27" s="387"/>
      <c r="AC27" s="387"/>
      <c r="AD27" s="387"/>
      <c r="AE27" s="387"/>
      <c r="AF27" s="387"/>
      <c r="AG27" s="388"/>
      <c r="AH27" s="389">
        <v>1</v>
      </c>
      <c r="AI27" s="390"/>
      <c r="AJ27" s="390"/>
      <c r="AK27" s="390"/>
      <c r="AL27" s="391"/>
      <c r="AM27" s="389" t="s">
        <v>163</v>
      </c>
      <c r="AN27" s="390"/>
      <c r="AO27" s="390"/>
      <c r="AP27" s="390"/>
      <c r="AQ27" s="390"/>
      <c r="AR27" s="391"/>
      <c r="AS27" s="389" t="s">
        <v>163</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75658</v>
      </c>
      <c r="BO27" s="417"/>
      <c r="BP27" s="417"/>
      <c r="BQ27" s="417"/>
      <c r="BR27" s="417"/>
      <c r="BS27" s="417"/>
      <c r="BT27" s="417"/>
      <c r="BU27" s="418"/>
      <c r="BV27" s="416">
        <v>75641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2400</v>
      </c>
      <c r="R28" s="390"/>
      <c r="S28" s="390"/>
      <c r="T28" s="390"/>
      <c r="U28" s="390"/>
      <c r="V28" s="391"/>
      <c r="W28" s="455"/>
      <c r="X28" s="446"/>
      <c r="Y28" s="447"/>
      <c r="Z28" s="386" t="s">
        <v>166</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1615009</v>
      </c>
      <c r="BO28" s="409"/>
      <c r="BP28" s="409"/>
      <c r="BQ28" s="409"/>
      <c r="BR28" s="409"/>
      <c r="BS28" s="409"/>
      <c r="BT28" s="409"/>
      <c r="BU28" s="410"/>
      <c r="BV28" s="408">
        <v>1054627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10</v>
      </c>
      <c r="M29" s="390"/>
      <c r="N29" s="390"/>
      <c r="O29" s="390"/>
      <c r="P29" s="391"/>
      <c r="Q29" s="389">
        <v>2200</v>
      </c>
      <c r="R29" s="390"/>
      <c r="S29" s="390"/>
      <c r="T29" s="390"/>
      <c r="U29" s="390"/>
      <c r="V29" s="391"/>
      <c r="W29" s="456"/>
      <c r="X29" s="457"/>
      <c r="Y29" s="458"/>
      <c r="Z29" s="386" t="s">
        <v>170</v>
      </c>
      <c r="AA29" s="387"/>
      <c r="AB29" s="387"/>
      <c r="AC29" s="387"/>
      <c r="AD29" s="387"/>
      <c r="AE29" s="387"/>
      <c r="AF29" s="387"/>
      <c r="AG29" s="388"/>
      <c r="AH29" s="389">
        <v>162</v>
      </c>
      <c r="AI29" s="390"/>
      <c r="AJ29" s="390"/>
      <c r="AK29" s="390"/>
      <c r="AL29" s="391"/>
      <c r="AM29" s="389">
        <v>472083</v>
      </c>
      <c r="AN29" s="390"/>
      <c r="AO29" s="390"/>
      <c r="AP29" s="390"/>
      <c r="AQ29" s="390"/>
      <c r="AR29" s="391"/>
      <c r="AS29" s="389">
        <v>2914</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30864</v>
      </c>
      <c r="BO29" s="414"/>
      <c r="BP29" s="414"/>
      <c r="BQ29" s="414"/>
      <c r="BR29" s="414"/>
      <c r="BS29" s="414"/>
      <c r="BT29" s="414"/>
      <c r="BU29" s="415"/>
      <c r="BV29" s="413">
        <v>30850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90.6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1369092</v>
      </c>
      <c r="BO30" s="417"/>
      <c r="BP30" s="417"/>
      <c r="BQ30" s="417"/>
      <c r="BR30" s="417"/>
      <c r="BS30" s="417"/>
      <c r="BT30" s="417"/>
      <c r="BU30" s="418"/>
      <c r="BV30" s="416">
        <v>1200005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野上簡易水道事業会計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国民健康保険野上厚生病院組合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紀美野町土地開発公社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のかみふれあい公園運営事業会計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国民健康保険診療所事業会計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美里簡易水道事業会計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海南海草老人福祉施設事務組合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農業集落排水事業会計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五色台広域施設組合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海南海草環境衛生施設組合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紀の海広域施設組合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和歌山県市町村総合事務組合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和歌山地方税回収機構</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和歌山県後期高齢者医療広域連合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7.5</v>
      </c>
      <c r="G34" s="33">
        <v>8.1300000000000008</v>
      </c>
      <c r="H34" s="33">
        <v>10.07</v>
      </c>
      <c r="I34" s="33">
        <v>11.08</v>
      </c>
      <c r="J34" s="34">
        <v>12.53</v>
      </c>
      <c r="K34" s="22"/>
      <c r="L34" s="22"/>
      <c r="M34" s="22"/>
      <c r="N34" s="22"/>
      <c r="O34" s="22"/>
      <c r="P34" s="22"/>
    </row>
    <row r="35" spans="1:16" ht="39" customHeight="1" x14ac:dyDescent="0.15">
      <c r="A35" s="22"/>
      <c r="B35" s="35"/>
      <c r="C35" s="1175" t="s">
        <v>524</v>
      </c>
      <c r="D35" s="1176"/>
      <c r="E35" s="1177"/>
      <c r="F35" s="36">
        <v>3.8</v>
      </c>
      <c r="G35" s="37">
        <v>4.3</v>
      </c>
      <c r="H35" s="37">
        <v>4.57</v>
      </c>
      <c r="I35" s="37">
        <v>4.96</v>
      </c>
      <c r="J35" s="38">
        <v>4.82</v>
      </c>
      <c r="K35" s="22"/>
      <c r="L35" s="22"/>
      <c r="M35" s="22"/>
      <c r="N35" s="22"/>
      <c r="O35" s="22"/>
      <c r="P35" s="22"/>
    </row>
    <row r="36" spans="1:16" ht="39" customHeight="1" x14ac:dyDescent="0.15">
      <c r="A36" s="22"/>
      <c r="B36" s="35"/>
      <c r="C36" s="1175" t="s">
        <v>525</v>
      </c>
      <c r="D36" s="1176"/>
      <c r="E36" s="1177"/>
      <c r="F36" s="36">
        <v>1.18</v>
      </c>
      <c r="G36" s="37">
        <v>1</v>
      </c>
      <c r="H36" s="37">
        <v>0.95</v>
      </c>
      <c r="I36" s="37">
        <v>1.96</v>
      </c>
      <c r="J36" s="38">
        <v>0.81</v>
      </c>
      <c r="K36" s="22"/>
      <c r="L36" s="22"/>
      <c r="M36" s="22"/>
      <c r="N36" s="22"/>
      <c r="O36" s="22"/>
      <c r="P36" s="22"/>
    </row>
    <row r="37" spans="1:16" ht="39" customHeight="1" x14ac:dyDescent="0.15">
      <c r="A37" s="22"/>
      <c r="B37" s="35"/>
      <c r="C37" s="1175" t="s">
        <v>526</v>
      </c>
      <c r="D37" s="1176"/>
      <c r="E37" s="1177"/>
      <c r="F37" s="36">
        <v>0.37</v>
      </c>
      <c r="G37" s="37">
        <v>0.53</v>
      </c>
      <c r="H37" s="37">
        <v>0.66</v>
      </c>
      <c r="I37" s="37">
        <v>0.15</v>
      </c>
      <c r="J37" s="38">
        <v>0.43</v>
      </c>
      <c r="K37" s="22"/>
      <c r="L37" s="22"/>
      <c r="M37" s="22"/>
      <c r="N37" s="22"/>
      <c r="O37" s="22"/>
      <c r="P37" s="22"/>
    </row>
    <row r="38" spans="1:16" ht="39" customHeight="1" x14ac:dyDescent="0.15">
      <c r="A38" s="22"/>
      <c r="B38" s="35"/>
      <c r="C38" s="1175" t="s">
        <v>527</v>
      </c>
      <c r="D38" s="1176"/>
      <c r="E38" s="1177"/>
      <c r="F38" s="36">
        <v>0.09</v>
      </c>
      <c r="G38" s="37">
        <v>0.04</v>
      </c>
      <c r="H38" s="37">
        <v>0.08</v>
      </c>
      <c r="I38" s="37">
        <v>0.14000000000000001</v>
      </c>
      <c r="J38" s="38">
        <v>0.06</v>
      </c>
      <c r="K38" s="22"/>
      <c r="L38" s="22"/>
      <c r="M38" s="22"/>
      <c r="N38" s="22"/>
      <c r="O38" s="22"/>
      <c r="P38" s="22"/>
    </row>
    <row r="39" spans="1:16" ht="39" customHeight="1" x14ac:dyDescent="0.15">
      <c r="A39" s="22"/>
      <c r="B39" s="35"/>
      <c r="C39" s="1175" t="s">
        <v>528</v>
      </c>
      <c r="D39" s="1176"/>
      <c r="E39" s="1177"/>
      <c r="F39" s="36">
        <v>0.06</v>
      </c>
      <c r="G39" s="37">
        <v>0.02</v>
      </c>
      <c r="H39" s="37">
        <v>0.04</v>
      </c>
      <c r="I39" s="37">
        <v>0.04</v>
      </c>
      <c r="J39" s="38">
        <v>0.02</v>
      </c>
      <c r="K39" s="22"/>
      <c r="L39" s="22"/>
      <c r="M39" s="22"/>
      <c r="N39" s="22"/>
      <c r="O39" s="22"/>
      <c r="P39" s="22"/>
    </row>
    <row r="40" spans="1:16" ht="39" customHeight="1" x14ac:dyDescent="0.15">
      <c r="A40" s="22"/>
      <c r="B40" s="35"/>
      <c r="C40" s="1175" t="s">
        <v>529</v>
      </c>
      <c r="D40" s="1176"/>
      <c r="E40" s="1177"/>
      <c r="F40" s="36">
        <v>0.55000000000000004</v>
      </c>
      <c r="G40" s="37">
        <v>0.17</v>
      </c>
      <c r="H40" s="37">
        <v>0.35</v>
      </c>
      <c r="I40" s="37">
        <v>0.25</v>
      </c>
      <c r="J40" s="38">
        <v>0.02</v>
      </c>
      <c r="K40" s="22"/>
      <c r="L40" s="22"/>
      <c r="M40" s="22"/>
      <c r="N40" s="22"/>
      <c r="O40" s="22"/>
      <c r="P40" s="22"/>
    </row>
    <row r="41" spans="1:16" ht="39" customHeight="1" x14ac:dyDescent="0.15">
      <c r="A41" s="22"/>
      <c r="B41" s="35"/>
      <c r="C41" s="1175" t="s">
        <v>530</v>
      </c>
      <c r="D41" s="1176"/>
      <c r="E41" s="1177"/>
      <c r="F41" s="36">
        <v>0.01</v>
      </c>
      <c r="G41" s="37">
        <v>0.01</v>
      </c>
      <c r="H41" s="37">
        <v>0.02</v>
      </c>
      <c r="I41" s="37">
        <v>0.02</v>
      </c>
      <c r="J41" s="38">
        <v>0.02</v>
      </c>
      <c r="K41" s="22"/>
      <c r="L41" s="22"/>
      <c r="M41" s="22"/>
      <c r="N41" s="22"/>
      <c r="O41" s="22"/>
      <c r="P41" s="22"/>
    </row>
    <row r="42" spans="1:16" ht="39" customHeight="1" x14ac:dyDescent="0.15">
      <c r="A42" s="22"/>
      <c r="B42" s="39"/>
      <c r="C42" s="1175" t="s">
        <v>531</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532</v>
      </c>
      <c r="D43" s="1179"/>
      <c r="E43" s="1180"/>
      <c r="F43" s="41">
        <v>0.04</v>
      </c>
      <c r="G43" s="42">
        <v>0.11</v>
      </c>
      <c r="H43" s="42">
        <v>0.03</v>
      </c>
      <c r="I43" s="42">
        <v>7.0000000000000007E-2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8"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1363</v>
      </c>
      <c r="L45" s="60">
        <v>1296</v>
      </c>
      <c r="M45" s="60">
        <v>1270</v>
      </c>
      <c r="N45" s="60">
        <v>1179</v>
      </c>
      <c r="O45" s="61">
        <v>1079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63</v>
      </c>
      <c r="L48" s="64">
        <v>74</v>
      </c>
      <c r="M48" s="64">
        <v>81</v>
      </c>
      <c r="N48" s="64">
        <v>85</v>
      </c>
      <c r="O48" s="65">
        <v>85</v>
      </c>
      <c r="P48" s="48"/>
      <c r="Q48" s="48"/>
      <c r="R48" s="48"/>
      <c r="S48" s="48"/>
      <c r="T48" s="48"/>
      <c r="U48" s="48"/>
    </row>
    <row r="49" spans="1:21" ht="30.75" customHeight="1" x14ac:dyDescent="0.15">
      <c r="A49" s="48"/>
      <c r="B49" s="1193"/>
      <c r="C49" s="1194"/>
      <c r="D49" s="62"/>
      <c r="E49" s="1185" t="s">
        <v>15</v>
      </c>
      <c r="F49" s="1185"/>
      <c r="G49" s="1185"/>
      <c r="H49" s="1185"/>
      <c r="I49" s="1185"/>
      <c r="J49" s="1186"/>
      <c r="K49" s="63">
        <v>168</v>
      </c>
      <c r="L49" s="64">
        <v>180</v>
      </c>
      <c r="M49" s="64">
        <v>203</v>
      </c>
      <c r="N49" s="64">
        <v>179</v>
      </c>
      <c r="O49" s="65">
        <v>207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1</v>
      </c>
      <c r="M50" s="64">
        <v>1</v>
      </c>
      <c r="N50" s="64">
        <v>1</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479</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1061</v>
      </c>
      <c r="L52" s="64">
        <v>1096</v>
      </c>
      <c r="M52" s="64">
        <v>1136</v>
      </c>
      <c r="N52" s="64">
        <v>1147</v>
      </c>
      <c r="O52" s="65">
        <v>1122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534</v>
      </c>
      <c r="L53" s="69">
        <v>455</v>
      </c>
      <c r="M53" s="69">
        <v>419</v>
      </c>
      <c r="N53" s="69">
        <v>297</v>
      </c>
      <c r="O53" s="70">
        <v>250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11" t="s">
        <v>23</v>
      </c>
      <c r="C41" s="1212"/>
      <c r="D41" s="81"/>
      <c r="E41" s="1213" t="s">
        <v>24</v>
      </c>
      <c r="F41" s="1213"/>
      <c r="G41" s="1213"/>
      <c r="H41" s="1214"/>
      <c r="I41" s="82">
        <v>10609</v>
      </c>
      <c r="J41" s="83">
        <v>10109</v>
      </c>
      <c r="K41" s="83">
        <v>9762</v>
      </c>
      <c r="L41" s="83">
        <v>9451</v>
      </c>
      <c r="M41" s="84">
        <v>9652</v>
      </c>
    </row>
    <row r="42" spans="2:13" ht="27.75" customHeight="1" x14ac:dyDescent="0.15">
      <c r="B42" s="1201"/>
      <c r="C42" s="1202"/>
      <c r="D42" s="85"/>
      <c r="E42" s="1205" t="s">
        <v>25</v>
      </c>
      <c r="F42" s="1205"/>
      <c r="G42" s="1205"/>
      <c r="H42" s="1206"/>
      <c r="I42" s="86" t="s">
        <v>479</v>
      </c>
      <c r="J42" s="87" t="s">
        <v>479</v>
      </c>
      <c r="K42" s="87" t="s">
        <v>479</v>
      </c>
      <c r="L42" s="87" t="s">
        <v>479</v>
      </c>
      <c r="M42" s="88" t="s">
        <v>479</v>
      </c>
    </row>
    <row r="43" spans="2:13" ht="27.75" customHeight="1" x14ac:dyDescent="0.15">
      <c r="B43" s="1201"/>
      <c r="C43" s="1202"/>
      <c r="D43" s="85"/>
      <c r="E43" s="1205" t="s">
        <v>26</v>
      </c>
      <c r="F43" s="1205"/>
      <c r="G43" s="1205"/>
      <c r="H43" s="1206"/>
      <c r="I43" s="86">
        <v>680</v>
      </c>
      <c r="J43" s="87">
        <v>675</v>
      </c>
      <c r="K43" s="87">
        <v>660</v>
      </c>
      <c r="L43" s="87">
        <v>604</v>
      </c>
      <c r="M43" s="88">
        <v>562</v>
      </c>
    </row>
    <row r="44" spans="2:13" ht="27.75" customHeight="1" x14ac:dyDescent="0.15">
      <c r="B44" s="1201"/>
      <c r="C44" s="1202"/>
      <c r="D44" s="85"/>
      <c r="E44" s="1205" t="s">
        <v>27</v>
      </c>
      <c r="F44" s="1205"/>
      <c r="G44" s="1205"/>
      <c r="H44" s="1206"/>
      <c r="I44" s="86">
        <v>3937</v>
      </c>
      <c r="J44" s="87">
        <v>3734</v>
      </c>
      <c r="K44" s="87">
        <v>3552</v>
      </c>
      <c r="L44" s="87">
        <v>3663</v>
      </c>
      <c r="M44" s="88">
        <v>3506</v>
      </c>
    </row>
    <row r="45" spans="2:13" ht="27.75" customHeight="1" x14ac:dyDescent="0.15">
      <c r="B45" s="1201"/>
      <c r="C45" s="1202"/>
      <c r="D45" s="85"/>
      <c r="E45" s="1205" t="s">
        <v>28</v>
      </c>
      <c r="F45" s="1205"/>
      <c r="G45" s="1205"/>
      <c r="H45" s="1206"/>
      <c r="I45" s="86">
        <v>2150</v>
      </c>
      <c r="J45" s="87">
        <v>2113</v>
      </c>
      <c r="K45" s="87">
        <v>2171</v>
      </c>
      <c r="L45" s="87">
        <v>1708</v>
      </c>
      <c r="M45" s="88">
        <v>1665</v>
      </c>
    </row>
    <row r="46" spans="2:13" ht="27.75" customHeight="1" x14ac:dyDescent="0.15">
      <c r="B46" s="1201"/>
      <c r="C46" s="1202"/>
      <c r="D46" s="85"/>
      <c r="E46" s="1205" t="s">
        <v>29</v>
      </c>
      <c r="F46" s="1205"/>
      <c r="G46" s="1205"/>
      <c r="H46" s="1206"/>
      <c r="I46" s="86">
        <v>13</v>
      </c>
      <c r="J46" s="87" t="s">
        <v>479</v>
      </c>
      <c r="K46" s="87" t="s">
        <v>479</v>
      </c>
      <c r="L46" s="87" t="s">
        <v>479</v>
      </c>
      <c r="M46" s="88" t="s">
        <v>479</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v>3</v>
      </c>
      <c r="K48" s="87" t="s">
        <v>479</v>
      </c>
      <c r="L48" s="87" t="s">
        <v>479</v>
      </c>
      <c r="M48" s="88">
        <v>325</v>
      </c>
    </row>
    <row r="49" spans="2:13" ht="27.75" customHeight="1" x14ac:dyDescent="0.15">
      <c r="B49" s="1199" t="s">
        <v>32</v>
      </c>
      <c r="C49" s="1200"/>
      <c r="D49" s="89"/>
      <c r="E49" s="1205" t="s">
        <v>33</v>
      </c>
      <c r="F49" s="1205"/>
      <c r="G49" s="1205"/>
      <c r="H49" s="1206"/>
      <c r="I49" s="86">
        <v>1566</v>
      </c>
      <c r="J49" s="87">
        <v>1394</v>
      </c>
      <c r="K49" s="87">
        <v>1311</v>
      </c>
      <c r="L49" s="87">
        <v>1343</v>
      </c>
      <c r="M49" s="88">
        <v>1943</v>
      </c>
    </row>
    <row r="50" spans="2:13" ht="27.75" customHeight="1" x14ac:dyDescent="0.15">
      <c r="B50" s="1201"/>
      <c r="C50" s="1202"/>
      <c r="D50" s="85"/>
      <c r="E50" s="1205" t="s">
        <v>34</v>
      </c>
      <c r="F50" s="1205"/>
      <c r="G50" s="1205"/>
      <c r="H50" s="1206"/>
      <c r="I50" s="86">
        <v>113</v>
      </c>
      <c r="J50" s="87">
        <v>97</v>
      </c>
      <c r="K50" s="87">
        <v>114</v>
      </c>
      <c r="L50" s="87">
        <v>135</v>
      </c>
      <c r="M50" s="88">
        <v>138</v>
      </c>
    </row>
    <row r="51" spans="2:13" ht="27.75" customHeight="1" x14ac:dyDescent="0.15">
      <c r="B51" s="1203"/>
      <c r="C51" s="1204"/>
      <c r="D51" s="85"/>
      <c r="E51" s="1205" t="s">
        <v>35</v>
      </c>
      <c r="F51" s="1205"/>
      <c r="G51" s="1205"/>
      <c r="H51" s="1206"/>
      <c r="I51" s="86">
        <v>10001</v>
      </c>
      <c r="J51" s="87">
        <v>9832</v>
      </c>
      <c r="K51" s="87">
        <v>9788</v>
      </c>
      <c r="L51" s="87">
        <v>9638</v>
      </c>
      <c r="M51" s="88">
        <v>9373</v>
      </c>
    </row>
    <row r="52" spans="2:13" ht="27.75" customHeight="1" thickBot="1" x14ac:dyDescent="0.2">
      <c r="B52" s="1207" t="s">
        <v>36</v>
      </c>
      <c r="C52" s="1208"/>
      <c r="D52" s="90"/>
      <c r="E52" s="1209" t="s">
        <v>37</v>
      </c>
      <c r="F52" s="1209"/>
      <c r="G52" s="1209"/>
      <c r="H52" s="1210"/>
      <c r="I52" s="91">
        <v>5708</v>
      </c>
      <c r="J52" s="92">
        <v>5311</v>
      </c>
      <c r="K52" s="92">
        <v>4931</v>
      </c>
      <c r="L52" s="92">
        <v>4308</v>
      </c>
      <c r="M52" s="93">
        <v>4256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2" zoomScale="90" zoomScaleNormal="9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546</v>
      </c>
      <c r="H51" s="1228"/>
      <c r="I51" s="1233" t="s">
        <v>547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549</v>
      </c>
      <c r="H55" s="1241"/>
      <c r="I55" s="1237" t="s">
        <v>547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548</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47" t="s">
        <v>553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546</v>
      </c>
      <c r="H73" s="1228"/>
      <c r="I73" s="1233" t="s">
        <v>547</v>
      </c>
      <c r="J73" s="1233"/>
      <c r="K73" s="1248">
        <v>148.19999999999999</v>
      </c>
      <c r="L73" s="1248">
        <v>141.30000000000001</v>
      </c>
      <c r="M73" s="1236">
        <v>129.69999999999999</v>
      </c>
      <c r="N73" s="1236">
        <v>115.7</v>
      </c>
      <c r="O73" s="1236">
        <v>110.5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552</v>
      </c>
      <c r="J75" s="1237"/>
      <c r="K75" s="1249">
        <v>14.5</v>
      </c>
      <c r="L75" s="1249">
        <v>13.2</v>
      </c>
      <c r="M75" s="1249">
        <v>12.3</v>
      </c>
      <c r="N75" s="1249">
        <v>10.3</v>
      </c>
      <c r="O75" s="1249">
        <v>8.4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549</v>
      </c>
      <c r="H77" s="1241"/>
      <c r="I77" s="1237" t="s">
        <v>547</v>
      </c>
      <c r="J77" s="1237"/>
      <c r="K77" s="1248">
        <v>35.299999999999997</v>
      </c>
      <c r="L77" s="1248">
        <v>29.4</v>
      </c>
      <c r="M77" s="1236">
        <v>18.899999999999999</v>
      </c>
      <c r="N77" s="1236">
        <v>10.199999999999999</v>
      </c>
      <c r="O77" s="1236">
        <v>0.8</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552</v>
      </c>
      <c r="J79" s="1246"/>
      <c r="K79" s="1251">
        <v>11.6</v>
      </c>
      <c r="L79" s="1251">
        <v>10.9</v>
      </c>
      <c r="M79" s="1251">
        <v>10.1</v>
      </c>
      <c r="N79" s="1251">
        <v>9.1</v>
      </c>
      <c r="O79" s="1251">
        <v>8.1</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N17" sqref="N17"/>
    </sheetView>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Normal="10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72241</v>
      </c>
      <c r="E3" s="116"/>
      <c r="F3" s="117">
        <v>70897</v>
      </c>
      <c r="G3" s="118"/>
      <c r="H3" s="119"/>
    </row>
    <row r="4" spans="1:8" x14ac:dyDescent="0.15">
      <c r="A4" s="120"/>
      <c r="B4" s="121"/>
      <c r="C4" s="122"/>
      <c r="D4" s="123">
        <v>57302</v>
      </c>
      <c r="E4" s="124"/>
      <c r="F4" s="125">
        <v>39878</v>
      </c>
      <c r="G4" s="126"/>
      <c r="H4" s="127"/>
    </row>
    <row r="5" spans="1:8" x14ac:dyDescent="0.15">
      <c r="A5" s="108" t="s">
        <v>512</v>
      </c>
      <c r="B5" s="113"/>
      <c r="C5" s="114"/>
      <c r="D5" s="115">
        <v>62450</v>
      </c>
      <c r="E5" s="116"/>
      <c r="F5" s="117">
        <v>66496</v>
      </c>
      <c r="G5" s="118"/>
      <c r="H5" s="119"/>
    </row>
    <row r="6" spans="1:8" x14ac:dyDescent="0.15">
      <c r="A6" s="120"/>
      <c r="B6" s="121"/>
      <c r="C6" s="122"/>
      <c r="D6" s="123">
        <v>47119</v>
      </c>
      <c r="E6" s="124"/>
      <c r="F6" s="125">
        <v>36530</v>
      </c>
      <c r="G6" s="126"/>
      <c r="H6" s="127"/>
    </row>
    <row r="7" spans="1:8" x14ac:dyDescent="0.15">
      <c r="A7" s="108" t="s">
        <v>513</v>
      </c>
      <c r="B7" s="113"/>
      <c r="C7" s="114"/>
      <c r="D7" s="115">
        <v>128098</v>
      </c>
      <c r="E7" s="116"/>
      <c r="F7" s="117">
        <v>82748</v>
      </c>
      <c r="G7" s="118"/>
      <c r="H7" s="119"/>
    </row>
    <row r="8" spans="1:8" x14ac:dyDescent="0.15">
      <c r="A8" s="120"/>
      <c r="B8" s="121"/>
      <c r="C8" s="122"/>
      <c r="D8" s="123">
        <v>48121</v>
      </c>
      <c r="E8" s="124"/>
      <c r="F8" s="125">
        <v>44732</v>
      </c>
      <c r="G8" s="126"/>
      <c r="H8" s="127"/>
    </row>
    <row r="9" spans="1:8" x14ac:dyDescent="0.15">
      <c r="A9" s="108" t="s">
        <v>514</v>
      </c>
      <c r="B9" s="113"/>
      <c r="C9" s="114"/>
      <c r="D9" s="115">
        <v>103090</v>
      </c>
      <c r="E9" s="116"/>
      <c r="F9" s="117">
        <v>91837</v>
      </c>
      <c r="G9" s="118"/>
      <c r="H9" s="119"/>
    </row>
    <row r="10" spans="1:8" x14ac:dyDescent="0.15">
      <c r="A10" s="120"/>
      <c r="B10" s="121"/>
      <c r="C10" s="122"/>
      <c r="D10" s="123">
        <v>57318</v>
      </c>
      <c r="E10" s="124"/>
      <c r="F10" s="125">
        <v>54439</v>
      </c>
      <c r="G10" s="126"/>
      <c r="H10" s="127"/>
    </row>
    <row r="11" spans="1:8" x14ac:dyDescent="0.15">
      <c r="A11" s="108" t="s">
        <v>515</v>
      </c>
      <c r="B11" s="113"/>
      <c r="C11" s="114"/>
      <c r="D11" s="115">
        <v>83923</v>
      </c>
      <c r="E11" s="116"/>
      <c r="F11" s="117">
        <v>128611</v>
      </c>
      <c r="G11" s="118"/>
      <c r="H11" s="119"/>
    </row>
    <row r="12" spans="1:8" x14ac:dyDescent="0.15">
      <c r="A12" s="120"/>
      <c r="B12" s="121"/>
      <c r="C12" s="128"/>
      <c r="D12" s="123">
        <v>63309</v>
      </c>
      <c r="E12" s="124"/>
      <c r="F12" s="125">
        <v>61552</v>
      </c>
      <c r="G12" s="126"/>
      <c r="H12" s="127"/>
    </row>
    <row r="13" spans="1:8" x14ac:dyDescent="0.15">
      <c r="A13" s="108"/>
      <c r="B13" s="113"/>
      <c r="C13" s="129"/>
      <c r="D13" s="130">
        <v>89960</v>
      </c>
      <c r="E13" s="131"/>
      <c r="F13" s="132">
        <v>88118</v>
      </c>
      <c r="G13" s="133"/>
      <c r="H13" s="119"/>
    </row>
    <row r="14" spans="1:8" x14ac:dyDescent="0.15">
      <c r="A14" s="120"/>
      <c r="B14" s="121"/>
      <c r="C14" s="122"/>
      <c r="D14" s="123">
        <v>54634</v>
      </c>
      <c r="E14" s="124"/>
      <c r="F14" s="125">
        <v>47426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7.54</v>
      </c>
      <c r="C19" s="134">
        <f>ROUND(VALUE(SUBSTITUTE(実質収支比率等に係る経年分析!G$48,"▲","-")),2)</f>
        <v>8.24</v>
      </c>
      <c r="D19" s="134">
        <f>ROUND(VALUE(SUBSTITUTE(実質収支比率等に係る経年分析!H$48,"▲","-")),2)</f>
        <v>10.1</v>
      </c>
      <c r="E19" s="134">
        <f>ROUND(VALUE(SUBSTITUTE(実質収支比率等に係る経年分析!I$48,"▲","-")),2)</f>
        <v>11.16</v>
      </c>
      <c r="F19" s="134">
        <f>ROUND(VALUE(SUBSTITUTE(実質収支比率等に係る経年分析!J$48,"▲","-")),2)</f>
        <v>12.55</v>
      </c>
    </row>
    <row r="20" spans="1:11" x14ac:dyDescent="0.15">
      <c r="A20" s="134" t="s">
        <v>42</v>
      </c>
      <c r="B20" s="134">
        <f>ROUND(VALUE(SUBSTITUTE(実質収支比率等に係る経年分析!F$47,"▲","-")),2)</f>
        <v>25.54</v>
      </c>
      <c r="C20" s="134">
        <f>ROUND(VALUE(SUBSTITUTE(実質収支比率等に係る経年分析!G$47,"▲","-")),2)</f>
        <v>22.18</v>
      </c>
      <c r="D20" s="134">
        <f>ROUND(VALUE(SUBSTITUTE(実質収支比率等に係る経年分析!H$47,"▲","-")),2)</f>
        <v>20.09</v>
      </c>
      <c r="E20" s="134">
        <f>ROUND(VALUE(SUBSTITUTE(実質収支比率等に係る経年分析!I$47,"▲","-")),2)</f>
        <v>21.77</v>
      </c>
      <c r="F20" s="134">
        <f>ROUND(VALUE(SUBSTITUTE(実質収支比率等に係る経年分析!J$47,"▲","-")),2)</f>
        <v>32.590000000000003</v>
      </c>
    </row>
    <row r="21" spans="1:11" x14ac:dyDescent="0.15">
      <c r="A21" s="134" t="s">
        <v>43</v>
      </c>
      <c r="B21" s="134">
        <f>IF(ISNUMBER(VALUE(SUBSTITUTE(実質収支比率等に係る経年分析!F$49,"▲","-"))),ROUND(VALUE(SUBSTITUTE(実質収支比率等に係る経年分析!F$49,"▲","-")),2),NA())</f>
        <v>9.25</v>
      </c>
      <c r="C21" s="134">
        <f>IF(ISNUMBER(VALUE(SUBSTITUTE(実質収支比率等に係る経年分析!G$49,"▲","-"))),ROUND(VALUE(SUBSTITUTE(実質収支比率等に係る経年分析!G$49,"▲","-")),2),NA())</f>
        <v>4.03</v>
      </c>
      <c r="D21" s="134">
        <f>IF(ISNUMBER(VALUE(SUBSTITUTE(実質収支比率等に係る経年分析!H$49,"▲","-"))),ROUND(VALUE(SUBSTITUTE(実質収支比率等に係る経年分析!H$49,"▲","-")),2),NA())</f>
        <v>8.44</v>
      </c>
      <c r="E21" s="134">
        <f>IF(ISNUMBER(VALUE(SUBSTITUTE(実質収支比率等に係る経年分析!I$49,"▲","-"))),ROUND(VALUE(SUBSTITUTE(実質収支比率等に係る経年分析!I$49,"▲","-")),2),NA())</f>
        <v>8.9</v>
      </c>
      <c r="F21" s="134">
        <f>IF(ISNUMBER(VALUE(SUBSTITUTE(実質収支比率等に係る経年分析!J$49,"▲","-"))),ROUND(VALUE(SUBSTITUTE(実質収支比率等に係る経年分析!J$49,"▲","-")),2),NA())</f>
        <v>12.95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美里簡易水道事業会計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野上簡易水道事業会計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0.55000000000000004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国民健康保険診療所事業会計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1061</v>
      </c>
      <c r="E42" s="136"/>
      <c r="F42" s="136"/>
      <c r="G42" s="136">
        <f>'実質公債費比率（分子）の構造'!L$52</f>
        <v>1096</v>
      </c>
      <c r="H42" s="136"/>
      <c r="I42" s="136"/>
      <c r="J42" s="136">
        <f>'実質公債費比率（分子）の構造'!M$52</f>
        <v>1136</v>
      </c>
      <c r="K42" s="136"/>
      <c r="L42" s="136"/>
      <c r="M42" s="136">
        <f>'実質公債費比率（分子）の構造'!N$52</f>
        <v>1147</v>
      </c>
      <c r="N42" s="136"/>
      <c r="O42" s="136"/>
      <c r="P42" s="136">
        <f>'実質公債費比率（分子）の構造'!O$52</f>
        <v>1122</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168</v>
      </c>
      <c r="C45" s="136"/>
      <c r="D45" s="136"/>
      <c r="E45" s="136">
        <f>'実質公債費比率（分子）の構造'!L$49</f>
        <v>180</v>
      </c>
      <c r="F45" s="136"/>
      <c r="G45" s="136"/>
      <c r="H45" s="136">
        <f>'実質公債費比率（分子）の構造'!M$49</f>
        <v>203</v>
      </c>
      <c r="I45" s="136"/>
      <c r="J45" s="136"/>
      <c r="K45" s="136">
        <f>'実質公債費比率（分子）の構造'!N$49</f>
        <v>179</v>
      </c>
      <c r="L45" s="136"/>
      <c r="M45" s="136"/>
      <c r="N45" s="136">
        <f>'実質公債費比率（分子）の構造'!O$49</f>
        <v>207</v>
      </c>
      <c r="O45" s="136"/>
      <c r="P45" s="136"/>
    </row>
    <row r="46" spans="1:16" x14ac:dyDescent="0.15">
      <c r="A46" s="136" t="s">
        <v>54</v>
      </c>
      <c r="B46" s="136">
        <f>'実質公債費比率（分子）の構造'!K$48</f>
        <v>63</v>
      </c>
      <c r="C46" s="136"/>
      <c r="D46" s="136"/>
      <c r="E46" s="136">
        <f>'実質公債費比率（分子）の構造'!L$48</f>
        <v>74</v>
      </c>
      <c r="F46" s="136"/>
      <c r="G46" s="136"/>
      <c r="H46" s="136">
        <f>'実質公債費比率（分子）の構造'!M$48</f>
        <v>81</v>
      </c>
      <c r="I46" s="136"/>
      <c r="J46" s="136"/>
      <c r="K46" s="136">
        <f>'実質公債費比率（分子）の構造'!N$48</f>
        <v>85</v>
      </c>
      <c r="L46" s="136"/>
      <c r="M46" s="136"/>
      <c r="N46" s="136">
        <f>'実質公債費比率（分子）の構造'!O$48</f>
        <v>85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1363</v>
      </c>
      <c r="C49" s="136"/>
      <c r="D49" s="136"/>
      <c r="E49" s="136">
        <f>'実質公債費比率（分子）の構造'!L$45</f>
        <v>1296</v>
      </c>
      <c r="F49" s="136"/>
      <c r="G49" s="136"/>
      <c r="H49" s="136">
        <f>'実質公債費比率（分子）の構造'!M$45</f>
        <v>1270</v>
      </c>
      <c r="I49" s="136"/>
      <c r="J49" s="136"/>
      <c r="K49" s="136">
        <f>'実質公債費比率（分子）の構造'!N$45</f>
        <v>1179</v>
      </c>
      <c r="L49" s="136"/>
      <c r="M49" s="136"/>
      <c r="N49" s="136">
        <f>'実質公債費比率（分子）の構造'!O$45</f>
        <v>1079</v>
      </c>
      <c r="O49" s="136"/>
      <c r="P49" s="136"/>
    </row>
    <row r="50" spans="1:16" x14ac:dyDescent="0.15">
      <c r="A50" s="136" t="s">
        <v>58</v>
      </c>
      <c r="B50" s="136" t="e">
        <f>NA()</f>
        <v>#N/A</v>
      </c>
      <c r="C50" s="136">
        <f>IF(ISNUMBER('実質公債費比率（分子）の構造'!K$53),'実質公債費比率（分子）の構造'!K$53,NA())</f>
        <v>534</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297</v>
      </c>
      <c r="M50" s="136" t="e">
        <f>NA()</f>
        <v>#N/A</v>
      </c>
      <c r="N50" s="136" t="e">
        <f>NA()</f>
        <v>#N/A</v>
      </c>
      <c r="O50" s="136">
        <f>IF(ISNUMBER('実質公債費比率（分子）の構造'!O$53),'実質公債費比率（分子）の構造'!O$53,NA())</f>
        <v>250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10001</v>
      </c>
      <c r="E56" s="135"/>
      <c r="F56" s="135"/>
      <c r="G56" s="135">
        <f>'将来負担比率（分子）の構造'!J$51</f>
        <v>9832</v>
      </c>
      <c r="H56" s="135"/>
      <c r="I56" s="135"/>
      <c r="J56" s="135">
        <f>'将来負担比率（分子）の構造'!K$51</f>
        <v>9788</v>
      </c>
      <c r="K56" s="135"/>
      <c r="L56" s="135"/>
      <c r="M56" s="135">
        <f>'将来負担比率（分子）の構造'!L$51</f>
        <v>9638</v>
      </c>
      <c r="N56" s="135"/>
      <c r="O56" s="135"/>
      <c r="P56" s="135">
        <f>'将来負担比率（分子）の構造'!M$51</f>
        <v>9373</v>
      </c>
    </row>
    <row r="57" spans="1:16" x14ac:dyDescent="0.15">
      <c r="A57" s="135" t="s">
        <v>34</v>
      </c>
      <c r="B57" s="135"/>
      <c r="C57" s="135"/>
      <c r="D57" s="135">
        <f>'将来負担比率（分子）の構造'!I$50</f>
        <v>113</v>
      </c>
      <c r="E57" s="135"/>
      <c r="F57" s="135"/>
      <c r="G57" s="135">
        <f>'将来負担比率（分子）の構造'!J$50</f>
        <v>97</v>
      </c>
      <c r="H57" s="135"/>
      <c r="I57" s="135"/>
      <c r="J57" s="135">
        <f>'将来負担比率（分子）の構造'!K$50</f>
        <v>114</v>
      </c>
      <c r="K57" s="135"/>
      <c r="L57" s="135"/>
      <c r="M57" s="135">
        <f>'将来負担比率（分子）の構造'!L$50</f>
        <v>135</v>
      </c>
      <c r="N57" s="135"/>
      <c r="O57" s="135"/>
      <c r="P57" s="135">
        <f>'将来負担比率（分子）の構造'!M$50</f>
        <v>138</v>
      </c>
    </row>
    <row r="58" spans="1:16" x14ac:dyDescent="0.15">
      <c r="A58" s="135" t="s">
        <v>33</v>
      </c>
      <c r="B58" s="135"/>
      <c r="C58" s="135"/>
      <c r="D58" s="135">
        <f>'将来負担比率（分子）の構造'!I$49</f>
        <v>1566</v>
      </c>
      <c r="E58" s="135"/>
      <c r="F58" s="135"/>
      <c r="G58" s="135">
        <f>'将来負担比率（分子）の構造'!J$49</f>
        <v>1394</v>
      </c>
      <c r="H58" s="135"/>
      <c r="I58" s="135"/>
      <c r="J58" s="135">
        <f>'将来負担比率（分子）の構造'!K$49</f>
        <v>1311</v>
      </c>
      <c r="K58" s="135"/>
      <c r="L58" s="135"/>
      <c r="M58" s="135">
        <f>'将来負担比率（分子）の構造'!L$49</f>
        <v>1343</v>
      </c>
      <c r="N58" s="135"/>
      <c r="O58" s="135"/>
      <c r="P58" s="135">
        <f>'将来負担比率（分子）の構造'!M$49</f>
        <v>1943</v>
      </c>
    </row>
    <row r="59" spans="1:16" x14ac:dyDescent="0.15">
      <c r="A59" s="135" t="s">
        <v>31</v>
      </c>
      <c r="B59" s="135" t="str">
        <f>'将来負担比率（分子）の構造'!I$48</f>
        <v>-</v>
      </c>
      <c r="C59" s="135"/>
      <c r="D59" s="135"/>
      <c r="E59" s="135">
        <f>'将来負担比率（分子）の構造'!J$48</f>
        <v>3</v>
      </c>
      <c r="F59" s="135"/>
      <c r="G59" s="135"/>
      <c r="H59" s="135" t="str">
        <f>'将来負担比率（分子）の構造'!K$48</f>
        <v>-</v>
      </c>
      <c r="I59" s="135"/>
      <c r="J59" s="135"/>
      <c r="K59" s="135" t="str">
        <f>'将来負担比率（分子）の構造'!L$48</f>
        <v>-</v>
      </c>
      <c r="L59" s="135"/>
      <c r="M59" s="135"/>
      <c r="N59" s="135">
        <f>'将来負担比率（分子）の構造'!M$48</f>
        <v>325</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2150</v>
      </c>
      <c r="C62" s="135"/>
      <c r="D62" s="135"/>
      <c r="E62" s="135">
        <f>'将来負担比率（分子）の構造'!J$45</f>
        <v>2113</v>
      </c>
      <c r="F62" s="135"/>
      <c r="G62" s="135"/>
      <c r="H62" s="135">
        <f>'将来負担比率（分子）の構造'!K$45</f>
        <v>2171</v>
      </c>
      <c r="I62" s="135"/>
      <c r="J62" s="135"/>
      <c r="K62" s="135">
        <f>'将来負担比率（分子）の構造'!L$45</f>
        <v>1708</v>
      </c>
      <c r="L62" s="135"/>
      <c r="M62" s="135"/>
      <c r="N62" s="135">
        <f>'将来負担比率（分子）の構造'!M$45</f>
        <v>1665</v>
      </c>
      <c r="O62" s="135"/>
      <c r="P62" s="135"/>
    </row>
    <row r="63" spans="1:16" x14ac:dyDescent="0.15">
      <c r="A63" s="135" t="s">
        <v>27</v>
      </c>
      <c r="B63" s="135">
        <f>'将来負担比率（分子）の構造'!I$44</f>
        <v>3937</v>
      </c>
      <c r="C63" s="135"/>
      <c r="D63" s="135"/>
      <c r="E63" s="135">
        <f>'将来負担比率（分子）の構造'!J$44</f>
        <v>3734</v>
      </c>
      <c r="F63" s="135"/>
      <c r="G63" s="135"/>
      <c r="H63" s="135">
        <f>'将来負担比率（分子）の構造'!K$44</f>
        <v>3552</v>
      </c>
      <c r="I63" s="135"/>
      <c r="J63" s="135"/>
      <c r="K63" s="135">
        <f>'将来負担比率（分子）の構造'!L$44</f>
        <v>3663</v>
      </c>
      <c r="L63" s="135"/>
      <c r="M63" s="135"/>
      <c r="N63" s="135">
        <f>'将来負担比率（分子）の構造'!M$44</f>
        <v>3506</v>
      </c>
      <c r="O63" s="135"/>
      <c r="P63" s="135"/>
    </row>
    <row r="64" spans="1:16" x14ac:dyDescent="0.15">
      <c r="A64" s="135" t="s">
        <v>26</v>
      </c>
      <c r="B64" s="135">
        <f>'将来負担比率（分子）の構造'!I$43</f>
        <v>680</v>
      </c>
      <c r="C64" s="135"/>
      <c r="D64" s="135"/>
      <c r="E64" s="135">
        <f>'将来負担比率（分子）の構造'!J$43</f>
        <v>675</v>
      </c>
      <c r="F64" s="135"/>
      <c r="G64" s="135"/>
      <c r="H64" s="135">
        <f>'将来負担比率（分子）の構造'!K$43</f>
        <v>660</v>
      </c>
      <c r="I64" s="135"/>
      <c r="J64" s="135"/>
      <c r="K64" s="135">
        <f>'将来負担比率（分子）の構造'!L$43</f>
        <v>604</v>
      </c>
      <c r="L64" s="135"/>
      <c r="M64" s="135"/>
      <c r="N64" s="135">
        <f>'将来負担比率（分子）の構造'!M$43</f>
        <v>562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10609</v>
      </c>
      <c r="C66" s="135"/>
      <c r="D66" s="135"/>
      <c r="E66" s="135">
        <f>'将来負担比率（分子）の構造'!J$41</f>
        <v>10109</v>
      </c>
      <c r="F66" s="135"/>
      <c r="G66" s="135"/>
      <c r="H66" s="135">
        <f>'将来負担比率（分子）の構造'!K$41</f>
        <v>9762</v>
      </c>
      <c r="I66" s="135"/>
      <c r="J66" s="135"/>
      <c r="K66" s="135">
        <f>'将来負担比率（分子）の構造'!L$41</f>
        <v>9451</v>
      </c>
      <c r="L66" s="135"/>
      <c r="M66" s="135"/>
      <c r="N66" s="135">
        <f>'将来負担比率（分子）の構造'!M$41</f>
        <v>9652</v>
      </c>
      <c r="O66" s="135"/>
      <c r="P66" s="135"/>
    </row>
    <row r="67" spans="1:16" x14ac:dyDescent="0.15">
      <c r="A67" s="135" t="s">
        <v>62</v>
      </c>
      <c r="B67" s="135" t="e">
        <f>NA()</f>
        <v>#N/A</v>
      </c>
      <c r="C67" s="135">
        <f>IF(ISNUMBER('将来負担比率（分子）の構造'!I$52), IF('将来負担比率（分子）の構造'!I$52 &lt; 0, 0, '将来負担比率（分子）の構造'!I$52), NA())</f>
        <v>5708</v>
      </c>
      <c r="D67" s="135" t="e">
        <f>NA()</f>
        <v>#N/A</v>
      </c>
      <c r="E67" s="135" t="e">
        <f>NA()</f>
        <v>#N/A</v>
      </c>
      <c r="F67" s="135">
        <f>IF(ISNUMBER('将来負担比率（分子）の構造'!J$52), IF('将来負担比率（分子）の構造'!J$52 &lt; 0, 0, '将来負担比率（分子）の構造'!J$52), NA())</f>
        <v>5311</v>
      </c>
      <c r="G67" s="135" t="e">
        <f>NA()</f>
        <v>#N/A</v>
      </c>
      <c r="H67" s="135" t="e">
        <f>NA()</f>
        <v>#N/A</v>
      </c>
      <c r="I67" s="135">
        <f>IF(ISNUMBER('将来負担比率（分子）の構造'!K$52), IF('将来負担比率（分子）の構造'!K$52 &lt; 0, 0, '将来負担比率（分子）の構造'!K$52), NA())</f>
        <v>4931</v>
      </c>
      <c r="J67" s="135" t="e">
        <f>NA()</f>
        <v>#N/A</v>
      </c>
      <c r="K67" s="135" t="e">
        <f>NA()</f>
        <v>#N/A</v>
      </c>
      <c r="L67" s="135">
        <f>IF(ISNUMBER('将来負担比率（分子）の構造'!L$52), IF('将来負担比率（分子）の構造'!L$52 &lt; 0, 0, '将来負担比率（分子）の構造'!L$52), NA())</f>
        <v>4308</v>
      </c>
      <c r="M67" s="135" t="e">
        <f>NA()</f>
        <v>#N/A</v>
      </c>
      <c r="N67" s="135" t="e">
        <f>NA()</f>
        <v>#N/A</v>
      </c>
      <c r="O67" s="135">
        <f>IF(ISNUMBER('将来負担比率（分子）の構造'!M$52), IF('将来負担比率（分子）の構造'!M$52 &lt; 0, 0, '将来負担比率（分子）の構造'!M$52), NA())</f>
        <v>4256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824047</v>
      </c>
      <c r="S5" s="669"/>
      <c r="T5" s="669"/>
      <c r="U5" s="669"/>
      <c r="V5" s="669"/>
      <c r="W5" s="669"/>
      <c r="X5" s="669"/>
      <c r="Y5" s="716"/>
      <c r="Z5" s="729">
        <v>10.199999999999999</v>
      </c>
      <c r="AA5" s="729"/>
      <c r="AB5" s="729"/>
      <c r="AC5" s="729"/>
      <c r="AD5" s="730">
        <v>824047</v>
      </c>
      <c r="AE5" s="730"/>
      <c r="AF5" s="730"/>
      <c r="AG5" s="730"/>
      <c r="AH5" s="730"/>
      <c r="AI5" s="730"/>
      <c r="AJ5" s="730"/>
      <c r="AK5" s="730"/>
      <c r="AL5" s="717">
        <v>17.2</v>
      </c>
      <c r="AM5" s="686"/>
      <c r="AN5" s="686"/>
      <c r="AO5" s="718"/>
      <c r="AP5" s="705" t="s">
        <v>209</v>
      </c>
      <c r="AQ5" s="706"/>
      <c r="AR5" s="706"/>
      <c r="AS5" s="706"/>
      <c r="AT5" s="706"/>
      <c r="AU5" s="706"/>
      <c r="AV5" s="706"/>
      <c r="AW5" s="706"/>
      <c r="AX5" s="706"/>
      <c r="AY5" s="706"/>
      <c r="AZ5" s="706"/>
      <c r="BA5" s="706"/>
      <c r="BB5" s="706"/>
      <c r="BC5" s="706"/>
      <c r="BD5" s="706"/>
      <c r="BE5" s="706"/>
      <c r="BF5" s="707"/>
      <c r="BG5" s="618">
        <v>823672</v>
      </c>
      <c r="BH5" s="619"/>
      <c r="BI5" s="619"/>
      <c r="BJ5" s="619"/>
      <c r="BK5" s="619"/>
      <c r="BL5" s="619"/>
      <c r="BM5" s="619"/>
      <c r="BN5" s="620"/>
      <c r="BO5" s="671">
        <v>100</v>
      </c>
      <c r="BP5" s="671"/>
      <c r="BQ5" s="671"/>
      <c r="BR5" s="671"/>
      <c r="BS5" s="672" t="s">
        <v>210</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211</v>
      </c>
      <c r="CS5" s="724"/>
      <c r="CT5" s="724"/>
      <c r="CU5" s="724"/>
      <c r="CV5" s="724"/>
      <c r="CW5" s="724"/>
      <c r="CX5" s="724"/>
      <c r="CY5" s="725"/>
      <c r="CZ5" s="723" t="s">
        <v>202</v>
      </c>
      <c r="DA5" s="724"/>
      <c r="DB5" s="724"/>
      <c r="DC5" s="725"/>
      <c r="DD5" s="723" t="s">
        <v>212</v>
      </c>
      <c r="DE5" s="724"/>
      <c r="DF5" s="724"/>
      <c r="DG5" s="724"/>
      <c r="DH5" s="724"/>
      <c r="DI5" s="724"/>
      <c r="DJ5" s="724"/>
      <c r="DK5" s="724"/>
      <c r="DL5" s="724"/>
      <c r="DM5" s="724"/>
      <c r="DN5" s="724"/>
      <c r="DO5" s="724"/>
      <c r="DP5" s="725"/>
      <c r="DQ5" s="723" t="s">
        <v>213</v>
      </c>
      <c r="DR5" s="724"/>
      <c r="DS5" s="724"/>
      <c r="DT5" s="724"/>
      <c r="DU5" s="724"/>
      <c r="DV5" s="724"/>
      <c r="DW5" s="724"/>
      <c r="DX5" s="724"/>
      <c r="DY5" s="724"/>
      <c r="DZ5" s="724"/>
      <c r="EA5" s="724"/>
      <c r="EB5" s="724"/>
      <c r="EC5" s="725"/>
    </row>
    <row r="6" spans="2:143" ht="11.25" customHeight="1" x14ac:dyDescent="0.15">
      <c r="B6" s="615" t="s">
        <v>214</v>
      </c>
      <c r="C6" s="616"/>
      <c r="D6" s="616"/>
      <c r="E6" s="616"/>
      <c r="F6" s="616"/>
      <c r="G6" s="616"/>
      <c r="H6" s="616"/>
      <c r="I6" s="616"/>
      <c r="J6" s="616"/>
      <c r="K6" s="616"/>
      <c r="L6" s="616"/>
      <c r="M6" s="616"/>
      <c r="N6" s="616"/>
      <c r="O6" s="616"/>
      <c r="P6" s="616"/>
      <c r="Q6" s="617"/>
      <c r="R6" s="618">
        <v>71764</v>
      </c>
      <c r="S6" s="619"/>
      <c r="T6" s="619"/>
      <c r="U6" s="619"/>
      <c r="V6" s="619"/>
      <c r="W6" s="619"/>
      <c r="X6" s="619"/>
      <c r="Y6" s="620"/>
      <c r="Z6" s="671">
        <v>0.9</v>
      </c>
      <c r="AA6" s="671"/>
      <c r="AB6" s="671"/>
      <c r="AC6" s="671"/>
      <c r="AD6" s="672">
        <v>71764</v>
      </c>
      <c r="AE6" s="672"/>
      <c r="AF6" s="672"/>
      <c r="AG6" s="672"/>
      <c r="AH6" s="672"/>
      <c r="AI6" s="672"/>
      <c r="AJ6" s="672"/>
      <c r="AK6" s="672"/>
      <c r="AL6" s="641">
        <v>1.5</v>
      </c>
      <c r="AM6" s="673"/>
      <c r="AN6" s="673"/>
      <c r="AO6" s="674"/>
      <c r="AP6" s="615" t="s">
        <v>215</v>
      </c>
      <c r="AQ6" s="616"/>
      <c r="AR6" s="616"/>
      <c r="AS6" s="616"/>
      <c r="AT6" s="616"/>
      <c r="AU6" s="616"/>
      <c r="AV6" s="616"/>
      <c r="AW6" s="616"/>
      <c r="AX6" s="616"/>
      <c r="AY6" s="616"/>
      <c r="AZ6" s="616"/>
      <c r="BA6" s="616"/>
      <c r="BB6" s="616"/>
      <c r="BC6" s="616"/>
      <c r="BD6" s="616"/>
      <c r="BE6" s="616"/>
      <c r="BF6" s="617"/>
      <c r="BG6" s="618">
        <v>823672</v>
      </c>
      <c r="BH6" s="619"/>
      <c r="BI6" s="619"/>
      <c r="BJ6" s="619"/>
      <c r="BK6" s="619"/>
      <c r="BL6" s="619"/>
      <c r="BM6" s="619"/>
      <c r="BN6" s="620"/>
      <c r="BO6" s="671">
        <v>100</v>
      </c>
      <c r="BP6" s="671"/>
      <c r="BQ6" s="671"/>
      <c r="BR6" s="671"/>
      <c r="BS6" s="672" t="s">
        <v>210</v>
      </c>
      <c r="BT6" s="672"/>
      <c r="BU6" s="672"/>
      <c r="BV6" s="672"/>
      <c r="BW6" s="672"/>
      <c r="BX6" s="672"/>
      <c r="BY6" s="672"/>
      <c r="BZ6" s="672"/>
      <c r="CA6" s="672"/>
      <c r="CB6" s="708"/>
      <c r="CD6" s="675" t="s">
        <v>216</v>
      </c>
      <c r="CE6" s="676"/>
      <c r="CF6" s="676"/>
      <c r="CG6" s="676"/>
      <c r="CH6" s="676"/>
      <c r="CI6" s="676"/>
      <c r="CJ6" s="676"/>
      <c r="CK6" s="676"/>
      <c r="CL6" s="676"/>
      <c r="CM6" s="676"/>
      <c r="CN6" s="676"/>
      <c r="CO6" s="676"/>
      <c r="CP6" s="676"/>
      <c r="CQ6" s="677"/>
      <c r="CR6" s="618">
        <v>90338</v>
      </c>
      <c r="CS6" s="619"/>
      <c r="CT6" s="619"/>
      <c r="CU6" s="619"/>
      <c r="CV6" s="619"/>
      <c r="CW6" s="619"/>
      <c r="CX6" s="619"/>
      <c r="CY6" s="620"/>
      <c r="CZ6" s="671">
        <v>1.2</v>
      </c>
      <c r="DA6" s="671"/>
      <c r="DB6" s="671"/>
      <c r="DC6" s="671"/>
      <c r="DD6" s="624" t="s">
        <v>210</v>
      </c>
      <c r="DE6" s="619"/>
      <c r="DF6" s="619"/>
      <c r="DG6" s="619"/>
      <c r="DH6" s="619"/>
      <c r="DI6" s="619"/>
      <c r="DJ6" s="619"/>
      <c r="DK6" s="619"/>
      <c r="DL6" s="619"/>
      <c r="DM6" s="619"/>
      <c r="DN6" s="619"/>
      <c r="DO6" s="619"/>
      <c r="DP6" s="620"/>
      <c r="DQ6" s="624">
        <v>90338</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2705</v>
      </c>
      <c r="S7" s="619"/>
      <c r="T7" s="619"/>
      <c r="U7" s="619"/>
      <c r="V7" s="619"/>
      <c r="W7" s="619"/>
      <c r="X7" s="619"/>
      <c r="Y7" s="620"/>
      <c r="Z7" s="671">
        <v>0</v>
      </c>
      <c r="AA7" s="671"/>
      <c r="AB7" s="671"/>
      <c r="AC7" s="671"/>
      <c r="AD7" s="672">
        <v>2705</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335138</v>
      </c>
      <c r="BH7" s="619"/>
      <c r="BI7" s="619"/>
      <c r="BJ7" s="619"/>
      <c r="BK7" s="619"/>
      <c r="BL7" s="619"/>
      <c r="BM7" s="619"/>
      <c r="BN7" s="620"/>
      <c r="BO7" s="671">
        <v>40.700000000000003</v>
      </c>
      <c r="BP7" s="671"/>
      <c r="BQ7" s="671"/>
      <c r="BR7" s="671"/>
      <c r="BS7" s="672" t="s">
        <v>210</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1718898</v>
      </c>
      <c r="CS7" s="619"/>
      <c r="CT7" s="619"/>
      <c r="CU7" s="619"/>
      <c r="CV7" s="619"/>
      <c r="CW7" s="619"/>
      <c r="CX7" s="619"/>
      <c r="CY7" s="620"/>
      <c r="CZ7" s="671">
        <v>23.1</v>
      </c>
      <c r="DA7" s="671"/>
      <c r="DB7" s="671"/>
      <c r="DC7" s="671"/>
      <c r="DD7" s="624">
        <v>321209</v>
      </c>
      <c r="DE7" s="619"/>
      <c r="DF7" s="619"/>
      <c r="DG7" s="619"/>
      <c r="DH7" s="619"/>
      <c r="DI7" s="619"/>
      <c r="DJ7" s="619"/>
      <c r="DK7" s="619"/>
      <c r="DL7" s="619"/>
      <c r="DM7" s="619"/>
      <c r="DN7" s="619"/>
      <c r="DO7" s="619"/>
      <c r="DP7" s="620"/>
      <c r="DQ7" s="624">
        <v>1145435</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8091</v>
      </c>
      <c r="S8" s="619"/>
      <c r="T8" s="619"/>
      <c r="U8" s="619"/>
      <c r="V8" s="619"/>
      <c r="W8" s="619"/>
      <c r="X8" s="619"/>
      <c r="Y8" s="620"/>
      <c r="Z8" s="671">
        <v>0.1</v>
      </c>
      <c r="AA8" s="671"/>
      <c r="AB8" s="671"/>
      <c r="AC8" s="671"/>
      <c r="AD8" s="672">
        <v>8091</v>
      </c>
      <c r="AE8" s="672"/>
      <c r="AF8" s="672"/>
      <c r="AG8" s="672"/>
      <c r="AH8" s="672"/>
      <c r="AI8" s="672"/>
      <c r="AJ8" s="672"/>
      <c r="AK8" s="672"/>
      <c r="AL8" s="641">
        <v>0.2</v>
      </c>
      <c r="AM8" s="673"/>
      <c r="AN8" s="673"/>
      <c r="AO8" s="674"/>
      <c r="AP8" s="615" t="s">
        <v>221</v>
      </c>
      <c r="AQ8" s="616"/>
      <c r="AR8" s="616"/>
      <c r="AS8" s="616"/>
      <c r="AT8" s="616"/>
      <c r="AU8" s="616"/>
      <c r="AV8" s="616"/>
      <c r="AW8" s="616"/>
      <c r="AX8" s="616"/>
      <c r="AY8" s="616"/>
      <c r="AZ8" s="616"/>
      <c r="BA8" s="616"/>
      <c r="BB8" s="616"/>
      <c r="BC8" s="616"/>
      <c r="BD8" s="616"/>
      <c r="BE8" s="616"/>
      <c r="BF8" s="617"/>
      <c r="BG8" s="618">
        <v>14057</v>
      </c>
      <c r="BH8" s="619"/>
      <c r="BI8" s="619"/>
      <c r="BJ8" s="619"/>
      <c r="BK8" s="619"/>
      <c r="BL8" s="619"/>
      <c r="BM8" s="619"/>
      <c r="BN8" s="620"/>
      <c r="BO8" s="671">
        <v>1.7</v>
      </c>
      <c r="BP8" s="671"/>
      <c r="BQ8" s="671"/>
      <c r="BR8" s="671"/>
      <c r="BS8" s="624" t="s">
        <v>111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1617081</v>
      </c>
      <c r="CS8" s="619"/>
      <c r="CT8" s="619"/>
      <c r="CU8" s="619"/>
      <c r="CV8" s="619"/>
      <c r="CW8" s="619"/>
      <c r="CX8" s="619"/>
      <c r="CY8" s="620"/>
      <c r="CZ8" s="671">
        <v>21.7</v>
      </c>
      <c r="DA8" s="671"/>
      <c r="DB8" s="671"/>
      <c r="DC8" s="671"/>
      <c r="DD8" s="624">
        <v>2167</v>
      </c>
      <c r="DE8" s="619"/>
      <c r="DF8" s="619"/>
      <c r="DG8" s="619"/>
      <c r="DH8" s="619"/>
      <c r="DI8" s="619"/>
      <c r="DJ8" s="619"/>
      <c r="DK8" s="619"/>
      <c r="DL8" s="619"/>
      <c r="DM8" s="619"/>
      <c r="DN8" s="619"/>
      <c r="DO8" s="619"/>
      <c r="DP8" s="620"/>
      <c r="DQ8" s="624">
        <v>1176430</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6542</v>
      </c>
      <c r="S9" s="619"/>
      <c r="T9" s="619"/>
      <c r="U9" s="619"/>
      <c r="V9" s="619"/>
      <c r="W9" s="619"/>
      <c r="X9" s="619"/>
      <c r="Y9" s="620"/>
      <c r="Z9" s="671">
        <v>0.1</v>
      </c>
      <c r="AA9" s="671"/>
      <c r="AB9" s="671"/>
      <c r="AC9" s="671"/>
      <c r="AD9" s="672">
        <v>6542</v>
      </c>
      <c r="AE9" s="672"/>
      <c r="AF9" s="672"/>
      <c r="AG9" s="672"/>
      <c r="AH9" s="672"/>
      <c r="AI9" s="672"/>
      <c r="AJ9" s="672"/>
      <c r="AK9" s="672"/>
      <c r="AL9" s="641">
        <v>0.1</v>
      </c>
      <c r="AM9" s="673"/>
      <c r="AN9" s="673"/>
      <c r="AO9" s="674"/>
      <c r="AP9" s="615" t="s">
        <v>224</v>
      </c>
      <c r="AQ9" s="616"/>
      <c r="AR9" s="616"/>
      <c r="AS9" s="616"/>
      <c r="AT9" s="616"/>
      <c r="AU9" s="616"/>
      <c r="AV9" s="616"/>
      <c r="AW9" s="616"/>
      <c r="AX9" s="616"/>
      <c r="AY9" s="616"/>
      <c r="AZ9" s="616"/>
      <c r="BA9" s="616"/>
      <c r="BB9" s="616"/>
      <c r="BC9" s="616"/>
      <c r="BD9" s="616"/>
      <c r="BE9" s="616"/>
      <c r="BF9" s="617"/>
      <c r="BG9" s="618">
        <v>296845</v>
      </c>
      <c r="BH9" s="619"/>
      <c r="BI9" s="619"/>
      <c r="BJ9" s="619"/>
      <c r="BK9" s="619"/>
      <c r="BL9" s="619"/>
      <c r="BM9" s="619"/>
      <c r="BN9" s="620"/>
      <c r="BO9" s="671">
        <v>36</v>
      </c>
      <c r="BP9" s="671"/>
      <c r="BQ9" s="671"/>
      <c r="BR9" s="671"/>
      <c r="BS9" s="624" t="s">
        <v>111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1138465</v>
      </c>
      <c r="CS9" s="619"/>
      <c r="CT9" s="619"/>
      <c r="CU9" s="619"/>
      <c r="CV9" s="619"/>
      <c r="CW9" s="619"/>
      <c r="CX9" s="619"/>
      <c r="CY9" s="620"/>
      <c r="CZ9" s="671">
        <v>15.3</v>
      </c>
      <c r="DA9" s="671"/>
      <c r="DB9" s="671"/>
      <c r="DC9" s="671"/>
      <c r="DD9" s="624">
        <v>15178</v>
      </c>
      <c r="DE9" s="619"/>
      <c r="DF9" s="619"/>
      <c r="DG9" s="619"/>
      <c r="DH9" s="619"/>
      <c r="DI9" s="619"/>
      <c r="DJ9" s="619"/>
      <c r="DK9" s="619"/>
      <c r="DL9" s="619"/>
      <c r="DM9" s="619"/>
      <c r="DN9" s="619"/>
      <c r="DO9" s="619"/>
      <c r="DP9" s="620"/>
      <c r="DQ9" s="624">
        <v>927338</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173968</v>
      </c>
      <c r="S10" s="619"/>
      <c r="T10" s="619"/>
      <c r="U10" s="619"/>
      <c r="V10" s="619"/>
      <c r="W10" s="619"/>
      <c r="X10" s="619"/>
      <c r="Y10" s="620"/>
      <c r="Z10" s="671">
        <v>2.2000000000000002</v>
      </c>
      <c r="AA10" s="671"/>
      <c r="AB10" s="671"/>
      <c r="AC10" s="671"/>
      <c r="AD10" s="672">
        <v>173968</v>
      </c>
      <c r="AE10" s="672"/>
      <c r="AF10" s="672"/>
      <c r="AG10" s="672"/>
      <c r="AH10" s="672"/>
      <c r="AI10" s="672"/>
      <c r="AJ10" s="672"/>
      <c r="AK10" s="672"/>
      <c r="AL10" s="641">
        <v>3.6</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12759</v>
      </c>
      <c r="BH10" s="619"/>
      <c r="BI10" s="619"/>
      <c r="BJ10" s="619"/>
      <c r="BK10" s="619"/>
      <c r="BL10" s="619"/>
      <c r="BM10" s="619"/>
      <c r="BN10" s="620"/>
      <c r="BO10" s="671">
        <v>1.5</v>
      </c>
      <c r="BP10" s="671"/>
      <c r="BQ10" s="671"/>
      <c r="BR10" s="671"/>
      <c r="BS10" s="624" t="s">
        <v>111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699</v>
      </c>
      <c r="CS10" s="619"/>
      <c r="CT10" s="619"/>
      <c r="CU10" s="619"/>
      <c r="CV10" s="619"/>
      <c r="CW10" s="619"/>
      <c r="CX10" s="619"/>
      <c r="CY10" s="620"/>
      <c r="CZ10" s="671">
        <v>0</v>
      </c>
      <c r="DA10" s="671"/>
      <c r="DB10" s="671"/>
      <c r="DC10" s="671"/>
      <c r="DD10" s="624" t="s">
        <v>111</v>
      </c>
      <c r="DE10" s="619"/>
      <c r="DF10" s="619"/>
      <c r="DG10" s="619"/>
      <c r="DH10" s="619"/>
      <c r="DI10" s="619"/>
      <c r="DJ10" s="619"/>
      <c r="DK10" s="619"/>
      <c r="DL10" s="619"/>
      <c r="DM10" s="619"/>
      <c r="DN10" s="619"/>
      <c r="DO10" s="619"/>
      <c r="DP10" s="620"/>
      <c r="DQ10" s="624" t="s">
        <v>111</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v>33126</v>
      </c>
      <c r="S11" s="619"/>
      <c r="T11" s="619"/>
      <c r="U11" s="619"/>
      <c r="V11" s="619"/>
      <c r="W11" s="619"/>
      <c r="X11" s="619"/>
      <c r="Y11" s="620"/>
      <c r="Z11" s="671">
        <v>0.4</v>
      </c>
      <c r="AA11" s="671"/>
      <c r="AB11" s="671"/>
      <c r="AC11" s="671"/>
      <c r="AD11" s="672">
        <v>33126</v>
      </c>
      <c r="AE11" s="672"/>
      <c r="AF11" s="672"/>
      <c r="AG11" s="672"/>
      <c r="AH11" s="672"/>
      <c r="AI11" s="672"/>
      <c r="AJ11" s="672"/>
      <c r="AK11" s="672"/>
      <c r="AL11" s="641">
        <v>0.7</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11477</v>
      </c>
      <c r="BH11" s="619"/>
      <c r="BI11" s="619"/>
      <c r="BJ11" s="619"/>
      <c r="BK11" s="619"/>
      <c r="BL11" s="619"/>
      <c r="BM11" s="619"/>
      <c r="BN11" s="620"/>
      <c r="BO11" s="671">
        <v>1.4</v>
      </c>
      <c r="BP11" s="671"/>
      <c r="BQ11" s="671"/>
      <c r="BR11" s="671"/>
      <c r="BS11" s="624" t="s">
        <v>111</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413076</v>
      </c>
      <c r="CS11" s="619"/>
      <c r="CT11" s="619"/>
      <c r="CU11" s="619"/>
      <c r="CV11" s="619"/>
      <c r="CW11" s="619"/>
      <c r="CX11" s="619"/>
      <c r="CY11" s="620"/>
      <c r="CZ11" s="671">
        <v>5.5</v>
      </c>
      <c r="DA11" s="671"/>
      <c r="DB11" s="671"/>
      <c r="DC11" s="671"/>
      <c r="DD11" s="624">
        <v>84486</v>
      </c>
      <c r="DE11" s="619"/>
      <c r="DF11" s="619"/>
      <c r="DG11" s="619"/>
      <c r="DH11" s="619"/>
      <c r="DI11" s="619"/>
      <c r="DJ11" s="619"/>
      <c r="DK11" s="619"/>
      <c r="DL11" s="619"/>
      <c r="DM11" s="619"/>
      <c r="DN11" s="619"/>
      <c r="DO11" s="619"/>
      <c r="DP11" s="620"/>
      <c r="DQ11" s="624">
        <v>252089</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426867</v>
      </c>
      <c r="BH12" s="619"/>
      <c r="BI12" s="619"/>
      <c r="BJ12" s="619"/>
      <c r="BK12" s="619"/>
      <c r="BL12" s="619"/>
      <c r="BM12" s="619"/>
      <c r="BN12" s="620"/>
      <c r="BO12" s="671">
        <v>51.8</v>
      </c>
      <c r="BP12" s="671"/>
      <c r="BQ12" s="671"/>
      <c r="BR12" s="671"/>
      <c r="BS12" s="624" t="s">
        <v>111</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109308</v>
      </c>
      <c r="CS12" s="619"/>
      <c r="CT12" s="619"/>
      <c r="CU12" s="619"/>
      <c r="CV12" s="619"/>
      <c r="CW12" s="619"/>
      <c r="CX12" s="619"/>
      <c r="CY12" s="620"/>
      <c r="CZ12" s="671">
        <v>1.5</v>
      </c>
      <c r="DA12" s="671"/>
      <c r="DB12" s="671"/>
      <c r="DC12" s="671"/>
      <c r="DD12" s="624">
        <v>15490</v>
      </c>
      <c r="DE12" s="619"/>
      <c r="DF12" s="619"/>
      <c r="DG12" s="619"/>
      <c r="DH12" s="619"/>
      <c r="DI12" s="619"/>
      <c r="DJ12" s="619"/>
      <c r="DK12" s="619"/>
      <c r="DL12" s="619"/>
      <c r="DM12" s="619"/>
      <c r="DN12" s="619"/>
      <c r="DO12" s="619"/>
      <c r="DP12" s="620"/>
      <c r="DQ12" s="624">
        <v>62824</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15770</v>
      </c>
      <c r="S13" s="619"/>
      <c r="T13" s="619"/>
      <c r="U13" s="619"/>
      <c r="V13" s="619"/>
      <c r="W13" s="619"/>
      <c r="X13" s="619"/>
      <c r="Y13" s="620"/>
      <c r="Z13" s="671">
        <v>0.2</v>
      </c>
      <c r="AA13" s="671"/>
      <c r="AB13" s="671"/>
      <c r="AC13" s="671"/>
      <c r="AD13" s="672">
        <v>15770</v>
      </c>
      <c r="AE13" s="672"/>
      <c r="AF13" s="672"/>
      <c r="AG13" s="672"/>
      <c r="AH13" s="672"/>
      <c r="AI13" s="672"/>
      <c r="AJ13" s="672"/>
      <c r="AK13" s="672"/>
      <c r="AL13" s="641">
        <v>0.3</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424226</v>
      </c>
      <c r="BH13" s="619"/>
      <c r="BI13" s="619"/>
      <c r="BJ13" s="619"/>
      <c r="BK13" s="619"/>
      <c r="BL13" s="619"/>
      <c r="BM13" s="619"/>
      <c r="BN13" s="620"/>
      <c r="BO13" s="671">
        <v>51.5</v>
      </c>
      <c r="BP13" s="671"/>
      <c r="BQ13" s="671"/>
      <c r="BR13" s="671"/>
      <c r="BS13" s="624" t="s">
        <v>111</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323596</v>
      </c>
      <c r="CS13" s="619"/>
      <c r="CT13" s="619"/>
      <c r="CU13" s="619"/>
      <c r="CV13" s="619"/>
      <c r="CW13" s="619"/>
      <c r="CX13" s="619"/>
      <c r="CY13" s="620"/>
      <c r="CZ13" s="671">
        <v>4.3</v>
      </c>
      <c r="DA13" s="671"/>
      <c r="DB13" s="671"/>
      <c r="DC13" s="671"/>
      <c r="DD13" s="624">
        <v>232291</v>
      </c>
      <c r="DE13" s="619"/>
      <c r="DF13" s="619"/>
      <c r="DG13" s="619"/>
      <c r="DH13" s="619"/>
      <c r="DI13" s="619"/>
      <c r="DJ13" s="619"/>
      <c r="DK13" s="619"/>
      <c r="DL13" s="619"/>
      <c r="DM13" s="619"/>
      <c r="DN13" s="619"/>
      <c r="DO13" s="619"/>
      <c r="DP13" s="620"/>
      <c r="DQ13" s="624">
        <v>146757</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30748</v>
      </c>
      <c r="BH14" s="619"/>
      <c r="BI14" s="619"/>
      <c r="BJ14" s="619"/>
      <c r="BK14" s="619"/>
      <c r="BL14" s="619"/>
      <c r="BM14" s="619"/>
      <c r="BN14" s="620"/>
      <c r="BO14" s="671">
        <v>3.7</v>
      </c>
      <c r="BP14" s="671"/>
      <c r="BQ14" s="671"/>
      <c r="BR14" s="671"/>
      <c r="BS14" s="624" t="s">
        <v>111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469026</v>
      </c>
      <c r="CS14" s="619"/>
      <c r="CT14" s="619"/>
      <c r="CU14" s="619"/>
      <c r="CV14" s="619"/>
      <c r="CW14" s="619"/>
      <c r="CX14" s="619"/>
      <c r="CY14" s="620"/>
      <c r="CZ14" s="671">
        <v>6.3</v>
      </c>
      <c r="DA14" s="671"/>
      <c r="DB14" s="671"/>
      <c r="DC14" s="671"/>
      <c r="DD14" s="624">
        <v>79319</v>
      </c>
      <c r="DE14" s="619"/>
      <c r="DF14" s="619"/>
      <c r="DG14" s="619"/>
      <c r="DH14" s="619"/>
      <c r="DI14" s="619"/>
      <c r="DJ14" s="619"/>
      <c r="DK14" s="619"/>
      <c r="DL14" s="619"/>
      <c r="DM14" s="619"/>
      <c r="DN14" s="619"/>
      <c r="DO14" s="619"/>
      <c r="DP14" s="620"/>
      <c r="DQ14" s="624">
        <v>391067</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2208</v>
      </c>
      <c r="S15" s="619"/>
      <c r="T15" s="619"/>
      <c r="U15" s="619"/>
      <c r="V15" s="619"/>
      <c r="W15" s="619"/>
      <c r="X15" s="619"/>
      <c r="Y15" s="620"/>
      <c r="Z15" s="671">
        <v>0</v>
      </c>
      <c r="AA15" s="671"/>
      <c r="AB15" s="671"/>
      <c r="AC15" s="671"/>
      <c r="AD15" s="672">
        <v>2208</v>
      </c>
      <c r="AE15" s="672"/>
      <c r="AF15" s="672"/>
      <c r="AG15" s="672"/>
      <c r="AH15" s="672"/>
      <c r="AI15" s="672"/>
      <c r="AJ15" s="672"/>
      <c r="AK15" s="672"/>
      <c r="AL15" s="641">
        <v>0</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30919</v>
      </c>
      <c r="BH15" s="619"/>
      <c r="BI15" s="619"/>
      <c r="BJ15" s="619"/>
      <c r="BK15" s="619"/>
      <c r="BL15" s="619"/>
      <c r="BM15" s="619"/>
      <c r="BN15" s="620"/>
      <c r="BO15" s="671">
        <v>3.8</v>
      </c>
      <c r="BP15" s="671"/>
      <c r="BQ15" s="671"/>
      <c r="BR15" s="671"/>
      <c r="BS15" s="624" t="s">
        <v>111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484295</v>
      </c>
      <c r="CS15" s="619"/>
      <c r="CT15" s="619"/>
      <c r="CU15" s="619"/>
      <c r="CV15" s="619"/>
      <c r="CW15" s="619"/>
      <c r="CX15" s="619"/>
      <c r="CY15" s="620"/>
      <c r="CZ15" s="671">
        <v>6.5</v>
      </c>
      <c r="DA15" s="671"/>
      <c r="DB15" s="671"/>
      <c r="DC15" s="671"/>
      <c r="DD15" s="624">
        <v>55440</v>
      </c>
      <c r="DE15" s="619"/>
      <c r="DF15" s="619"/>
      <c r="DG15" s="619"/>
      <c r="DH15" s="619"/>
      <c r="DI15" s="619"/>
      <c r="DJ15" s="619"/>
      <c r="DK15" s="619"/>
      <c r="DL15" s="619"/>
      <c r="DM15" s="619"/>
      <c r="DN15" s="619"/>
      <c r="DO15" s="619"/>
      <c r="DP15" s="620"/>
      <c r="DQ15" s="624">
        <v>404408</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4148547</v>
      </c>
      <c r="S16" s="619"/>
      <c r="T16" s="619"/>
      <c r="U16" s="619"/>
      <c r="V16" s="619"/>
      <c r="W16" s="619"/>
      <c r="X16" s="619"/>
      <c r="Y16" s="620"/>
      <c r="Z16" s="671">
        <v>51.4</v>
      </c>
      <c r="AA16" s="671"/>
      <c r="AB16" s="671"/>
      <c r="AC16" s="671"/>
      <c r="AD16" s="672">
        <v>3621365</v>
      </c>
      <c r="AE16" s="672"/>
      <c r="AF16" s="672"/>
      <c r="AG16" s="672"/>
      <c r="AH16" s="672"/>
      <c r="AI16" s="672"/>
      <c r="AJ16" s="672"/>
      <c r="AK16" s="672"/>
      <c r="AL16" s="641">
        <v>75.5</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111</v>
      </c>
      <c r="CS16" s="619"/>
      <c r="CT16" s="619"/>
      <c r="CU16" s="619"/>
      <c r="CV16" s="619"/>
      <c r="CW16" s="619"/>
      <c r="CX16" s="619"/>
      <c r="CY16" s="620"/>
      <c r="CZ16" s="671" t="s">
        <v>111</v>
      </c>
      <c r="DA16" s="671"/>
      <c r="DB16" s="671"/>
      <c r="DC16" s="671"/>
      <c r="DD16" s="624" t="s">
        <v>111</v>
      </c>
      <c r="DE16" s="619"/>
      <c r="DF16" s="619"/>
      <c r="DG16" s="619"/>
      <c r="DH16" s="619"/>
      <c r="DI16" s="619"/>
      <c r="DJ16" s="619"/>
      <c r="DK16" s="619"/>
      <c r="DL16" s="619"/>
      <c r="DM16" s="619"/>
      <c r="DN16" s="619"/>
      <c r="DO16" s="619"/>
      <c r="DP16" s="620"/>
      <c r="DQ16" s="624" t="s">
        <v>111</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3621365</v>
      </c>
      <c r="S17" s="619"/>
      <c r="T17" s="619"/>
      <c r="U17" s="619"/>
      <c r="V17" s="619"/>
      <c r="W17" s="619"/>
      <c r="X17" s="619"/>
      <c r="Y17" s="620"/>
      <c r="Z17" s="671">
        <v>44.9</v>
      </c>
      <c r="AA17" s="671"/>
      <c r="AB17" s="671"/>
      <c r="AC17" s="671"/>
      <c r="AD17" s="672">
        <v>3621365</v>
      </c>
      <c r="AE17" s="672"/>
      <c r="AF17" s="672"/>
      <c r="AG17" s="672"/>
      <c r="AH17" s="672"/>
      <c r="AI17" s="672"/>
      <c r="AJ17" s="672"/>
      <c r="AK17" s="672"/>
      <c r="AL17" s="641">
        <v>75.5</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1079416</v>
      </c>
      <c r="CS17" s="619"/>
      <c r="CT17" s="619"/>
      <c r="CU17" s="619"/>
      <c r="CV17" s="619"/>
      <c r="CW17" s="619"/>
      <c r="CX17" s="619"/>
      <c r="CY17" s="620"/>
      <c r="CZ17" s="671">
        <v>14.5</v>
      </c>
      <c r="DA17" s="671"/>
      <c r="DB17" s="671"/>
      <c r="DC17" s="671"/>
      <c r="DD17" s="624" t="s">
        <v>111</v>
      </c>
      <c r="DE17" s="619"/>
      <c r="DF17" s="619"/>
      <c r="DG17" s="619"/>
      <c r="DH17" s="619"/>
      <c r="DI17" s="619"/>
      <c r="DJ17" s="619"/>
      <c r="DK17" s="619"/>
      <c r="DL17" s="619"/>
      <c r="DM17" s="619"/>
      <c r="DN17" s="619"/>
      <c r="DO17" s="619"/>
      <c r="DP17" s="620"/>
      <c r="DQ17" s="624">
        <v>1061916</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527158</v>
      </c>
      <c r="S18" s="619"/>
      <c r="T18" s="619"/>
      <c r="U18" s="619"/>
      <c r="V18" s="619"/>
      <c r="W18" s="619"/>
      <c r="X18" s="619"/>
      <c r="Y18" s="620"/>
      <c r="Z18" s="671">
        <v>6.5</v>
      </c>
      <c r="AA18" s="671"/>
      <c r="AB18" s="671"/>
      <c r="AC18" s="671"/>
      <c r="AD18" s="672" t="s">
        <v>111</v>
      </c>
      <c r="AE18" s="672"/>
      <c r="AF18" s="672"/>
      <c r="AG18" s="672"/>
      <c r="AH18" s="672"/>
      <c r="AI18" s="672"/>
      <c r="AJ18" s="672"/>
      <c r="AK18" s="672"/>
      <c r="AL18" s="641" t="s">
        <v>111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v>24</v>
      </c>
      <c r="S19" s="619"/>
      <c r="T19" s="619"/>
      <c r="U19" s="619"/>
      <c r="V19" s="619"/>
      <c r="W19" s="619"/>
      <c r="X19" s="619"/>
      <c r="Y19" s="620"/>
      <c r="Z19" s="671">
        <v>0</v>
      </c>
      <c r="AA19" s="671"/>
      <c r="AB19" s="671"/>
      <c r="AC19" s="671"/>
      <c r="AD19" s="672" t="s">
        <v>111</v>
      </c>
      <c r="AE19" s="672"/>
      <c r="AF19" s="672"/>
      <c r="AG19" s="672"/>
      <c r="AH19" s="672"/>
      <c r="AI19" s="672"/>
      <c r="AJ19" s="672"/>
      <c r="AK19" s="672"/>
      <c r="AL19" s="641" t="s">
        <v>111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375</v>
      </c>
      <c r="BH19" s="619"/>
      <c r="BI19" s="619"/>
      <c r="BJ19" s="619"/>
      <c r="BK19" s="619"/>
      <c r="BL19" s="619"/>
      <c r="BM19" s="619"/>
      <c r="BN19" s="620"/>
      <c r="BO19" s="671">
        <v>0</v>
      </c>
      <c r="BP19" s="671"/>
      <c r="BQ19" s="671"/>
      <c r="BR19" s="671"/>
      <c r="BS19" s="624" t="s">
        <v>111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5286768</v>
      </c>
      <c r="S20" s="619"/>
      <c r="T20" s="619"/>
      <c r="U20" s="619"/>
      <c r="V20" s="619"/>
      <c r="W20" s="619"/>
      <c r="X20" s="619"/>
      <c r="Y20" s="620"/>
      <c r="Z20" s="671">
        <v>65.5</v>
      </c>
      <c r="AA20" s="671"/>
      <c r="AB20" s="671"/>
      <c r="AC20" s="671"/>
      <c r="AD20" s="672">
        <v>4759586</v>
      </c>
      <c r="AE20" s="672"/>
      <c r="AF20" s="672"/>
      <c r="AG20" s="672"/>
      <c r="AH20" s="672"/>
      <c r="AI20" s="672"/>
      <c r="AJ20" s="672"/>
      <c r="AK20" s="672"/>
      <c r="AL20" s="641">
        <v>99.3</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375</v>
      </c>
      <c r="BH20" s="619"/>
      <c r="BI20" s="619"/>
      <c r="BJ20" s="619"/>
      <c r="BK20" s="619"/>
      <c r="BL20" s="619"/>
      <c r="BM20" s="619"/>
      <c r="BN20" s="620"/>
      <c r="BO20" s="671">
        <v>0</v>
      </c>
      <c r="BP20" s="671"/>
      <c r="BQ20" s="671"/>
      <c r="BR20" s="671"/>
      <c r="BS20" s="624" t="s">
        <v>111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7444198</v>
      </c>
      <c r="CS20" s="619"/>
      <c r="CT20" s="619"/>
      <c r="CU20" s="619"/>
      <c r="CV20" s="619"/>
      <c r="CW20" s="619"/>
      <c r="CX20" s="619"/>
      <c r="CY20" s="620"/>
      <c r="CZ20" s="671">
        <v>100</v>
      </c>
      <c r="DA20" s="671"/>
      <c r="DB20" s="671"/>
      <c r="DC20" s="671"/>
      <c r="DD20" s="624">
        <v>805580</v>
      </c>
      <c r="DE20" s="619"/>
      <c r="DF20" s="619"/>
      <c r="DG20" s="619"/>
      <c r="DH20" s="619"/>
      <c r="DI20" s="619"/>
      <c r="DJ20" s="619"/>
      <c r="DK20" s="619"/>
      <c r="DL20" s="619"/>
      <c r="DM20" s="619"/>
      <c r="DN20" s="619"/>
      <c r="DO20" s="619"/>
      <c r="DP20" s="620"/>
      <c r="DQ20" s="624">
        <v>5658602</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978</v>
      </c>
      <c r="S21" s="619"/>
      <c r="T21" s="619"/>
      <c r="U21" s="619"/>
      <c r="V21" s="619"/>
      <c r="W21" s="619"/>
      <c r="X21" s="619"/>
      <c r="Y21" s="620"/>
      <c r="Z21" s="671">
        <v>0</v>
      </c>
      <c r="AA21" s="671"/>
      <c r="AB21" s="671"/>
      <c r="AC21" s="671"/>
      <c r="AD21" s="672">
        <v>978</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375</v>
      </c>
      <c r="BH21" s="619"/>
      <c r="BI21" s="619"/>
      <c r="BJ21" s="619"/>
      <c r="BK21" s="619"/>
      <c r="BL21" s="619"/>
      <c r="BM21" s="619"/>
      <c r="BN21" s="620"/>
      <c r="BO21" s="671">
        <v>0</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16773</v>
      </c>
      <c r="S22" s="619"/>
      <c r="T22" s="619"/>
      <c r="U22" s="619"/>
      <c r="V22" s="619"/>
      <c r="W22" s="619"/>
      <c r="X22" s="619"/>
      <c r="Y22" s="620"/>
      <c r="Z22" s="671">
        <v>0.2</v>
      </c>
      <c r="AA22" s="671"/>
      <c r="AB22" s="671"/>
      <c r="AC22" s="671"/>
      <c r="AD22" s="672" t="s">
        <v>111</v>
      </c>
      <c r="AE22" s="672"/>
      <c r="AF22" s="672"/>
      <c r="AG22" s="672"/>
      <c r="AH22" s="672"/>
      <c r="AI22" s="672"/>
      <c r="AJ22" s="672"/>
      <c r="AK22" s="672"/>
      <c r="AL22" s="641" t="s">
        <v>111</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107722</v>
      </c>
      <c r="S23" s="619"/>
      <c r="T23" s="619"/>
      <c r="U23" s="619"/>
      <c r="V23" s="619"/>
      <c r="W23" s="619"/>
      <c r="X23" s="619"/>
      <c r="Y23" s="620"/>
      <c r="Z23" s="671">
        <v>1.3</v>
      </c>
      <c r="AA23" s="671"/>
      <c r="AB23" s="671"/>
      <c r="AC23" s="671"/>
      <c r="AD23" s="672">
        <v>2095</v>
      </c>
      <c r="AE23" s="672"/>
      <c r="AF23" s="672"/>
      <c r="AG23" s="672"/>
      <c r="AH23" s="672"/>
      <c r="AI23" s="672"/>
      <c r="AJ23" s="672"/>
      <c r="AK23" s="672"/>
      <c r="AL23" s="641">
        <v>0</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45552</v>
      </c>
      <c r="S24" s="619"/>
      <c r="T24" s="619"/>
      <c r="U24" s="619"/>
      <c r="V24" s="619"/>
      <c r="W24" s="619"/>
      <c r="X24" s="619"/>
      <c r="Y24" s="620"/>
      <c r="Z24" s="671">
        <v>0.6</v>
      </c>
      <c r="AA24" s="671"/>
      <c r="AB24" s="671"/>
      <c r="AC24" s="671"/>
      <c r="AD24" s="672">
        <v>4102</v>
      </c>
      <c r="AE24" s="672"/>
      <c r="AF24" s="672"/>
      <c r="AG24" s="672"/>
      <c r="AH24" s="672"/>
      <c r="AI24" s="672"/>
      <c r="AJ24" s="672"/>
      <c r="AK24" s="672"/>
      <c r="AL24" s="641">
        <v>0.1</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2987037</v>
      </c>
      <c r="CS24" s="669"/>
      <c r="CT24" s="669"/>
      <c r="CU24" s="669"/>
      <c r="CV24" s="669"/>
      <c r="CW24" s="669"/>
      <c r="CX24" s="669"/>
      <c r="CY24" s="716"/>
      <c r="CZ24" s="720">
        <v>40.1</v>
      </c>
      <c r="DA24" s="721"/>
      <c r="DB24" s="721"/>
      <c r="DC24" s="722"/>
      <c r="DD24" s="715">
        <v>2638630</v>
      </c>
      <c r="DE24" s="669"/>
      <c r="DF24" s="669"/>
      <c r="DG24" s="669"/>
      <c r="DH24" s="669"/>
      <c r="DI24" s="669"/>
      <c r="DJ24" s="669"/>
      <c r="DK24" s="716"/>
      <c r="DL24" s="715">
        <v>2597539</v>
      </c>
      <c r="DM24" s="669"/>
      <c r="DN24" s="669"/>
      <c r="DO24" s="669"/>
      <c r="DP24" s="669"/>
      <c r="DQ24" s="669"/>
      <c r="DR24" s="669"/>
      <c r="DS24" s="669"/>
      <c r="DT24" s="669"/>
      <c r="DU24" s="669"/>
      <c r="DV24" s="716"/>
      <c r="DW24" s="717">
        <v>51.4</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371530</v>
      </c>
      <c r="S25" s="619"/>
      <c r="T25" s="619"/>
      <c r="U25" s="619"/>
      <c r="V25" s="619"/>
      <c r="W25" s="619"/>
      <c r="X25" s="619"/>
      <c r="Y25" s="620"/>
      <c r="Z25" s="671">
        <v>4.5999999999999996</v>
      </c>
      <c r="AA25" s="671"/>
      <c r="AB25" s="671"/>
      <c r="AC25" s="671"/>
      <c r="AD25" s="672" t="s">
        <v>111</v>
      </c>
      <c r="AE25" s="672"/>
      <c r="AF25" s="672"/>
      <c r="AG25" s="672"/>
      <c r="AH25" s="672"/>
      <c r="AI25" s="672"/>
      <c r="AJ25" s="672"/>
      <c r="AK25" s="672"/>
      <c r="AL25" s="641" t="s">
        <v>111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1431404</v>
      </c>
      <c r="CS25" s="637"/>
      <c r="CT25" s="637"/>
      <c r="CU25" s="637"/>
      <c r="CV25" s="637"/>
      <c r="CW25" s="637"/>
      <c r="CX25" s="637"/>
      <c r="CY25" s="638"/>
      <c r="CZ25" s="621">
        <v>19.2</v>
      </c>
      <c r="DA25" s="639"/>
      <c r="DB25" s="639"/>
      <c r="DC25" s="640"/>
      <c r="DD25" s="624">
        <v>1393949</v>
      </c>
      <c r="DE25" s="637"/>
      <c r="DF25" s="637"/>
      <c r="DG25" s="637"/>
      <c r="DH25" s="637"/>
      <c r="DI25" s="637"/>
      <c r="DJ25" s="637"/>
      <c r="DK25" s="638"/>
      <c r="DL25" s="624">
        <v>1353274</v>
      </c>
      <c r="DM25" s="637"/>
      <c r="DN25" s="637"/>
      <c r="DO25" s="637"/>
      <c r="DP25" s="637"/>
      <c r="DQ25" s="637"/>
      <c r="DR25" s="637"/>
      <c r="DS25" s="637"/>
      <c r="DT25" s="637"/>
      <c r="DU25" s="637"/>
      <c r="DV25" s="638"/>
      <c r="DW25" s="641">
        <v>26.8</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927021</v>
      </c>
      <c r="CS26" s="619"/>
      <c r="CT26" s="619"/>
      <c r="CU26" s="619"/>
      <c r="CV26" s="619"/>
      <c r="CW26" s="619"/>
      <c r="CX26" s="619"/>
      <c r="CY26" s="620"/>
      <c r="CZ26" s="621">
        <v>12.5</v>
      </c>
      <c r="DA26" s="639"/>
      <c r="DB26" s="639"/>
      <c r="DC26" s="640"/>
      <c r="DD26" s="624">
        <v>901838</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348325</v>
      </c>
      <c r="S27" s="619"/>
      <c r="T27" s="619"/>
      <c r="U27" s="619"/>
      <c r="V27" s="619"/>
      <c r="W27" s="619"/>
      <c r="X27" s="619"/>
      <c r="Y27" s="620"/>
      <c r="Z27" s="671">
        <v>4.3</v>
      </c>
      <c r="AA27" s="671"/>
      <c r="AB27" s="671"/>
      <c r="AC27" s="671"/>
      <c r="AD27" s="672" t="s">
        <v>111</v>
      </c>
      <c r="AE27" s="672"/>
      <c r="AF27" s="672"/>
      <c r="AG27" s="672"/>
      <c r="AH27" s="672"/>
      <c r="AI27" s="672"/>
      <c r="AJ27" s="672"/>
      <c r="AK27" s="672"/>
      <c r="AL27" s="641" t="s">
        <v>111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824047</v>
      </c>
      <c r="BH27" s="619"/>
      <c r="BI27" s="619"/>
      <c r="BJ27" s="619"/>
      <c r="BK27" s="619"/>
      <c r="BL27" s="619"/>
      <c r="BM27" s="619"/>
      <c r="BN27" s="620"/>
      <c r="BO27" s="671">
        <v>100</v>
      </c>
      <c r="BP27" s="671"/>
      <c r="BQ27" s="671"/>
      <c r="BR27" s="671"/>
      <c r="BS27" s="624" t="s">
        <v>111</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476217</v>
      </c>
      <c r="CS27" s="637"/>
      <c r="CT27" s="637"/>
      <c r="CU27" s="637"/>
      <c r="CV27" s="637"/>
      <c r="CW27" s="637"/>
      <c r="CX27" s="637"/>
      <c r="CY27" s="638"/>
      <c r="CZ27" s="621">
        <v>6.4</v>
      </c>
      <c r="DA27" s="639"/>
      <c r="DB27" s="639"/>
      <c r="DC27" s="640"/>
      <c r="DD27" s="624">
        <v>182765</v>
      </c>
      <c r="DE27" s="637"/>
      <c r="DF27" s="637"/>
      <c r="DG27" s="637"/>
      <c r="DH27" s="637"/>
      <c r="DI27" s="637"/>
      <c r="DJ27" s="637"/>
      <c r="DK27" s="638"/>
      <c r="DL27" s="624">
        <v>182349</v>
      </c>
      <c r="DM27" s="637"/>
      <c r="DN27" s="637"/>
      <c r="DO27" s="637"/>
      <c r="DP27" s="637"/>
      <c r="DQ27" s="637"/>
      <c r="DR27" s="637"/>
      <c r="DS27" s="637"/>
      <c r="DT27" s="637"/>
      <c r="DU27" s="637"/>
      <c r="DV27" s="638"/>
      <c r="DW27" s="641">
        <v>3.6</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14476</v>
      </c>
      <c r="S28" s="619"/>
      <c r="T28" s="619"/>
      <c r="U28" s="619"/>
      <c r="V28" s="619"/>
      <c r="W28" s="619"/>
      <c r="X28" s="619"/>
      <c r="Y28" s="620"/>
      <c r="Z28" s="671">
        <v>0.2</v>
      </c>
      <c r="AA28" s="671"/>
      <c r="AB28" s="671"/>
      <c r="AC28" s="671"/>
      <c r="AD28" s="672">
        <v>10443</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1079416</v>
      </c>
      <c r="CS28" s="619"/>
      <c r="CT28" s="619"/>
      <c r="CU28" s="619"/>
      <c r="CV28" s="619"/>
      <c r="CW28" s="619"/>
      <c r="CX28" s="619"/>
      <c r="CY28" s="620"/>
      <c r="CZ28" s="621">
        <v>14.5</v>
      </c>
      <c r="DA28" s="639"/>
      <c r="DB28" s="639"/>
      <c r="DC28" s="640"/>
      <c r="DD28" s="624">
        <v>1061916</v>
      </c>
      <c r="DE28" s="619"/>
      <c r="DF28" s="619"/>
      <c r="DG28" s="619"/>
      <c r="DH28" s="619"/>
      <c r="DI28" s="619"/>
      <c r="DJ28" s="619"/>
      <c r="DK28" s="620"/>
      <c r="DL28" s="624">
        <v>1061916</v>
      </c>
      <c r="DM28" s="619"/>
      <c r="DN28" s="619"/>
      <c r="DO28" s="619"/>
      <c r="DP28" s="619"/>
      <c r="DQ28" s="619"/>
      <c r="DR28" s="619"/>
      <c r="DS28" s="619"/>
      <c r="DT28" s="619"/>
      <c r="DU28" s="619"/>
      <c r="DV28" s="620"/>
      <c r="DW28" s="641">
        <v>21</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480</v>
      </c>
      <c r="S29" s="619"/>
      <c r="T29" s="619"/>
      <c r="U29" s="619"/>
      <c r="V29" s="619"/>
      <c r="W29" s="619"/>
      <c r="X29" s="619"/>
      <c r="Y29" s="620"/>
      <c r="Z29" s="671">
        <v>0</v>
      </c>
      <c r="AA29" s="671"/>
      <c r="AB29" s="671"/>
      <c r="AC29" s="671"/>
      <c r="AD29" s="672" t="s">
        <v>111</v>
      </c>
      <c r="AE29" s="672"/>
      <c r="AF29" s="672"/>
      <c r="AG29" s="672"/>
      <c r="AH29" s="672"/>
      <c r="AI29" s="672"/>
      <c r="AJ29" s="672"/>
      <c r="AK29" s="672"/>
      <c r="AL29" s="641" t="s">
        <v>111</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57</v>
      </c>
      <c r="CG29" s="652"/>
      <c r="CH29" s="652"/>
      <c r="CI29" s="652"/>
      <c r="CJ29" s="652"/>
      <c r="CK29" s="652"/>
      <c r="CL29" s="652"/>
      <c r="CM29" s="652"/>
      <c r="CN29" s="652"/>
      <c r="CO29" s="652"/>
      <c r="CP29" s="652"/>
      <c r="CQ29" s="653"/>
      <c r="CR29" s="618">
        <v>1079389</v>
      </c>
      <c r="CS29" s="637"/>
      <c r="CT29" s="637"/>
      <c r="CU29" s="637"/>
      <c r="CV29" s="637"/>
      <c r="CW29" s="637"/>
      <c r="CX29" s="637"/>
      <c r="CY29" s="638"/>
      <c r="CZ29" s="621">
        <v>14.5</v>
      </c>
      <c r="DA29" s="639"/>
      <c r="DB29" s="639"/>
      <c r="DC29" s="640"/>
      <c r="DD29" s="624">
        <v>1061889</v>
      </c>
      <c r="DE29" s="637"/>
      <c r="DF29" s="637"/>
      <c r="DG29" s="637"/>
      <c r="DH29" s="637"/>
      <c r="DI29" s="637"/>
      <c r="DJ29" s="637"/>
      <c r="DK29" s="638"/>
      <c r="DL29" s="624">
        <v>1061889</v>
      </c>
      <c r="DM29" s="637"/>
      <c r="DN29" s="637"/>
      <c r="DO29" s="637"/>
      <c r="DP29" s="637"/>
      <c r="DQ29" s="637"/>
      <c r="DR29" s="637"/>
      <c r="DS29" s="637"/>
      <c r="DT29" s="637"/>
      <c r="DU29" s="637"/>
      <c r="DV29" s="638"/>
      <c r="DW29" s="641">
        <v>21</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36851</v>
      </c>
      <c r="S30" s="619"/>
      <c r="T30" s="619"/>
      <c r="U30" s="619"/>
      <c r="V30" s="619"/>
      <c r="W30" s="619"/>
      <c r="X30" s="619"/>
      <c r="Y30" s="620"/>
      <c r="Z30" s="671">
        <v>0.5</v>
      </c>
      <c r="AA30" s="671"/>
      <c r="AB30" s="671"/>
      <c r="AC30" s="671"/>
      <c r="AD30" s="672" t="s">
        <v>111</v>
      </c>
      <c r="AE30" s="672"/>
      <c r="AF30" s="672"/>
      <c r="AG30" s="672"/>
      <c r="AH30" s="672"/>
      <c r="AI30" s="672"/>
      <c r="AJ30" s="672"/>
      <c r="AK30" s="672"/>
      <c r="AL30" s="641" t="s">
        <v>111</v>
      </c>
      <c r="AM30" s="673"/>
      <c r="AN30" s="673"/>
      <c r="AO30" s="674"/>
      <c r="AP30" s="696" t="s">
        <v>290</v>
      </c>
      <c r="AQ30" s="697"/>
      <c r="AR30" s="697"/>
      <c r="AS30" s="697"/>
      <c r="AT30" s="702" t="s">
        <v>291</v>
      </c>
      <c r="AU30" s="182"/>
      <c r="AV30" s="182"/>
      <c r="AW30" s="182"/>
      <c r="AX30" s="705" t="s">
        <v>170</v>
      </c>
      <c r="AY30" s="706"/>
      <c r="AZ30" s="706"/>
      <c r="BA30" s="706"/>
      <c r="BB30" s="706"/>
      <c r="BC30" s="706"/>
      <c r="BD30" s="706"/>
      <c r="BE30" s="706"/>
      <c r="BF30" s="707"/>
      <c r="BG30" s="684">
        <v>99</v>
      </c>
      <c r="BH30" s="685"/>
      <c r="BI30" s="685"/>
      <c r="BJ30" s="685"/>
      <c r="BK30" s="685"/>
      <c r="BL30" s="685"/>
      <c r="BM30" s="686">
        <v>97.1</v>
      </c>
      <c r="BN30" s="685"/>
      <c r="BO30" s="685"/>
      <c r="BP30" s="685"/>
      <c r="BQ30" s="687"/>
      <c r="BR30" s="684">
        <v>98.8</v>
      </c>
      <c r="BS30" s="685"/>
      <c r="BT30" s="685"/>
      <c r="BU30" s="685"/>
      <c r="BV30" s="685"/>
      <c r="BW30" s="685"/>
      <c r="BX30" s="686">
        <v>96.3</v>
      </c>
      <c r="BY30" s="685"/>
      <c r="BZ30" s="685"/>
      <c r="CA30" s="685"/>
      <c r="CB30" s="687"/>
      <c r="CD30" s="690"/>
      <c r="CE30" s="691"/>
      <c r="CF30" s="655" t="s">
        <v>292</v>
      </c>
      <c r="CG30" s="652"/>
      <c r="CH30" s="652"/>
      <c r="CI30" s="652"/>
      <c r="CJ30" s="652"/>
      <c r="CK30" s="652"/>
      <c r="CL30" s="652"/>
      <c r="CM30" s="652"/>
      <c r="CN30" s="652"/>
      <c r="CO30" s="652"/>
      <c r="CP30" s="652"/>
      <c r="CQ30" s="653"/>
      <c r="CR30" s="618">
        <v>987932</v>
      </c>
      <c r="CS30" s="619"/>
      <c r="CT30" s="619"/>
      <c r="CU30" s="619"/>
      <c r="CV30" s="619"/>
      <c r="CW30" s="619"/>
      <c r="CX30" s="619"/>
      <c r="CY30" s="620"/>
      <c r="CZ30" s="621">
        <v>13.3</v>
      </c>
      <c r="DA30" s="639"/>
      <c r="DB30" s="639"/>
      <c r="DC30" s="640"/>
      <c r="DD30" s="624">
        <v>973323</v>
      </c>
      <c r="DE30" s="619"/>
      <c r="DF30" s="619"/>
      <c r="DG30" s="619"/>
      <c r="DH30" s="619"/>
      <c r="DI30" s="619"/>
      <c r="DJ30" s="619"/>
      <c r="DK30" s="620"/>
      <c r="DL30" s="624">
        <v>973323</v>
      </c>
      <c r="DM30" s="619"/>
      <c r="DN30" s="619"/>
      <c r="DO30" s="619"/>
      <c r="DP30" s="619"/>
      <c r="DQ30" s="619"/>
      <c r="DR30" s="619"/>
      <c r="DS30" s="619"/>
      <c r="DT30" s="619"/>
      <c r="DU30" s="619"/>
      <c r="DV30" s="620"/>
      <c r="DW30" s="641">
        <v>19.3</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550184</v>
      </c>
      <c r="S31" s="619"/>
      <c r="T31" s="619"/>
      <c r="U31" s="619"/>
      <c r="V31" s="619"/>
      <c r="W31" s="619"/>
      <c r="X31" s="619"/>
      <c r="Y31" s="620"/>
      <c r="Z31" s="671">
        <v>6.8</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99.3</v>
      </c>
      <c r="BH31" s="637"/>
      <c r="BI31" s="637"/>
      <c r="BJ31" s="637"/>
      <c r="BK31" s="637"/>
      <c r="BL31" s="637"/>
      <c r="BM31" s="673">
        <v>98.2</v>
      </c>
      <c r="BN31" s="683"/>
      <c r="BO31" s="683"/>
      <c r="BP31" s="683"/>
      <c r="BQ31" s="647"/>
      <c r="BR31" s="682">
        <v>99</v>
      </c>
      <c r="BS31" s="637"/>
      <c r="BT31" s="637"/>
      <c r="BU31" s="637"/>
      <c r="BV31" s="637"/>
      <c r="BW31" s="637"/>
      <c r="BX31" s="673">
        <v>97.2</v>
      </c>
      <c r="BY31" s="683"/>
      <c r="BZ31" s="683"/>
      <c r="CA31" s="683"/>
      <c r="CB31" s="647"/>
      <c r="CD31" s="690"/>
      <c r="CE31" s="691"/>
      <c r="CF31" s="655" t="s">
        <v>296</v>
      </c>
      <c r="CG31" s="652"/>
      <c r="CH31" s="652"/>
      <c r="CI31" s="652"/>
      <c r="CJ31" s="652"/>
      <c r="CK31" s="652"/>
      <c r="CL31" s="652"/>
      <c r="CM31" s="652"/>
      <c r="CN31" s="652"/>
      <c r="CO31" s="652"/>
      <c r="CP31" s="652"/>
      <c r="CQ31" s="653"/>
      <c r="CR31" s="618">
        <v>91457</v>
      </c>
      <c r="CS31" s="637"/>
      <c r="CT31" s="637"/>
      <c r="CU31" s="637"/>
      <c r="CV31" s="637"/>
      <c r="CW31" s="637"/>
      <c r="CX31" s="637"/>
      <c r="CY31" s="638"/>
      <c r="CZ31" s="621">
        <v>1.2</v>
      </c>
      <c r="DA31" s="639"/>
      <c r="DB31" s="639"/>
      <c r="DC31" s="640"/>
      <c r="DD31" s="624">
        <v>88566</v>
      </c>
      <c r="DE31" s="637"/>
      <c r="DF31" s="637"/>
      <c r="DG31" s="637"/>
      <c r="DH31" s="637"/>
      <c r="DI31" s="637"/>
      <c r="DJ31" s="637"/>
      <c r="DK31" s="638"/>
      <c r="DL31" s="624">
        <v>88566</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100365</v>
      </c>
      <c r="S32" s="619"/>
      <c r="T32" s="619"/>
      <c r="U32" s="619"/>
      <c r="V32" s="619"/>
      <c r="W32" s="619"/>
      <c r="X32" s="619"/>
      <c r="Y32" s="620"/>
      <c r="Z32" s="671">
        <v>1.2</v>
      </c>
      <c r="AA32" s="671"/>
      <c r="AB32" s="671"/>
      <c r="AC32" s="671"/>
      <c r="AD32" s="672">
        <v>16314</v>
      </c>
      <c r="AE32" s="672"/>
      <c r="AF32" s="672"/>
      <c r="AG32" s="672"/>
      <c r="AH32" s="672"/>
      <c r="AI32" s="672"/>
      <c r="AJ32" s="672"/>
      <c r="AK32" s="672"/>
      <c r="AL32" s="641">
        <v>0.3</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98.9</v>
      </c>
      <c r="BH32" s="603"/>
      <c r="BI32" s="603"/>
      <c r="BJ32" s="603"/>
      <c r="BK32" s="603"/>
      <c r="BL32" s="603"/>
      <c r="BM32" s="666">
        <v>96.2</v>
      </c>
      <c r="BN32" s="603"/>
      <c r="BO32" s="603"/>
      <c r="BP32" s="603"/>
      <c r="BQ32" s="660"/>
      <c r="BR32" s="681">
        <v>98.6</v>
      </c>
      <c r="BS32" s="603"/>
      <c r="BT32" s="603"/>
      <c r="BU32" s="603"/>
      <c r="BV32" s="603"/>
      <c r="BW32" s="603"/>
      <c r="BX32" s="666">
        <v>95.7</v>
      </c>
      <c r="BY32" s="603"/>
      <c r="BZ32" s="603"/>
      <c r="CA32" s="603"/>
      <c r="CB32" s="660"/>
      <c r="CD32" s="692"/>
      <c r="CE32" s="693"/>
      <c r="CF32" s="655" t="s">
        <v>299</v>
      </c>
      <c r="CG32" s="652"/>
      <c r="CH32" s="652"/>
      <c r="CI32" s="652"/>
      <c r="CJ32" s="652"/>
      <c r="CK32" s="652"/>
      <c r="CL32" s="652"/>
      <c r="CM32" s="652"/>
      <c r="CN32" s="652"/>
      <c r="CO32" s="652"/>
      <c r="CP32" s="652"/>
      <c r="CQ32" s="653"/>
      <c r="CR32" s="618">
        <v>27</v>
      </c>
      <c r="CS32" s="619"/>
      <c r="CT32" s="619"/>
      <c r="CU32" s="619"/>
      <c r="CV32" s="619"/>
      <c r="CW32" s="619"/>
      <c r="CX32" s="619"/>
      <c r="CY32" s="620"/>
      <c r="CZ32" s="621">
        <v>0</v>
      </c>
      <c r="DA32" s="639"/>
      <c r="DB32" s="639"/>
      <c r="DC32" s="640"/>
      <c r="DD32" s="624">
        <v>27</v>
      </c>
      <c r="DE32" s="619"/>
      <c r="DF32" s="619"/>
      <c r="DG32" s="619"/>
      <c r="DH32" s="619"/>
      <c r="DI32" s="619"/>
      <c r="DJ32" s="619"/>
      <c r="DK32" s="620"/>
      <c r="DL32" s="624">
        <v>27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1189025</v>
      </c>
      <c r="S33" s="619"/>
      <c r="T33" s="619"/>
      <c r="U33" s="619"/>
      <c r="V33" s="619"/>
      <c r="W33" s="619"/>
      <c r="X33" s="619"/>
      <c r="Y33" s="620"/>
      <c r="Z33" s="671">
        <v>14.7</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3651581</v>
      </c>
      <c r="CS33" s="637"/>
      <c r="CT33" s="637"/>
      <c r="CU33" s="637"/>
      <c r="CV33" s="637"/>
      <c r="CW33" s="637"/>
      <c r="CX33" s="637"/>
      <c r="CY33" s="638"/>
      <c r="CZ33" s="621">
        <v>49.1</v>
      </c>
      <c r="DA33" s="639"/>
      <c r="DB33" s="639"/>
      <c r="DC33" s="640"/>
      <c r="DD33" s="624">
        <v>2828349</v>
      </c>
      <c r="DE33" s="637"/>
      <c r="DF33" s="637"/>
      <c r="DG33" s="637"/>
      <c r="DH33" s="637"/>
      <c r="DI33" s="637"/>
      <c r="DJ33" s="637"/>
      <c r="DK33" s="638"/>
      <c r="DL33" s="624">
        <v>1823245</v>
      </c>
      <c r="DM33" s="637"/>
      <c r="DN33" s="637"/>
      <c r="DO33" s="637"/>
      <c r="DP33" s="637"/>
      <c r="DQ33" s="637"/>
      <c r="DR33" s="637"/>
      <c r="DS33" s="637"/>
      <c r="DT33" s="637"/>
      <c r="DU33" s="637"/>
      <c r="DV33" s="638"/>
      <c r="DW33" s="641">
        <v>36.1</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947982</v>
      </c>
      <c r="CS34" s="619"/>
      <c r="CT34" s="619"/>
      <c r="CU34" s="619"/>
      <c r="CV34" s="619"/>
      <c r="CW34" s="619"/>
      <c r="CX34" s="619"/>
      <c r="CY34" s="620"/>
      <c r="CZ34" s="621">
        <v>12.7</v>
      </c>
      <c r="DA34" s="639"/>
      <c r="DB34" s="639"/>
      <c r="DC34" s="640"/>
      <c r="DD34" s="624">
        <v>668181</v>
      </c>
      <c r="DE34" s="619"/>
      <c r="DF34" s="619"/>
      <c r="DG34" s="619"/>
      <c r="DH34" s="619"/>
      <c r="DI34" s="619"/>
      <c r="DJ34" s="619"/>
      <c r="DK34" s="620"/>
      <c r="DL34" s="624">
        <v>480673</v>
      </c>
      <c r="DM34" s="619"/>
      <c r="DN34" s="619"/>
      <c r="DO34" s="619"/>
      <c r="DP34" s="619"/>
      <c r="DQ34" s="619"/>
      <c r="DR34" s="619"/>
      <c r="DS34" s="619"/>
      <c r="DT34" s="619"/>
      <c r="DU34" s="619"/>
      <c r="DV34" s="620"/>
      <c r="DW34" s="641">
        <v>9.5</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255825</v>
      </c>
      <c r="S35" s="619"/>
      <c r="T35" s="619"/>
      <c r="U35" s="619"/>
      <c r="V35" s="619"/>
      <c r="W35" s="619"/>
      <c r="X35" s="619"/>
      <c r="Y35" s="620"/>
      <c r="Z35" s="671">
        <v>3.2</v>
      </c>
      <c r="AA35" s="671"/>
      <c r="AB35" s="671"/>
      <c r="AC35" s="671"/>
      <c r="AD35" s="672" t="s">
        <v>111</v>
      </c>
      <c r="AE35" s="672"/>
      <c r="AF35" s="672"/>
      <c r="AG35" s="672"/>
      <c r="AH35" s="672"/>
      <c r="AI35" s="672"/>
      <c r="AJ35" s="672"/>
      <c r="AK35" s="672"/>
      <c r="AL35" s="641" t="s">
        <v>111</v>
      </c>
      <c r="AM35" s="673"/>
      <c r="AN35" s="673"/>
      <c r="AO35" s="674"/>
      <c r="AP35" s="186"/>
      <c r="AQ35" s="675" t="s">
        <v>307</v>
      </c>
      <c r="AR35" s="676"/>
      <c r="AS35" s="676"/>
      <c r="AT35" s="676"/>
      <c r="AU35" s="676"/>
      <c r="AV35" s="676"/>
      <c r="AW35" s="676"/>
      <c r="AX35" s="676"/>
      <c r="AY35" s="677"/>
      <c r="AZ35" s="668">
        <v>1293797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40245</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27740</v>
      </c>
      <c r="CS35" s="637"/>
      <c r="CT35" s="637"/>
      <c r="CU35" s="637"/>
      <c r="CV35" s="637"/>
      <c r="CW35" s="637"/>
      <c r="CX35" s="637"/>
      <c r="CY35" s="638"/>
      <c r="CZ35" s="621">
        <v>0.4</v>
      </c>
      <c r="DA35" s="639"/>
      <c r="DB35" s="639"/>
      <c r="DC35" s="640"/>
      <c r="DD35" s="624">
        <v>23791</v>
      </c>
      <c r="DE35" s="637"/>
      <c r="DF35" s="637"/>
      <c r="DG35" s="637"/>
      <c r="DH35" s="637"/>
      <c r="DI35" s="637"/>
      <c r="DJ35" s="637"/>
      <c r="DK35" s="638"/>
      <c r="DL35" s="624">
        <v>23791</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8069029</v>
      </c>
      <c r="S36" s="659"/>
      <c r="T36" s="659"/>
      <c r="U36" s="659"/>
      <c r="V36" s="659"/>
      <c r="W36" s="659"/>
      <c r="X36" s="659"/>
      <c r="Y36" s="662"/>
      <c r="Z36" s="663">
        <v>100</v>
      </c>
      <c r="AA36" s="663"/>
      <c r="AB36" s="663"/>
      <c r="AC36" s="663"/>
      <c r="AD36" s="664">
        <v>4793518</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429994</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-74488</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990784</v>
      </c>
      <c r="CS36" s="619"/>
      <c r="CT36" s="619"/>
      <c r="CU36" s="619"/>
      <c r="CV36" s="619"/>
      <c r="CW36" s="619"/>
      <c r="CX36" s="619"/>
      <c r="CY36" s="620"/>
      <c r="CZ36" s="621">
        <v>13.3</v>
      </c>
      <c r="DA36" s="639"/>
      <c r="DB36" s="639"/>
      <c r="DC36" s="640"/>
      <c r="DD36" s="624">
        <v>710859</v>
      </c>
      <c r="DE36" s="619"/>
      <c r="DF36" s="619"/>
      <c r="DG36" s="619"/>
      <c r="DH36" s="619"/>
      <c r="DI36" s="619"/>
      <c r="DJ36" s="619"/>
      <c r="DK36" s="620"/>
      <c r="DL36" s="624">
        <v>588040</v>
      </c>
      <c r="DM36" s="619"/>
      <c r="DN36" s="619"/>
      <c r="DO36" s="619"/>
      <c r="DP36" s="619"/>
      <c r="DQ36" s="619"/>
      <c r="DR36" s="619"/>
      <c r="DS36" s="619"/>
      <c r="DT36" s="619"/>
      <c r="DU36" s="619"/>
      <c r="DV36" s="620"/>
      <c r="DW36" s="641">
        <v>11.6</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102920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1743</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330181</v>
      </c>
      <c r="CS37" s="637"/>
      <c r="CT37" s="637"/>
      <c r="CU37" s="637"/>
      <c r="CV37" s="637"/>
      <c r="CW37" s="637"/>
      <c r="CX37" s="637"/>
      <c r="CY37" s="638"/>
      <c r="CZ37" s="621">
        <v>4.4000000000000004</v>
      </c>
      <c r="DA37" s="639"/>
      <c r="DB37" s="639"/>
      <c r="DC37" s="640"/>
      <c r="DD37" s="624">
        <v>146281</v>
      </c>
      <c r="DE37" s="637"/>
      <c r="DF37" s="637"/>
      <c r="DG37" s="637"/>
      <c r="DH37" s="637"/>
      <c r="DI37" s="637"/>
      <c r="DJ37" s="637"/>
      <c r="DK37" s="638"/>
      <c r="DL37" s="624">
        <v>116547</v>
      </c>
      <c r="DM37" s="637"/>
      <c r="DN37" s="637"/>
      <c r="DO37" s="637"/>
      <c r="DP37" s="637"/>
      <c r="DQ37" s="637"/>
      <c r="DR37" s="637"/>
      <c r="DS37" s="637"/>
      <c r="DT37" s="637"/>
      <c r="DU37" s="637"/>
      <c r="DV37" s="638"/>
      <c r="DW37" s="641">
        <v>2.2999999999999998</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22397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2926</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863693</v>
      </c>
      <c r="CS38" s="619"/>
      <c r="CT38" s="619"/>
      <c r="CU38" s="619"/>
      <c r="CV38" s="619"/>
      <c r="CW38" s="619"/>
      <c r="CX38" s="619"/>
      <c r="CY38" s="620"/>
      <c r="CZ38" s="621">
        <v>11.6</v>
      </c>
      <c r="DA38" s="639"/>
      <c r="DB38" s="639"/>
      <c r="DC38" s="640"/>
      <c r="DD38" s="624">
        <v>773335</v>
      </c>
      <c r="DE38" s="619"/>
      <c r="DF38" s="619"/>
      <c r="DG38" s="619"/>
      <c r="DH38" s="619"/>
      <c r="DI38" s="619"/>
      <c r="DJ38" s="619"/>
      <c r="DK38" s="620"/>
      <c r="DL38" s="624">
        <v>649282</v>
      </c>
      <c r="DM38" s="619"/>
      <c r="DN38" s="619"/>
      <c r="DO38" s="619"/>
      <c r="DP38" s="619"/>
      <c r="DQ38" s="619"/>
      <c r="DR38" s="619"/>
      <c r="DS38" s="619"/>
      <c r="DT38" s="619"/>
      <c r="DU38" s="619"/>
      <c r="DV38" s="620"/>
      <c r="DW38" s="641">
        <v>12.9</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v>18120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83</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739923</v>
      </c>
      <c r="CS39" s="637"/>
      <c r="CT39" s="637"/>
      <c r="CU39" s="637"/>
      <c r="CV39" s="637"/>
      <c r="CW39" s="637"/>
      <c r="CX39" s="637"/>
      <c r="CY39" s="638"/>
      <c r="CZ39" s="621">
        <v>9.9</v>
      </c>
      <c r="DA39" s="639"/>
      <c r="DB39" s="639"/>
      <c r="DC39" s="640"/>
      <c r="DD39" s="624">
        <v>570724</v>
      </c>
      <c r="DE39" s="637"/>
      <c r="DF39" s="637"/>
      <c r="DG39" s="637"/>
      <c r="DH39" s="637"/>
      <c r="DI39" s="637"/>
      <c r="DJ39" s="637"/>
      <c r="DK39" s="638"/>
      <c r="DL39" s="624" t="s">
        <v>324</v>
      </c>
      <c r="DM39" s="637"/>
      <c r="DN39" s="637"/>
      <c r="DO39" s="637"/>
      <c r="DP39" s="637"/>
      <c r="DQ39" s="637"/>
      <c r="DR39" s="637"/>
      <c r="DS39" s="637"/>
      <c r="DT39" s="637"/>
      <c r="DU39" s="637"/>
      <c r="DV39" s="638"/>
      <c r="DW39" s="641" t="s">
        <v>324</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232248</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122</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81459</v>
      </c>
      <c r="CS40" s="619"/>
      <c r="CT40" s="619"/>
      <c r="CU40" s="619"/>
      <c r="CV40" s="619"/>
      <c r="CW40" s="619"/>
      <c r="CX40" s="619"/>
      <c r="CY40" s="620"/>
      <c r="CZ40" s="621">
        <v>1.1000000000000001</v>
      </c>
      <c r="DA40" s="639"/>
      <c r="DB40" s="639"/>
      <c r="DC40" s="640"/>
      <c r="DD40" s="624">
        <v>81459</v>
      </c>
      <c r="DE40" s="619"/>
      <c r="DF40" s="619"/>
      <c r="DG40" s="619"/>
      <c r="DH40" s="619"/>
      <c r="DI40" s="619"/>
      <c r="DJ40" s="619"/>
      <c r="DK40" s="620"/>
      <c r="DL40" s="624">
        <v>81459</v>
      </c>
      <c r="DM40" s="619"/>
      <c r="DN40" s="619"/>
      <c r="DO40" s="619"/>
      <c r="DP40" s="619"/>
      <c r="DQ40" s="619"/>
      <c r="DR40" s="619"/>
      <c r="DS40" s="619"/>
      <c r="DT40" s="619"/>
      <c r="DU40" s="619"/>
      <c r="DV40" s="620"/>
      <c r="DW40" s="641">
        <v>1.6</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488118</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373</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805580</v>
      </c>
      <c r="CS42" s="619"/>
      <c r="CT42" s="619"/>
      <c r="CU42" s="619"/>
      <c r="CV42" s="619"/>
      <c r="CW42" s="619"/>
      <c r="CX42" s="619"/>
      <c r="CY42" s="620"/>
      <c r="CZ42" s="621">
        <v>10.8</v>
      </c>
      <c r="DA42" s="622"/>
      <c r="DB42" s="622"/>
      <c r="DC42" s="623"/>
      <c r="DD42" s="624">
        <v>191623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31382</v>
      </c>
      <c r="CS43" s="637"/>
      <c r="CT43" s="637"/>
      <c r="CU43" s="637"/>
      <c r="CV43" s="637"/>
      <c r="CW43" s="637"/>
      <c r="CX43" s="637"/>
      <c r="CY43" s="638"/>
      <c r="CZ43" s="621">
        <v>0.4</v>
      </c>
      <c r="DA43" s="639"/>
      <c r="DB43" s="639"/>
      <c r="DC43" s="640"/>
      <c r="DD43" s="624">
        <v>23940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288</v>
      </c>
      <c r="CE44" s="632"/>
      <c r="CF44" s="615" t="s">
        <v>337</v>
      </c>
      <c r="CG44" s="616"/>
      <c r="CH44" s="616"/>
      <c r="CI44" s="616"/>
      <c r="CJ44" s="616"/>
      <c r="CK44" s="616"/>
      <c r="CL44" s="616"/>
      <c r="CM44" s="616"/>
      <c r="CN44" s="616"/>
      <c r="CO44" s="616"/>
      <c r="CP44" s="616"/>
      <c r="CQ44" s="617"/>
      <c r="CR44" s="618">
        <v>805580</v>
      </c>
      <c r="CS44" s="619"/>
      <c r="CT44" s="619"/>
      <c r="CU44" s="619"/>
      <c r="CV44" s="619"/>
      <c r="CW44" s="619"/>
      <c r="CX44" s="619"/>
      <c r="CY44" s="620"/>
      <c r="CZ44" s="621">
        <v>10.8</v>
      </c>
      <c r="DA44" s="622"/>
      <c r="DB44" s="622"/>
      <c r="DC44" s="623"/>
      <c r="DD44" s="624">
        <v>191623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157064</v>
      </c>
      <c r="CS45" s="637"/>
      <c r="CT45" s="637"/>
      <c r="CU45" s="637"/>
      <c r="CV45" s="637"/>
      <c r="CW45" s="637"/>
      <c r="CX45" s="637"/>
      <c r="CY45" s="638"/>
      <c r="CZ45" s="621">
        <v>2.1</v>
      </c>
      <c r="DA45" s="639"/>
      <c r="DB45" s="639"/>
      <c r="DC45" s="640"/>
      <c r="DD45" s="624">
        <v>14525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607701</v>
      </c>
      <c r="CS46" s="619"/>
      <c r="CT46" s="619"/>
      <c r="CU46" s="619"/>
      <c r="CV46" s="619"/>
      <c r="CW46" s="619"/>
      <c r="CX46" s="619"/>
      <c r="CY46" s="620"/>
      <c r="CZ46" s="621">
        <v>8.1999999999999993</v>
      </c>
      <c r="DA46" s="622"/>
      <c r="DB46" s="622"/>
      <c r="DC46" s="623"/>
      <c r="DD46" s="624">
        <v>176502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t="s">
        <v>111</v>
      </c>
      <c r="CS47" s="637"/>
      <c r="CT47" s="637"/>
      <c r="CU47" s="637"/>
      <c r="CV47" s="637"/>
      <c r="CW47" s="637"/>
      <c r="CX47" s="637"/>
      <c r="CY47" s="638"/>
      <c r="CZ47" s="621" t="s">
        <v>111</v>
      </c>
      <c r="DA47" s="639"/>
      <c r="DB47" s="639"/>
      <c r="DC47" s="640"/>
      <c r="DD47" s="624" t="s">
        <v>111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7444198</v>
      </c>
      <c r="CS49" s="603"/>
      <c r="CT49" s="603"/>
      <c r="CU49" s="603"/>
      <c r="CV49" s="603"/>
      <c r="CW49" s="603"/>
      <c r="CX49" s="603"/>
      <c r="CY49" s="604"/>
      <c r="CZ49" s="605">
        <v>100</v>
      </c>
      <c r="DA49" s="606"/>
      <c r="DB49" s="606"/>
      <c r="DC49" s="607"/>
      <c r="DD49" s="608">
        <v>5658602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BR7" sqref="BR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8001</v>
      </c>
      <c r="R7" s="1131"/>
      <c r="S7" s="1131"/>
      <c r="T7" s="1131"/>
      <c r="U7" s="1131"/>
      <c r="V7" s="1131">
        <v>7377</v>
      </c>
      <c r="W7" s="1131"/>
      <c r="X7" s="1131"/>
      <c r="Y7" s="1131"/>
      <c r="Z7" s="1131"/>
      <c r="AA7" s="1131">
        <v>624</v>
      </c>
      <c r="AB7" s="1131"/>
      <c r="AC7" s="1131"/>
      <c r="AD7" s="1131"/>
      <c r="AE7" s="1132"/>
      <c r="AF7" s="1133">
        <v>621</v>
      </c>
      <c r="AG7" s="1134"/>
      <c r="AH7" s="1134"/>
      <c r="AI7" s="1134"/>
      <c r="AJ7" s="1135"/>
      <c r="AK7" s="1117"/>
      <c r="AL7" s="1118"/>
      <c r="AM7" s="1118"/>
      <c r="AN7" s="1118"/>
      <c r="AO7" s="1118"/>
      <c r="AP7" s="1118">
        <v>9652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541</v>
      </c>
      <c r="BT7" s="1122"/>
      <c r="BU7" s="1122"/>
      <c r="BV7" s="1122"/>
      <c r="BW7" s="1122"/>
      <c r="BX7" s="1122"/>
      <c r="BY7" s="1122"/>
      <c r="BZ7" s="1122"/>
      <c r="CA7" s="1122"/>
      <c r="CB7" s="1122"/>
      <c r="CC7" s="1122"/>
      <c r="CD7" s="1122"/>
      <c r="CE7" s="1122"/>
      <c r="CF7" s="1122"/>
      <c r="CG7" s="1123"/>
      <c r="CH7" s="1114">
        <v>0</v>
      </c>
      <c r="CI7" s="1115"/>
      <c r="CJ7" s="1115"/>
      <c r="CK7" s="1115"/>
      <c r="CL7" s="1116"/>
      <c r="CM7" s="1114">
        <v>70</v>
      </c>
      <c r="CN7" s="1115"/>
      <c r="CO7" s="1115"/>
      <c r="CP7" s="1115"/>
      <c r="CQ7" s="1116"/>
      <c r="CR7" s="1114">
        <v>5</v>
      </c>
      <c r="CS7" s="1115"/>
      <c r="CT7" s="1115"/>
      <c r="CU7" s="1115"/>
      <c r="CV7" s="1116"/>
      <c r="CW7" s="1114"/>
      <c r="CX7" s="1115"/>
      <c r="CY7" s="1115"/>
      <c r="CZ7" s="1115"/>
      <c r="DA7" s="1116"/>
      <c r="DB7" s="1114">
        <v>15</v>
      </c>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366</v>
      </c>
      <c r="C8" s="1064"/>
      <c r="D8" s="1064"/>
      <c r="E8" s="1064"/>
      <c r="F8" s="1064"/>
      <c r="G8" s="1064"/>
      <c r="H8" s="1064"/>
      <c r="I8" s="1064"/>
      <c r="J8" s="1064"/>
      <c r="K8" s="1064"/>
      <c r="L8" s="1064"/>
      <c r="M8" s="1064"/>
      <c r="N8" s="1064"/>
      <c r="O8" s="1064"/>
      <c r="P8" s="1065"/>
      <c r="Q8" s="1069">
        <v>41</v>
      </c>
      <c r="R8" s="1070"/>
      <c r="S8" s="1070"/>
      <c r="T8" s="1070"/>
      <c r="U8" s="1070"/>
      <c r="V8" s="1070">
        <v>40</v>
      </c>
      <c r="W8" s="1070"/>
      <c r="X8" s="1070"/>
      <c r="Y8" s="1070"/>
      <c r="Z8" s="1070"/>
      <c r="AA8" s="1070">
        <v>1</v>
      </c>
      <c r="AB8" s="1070"/>
      <c r="AC8" s="1070"/>
      <c r="AD8" s="1070"/>
      <c r="AE8" s="1071"/>
      <c r="AF8" s="1045">
        <v>1</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80042</v>
      </c>
      <c r="R23" s="1095"/>
      <c r="S23" s="1095"/>
      <c r="T23" s="1095"/>
      <c r="U23" s="1095"/>
      <c r="V23" s="1095">
        <v>7417</v>
      </c>
      <c r="W23" s="1095"/>
      <c r="X23" s="1095"/>
      <c r="Y23" s="1095"/>
      <c r="Z23" s="1095"/>
      <c r="AA23" s="1095">
        <v>625</v>
      </c>
      <c r="AB23" s="1095"/>
      <c r="AC23" s="1095"/>
      <c r="AD23" s="1095"/>
      <c r="AE23" s="1096"/>
      <c r="AF23" s="1097">
        <v>622</v>
      </c>
      <c r="AG23" s="1095"/>
      <c r="AH23" s="1095"/>
      <c r="AI23" s="1095"/>
      <c r="AJ23" s="1098"/>
      <c r="AK23" s="1099"/>
      <c r="AL23" s="1100"/>
      <c r="AM23" s="1100"/>
      <c r="AN23" s="1100"/>
      <c r="AO23" s="1100"/>
      <c r="AP23" s="1095">
        <v>9652</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1839</v>
      </c>
      <c r="R28" s="1080"/>
      <c r="S28" s="1080"/>
      <c r="T28" s="1080"/>
      <c r="U28" s="1080"/>
      <c r="V28" s="1080">
        <v>1799</v>
      </c>
      <c r="W28" s="1080"/>
      <c r="X28" s="1080"/>
      <c r="Y28" s="1080"/>
      <c r="Z28" s="1080"/>
      <c r="AA28" s="1080">
        <v>40</v>
      </c>
      <c r="AB28" s="1080"/>
      <c r="AC28" s="1080"/>
      <c r="AD28" s="1080"/>
      <c r="AE28" s="1081"/>
      <c r="AF28" s="1082">
        <v>40</v>
      </c>
      <c r="AG28" s="1080"/>
      <c r="AH28" s="1080"/>
      <c r="AI28" s="1080"/>
      <c r="AJ28" s="1083"/>
      <c r="AK28" s="1084">
        <v>225</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381</v>
      </c>
      <c r="C29" s="1064"/>
      <c r="D29" s="1064"/>
      <c r="E29" s="1064"/>
      <c r="F29" s="1064"/>
      <c r="G29" s="1064"/>
      <c r="H29" s="1064"/>
      <c r="I29" s="1064"/>
      <c r="J29" s="1064"/>
      <c r="K29" s="1064"/>
      <c r="L29" s="1064"/>
      <c r="M29" s="1064"/>
      <c r="N29" s="1064"/>
      <c r="O29" s="1064"/>
      <c r="P29" s="1065"/>
      <c r="Q29" s="1069">
        <v>70</v>
      </c>
      <c r="R29" s="1070"/>
      <c r="S29" s="1070"/>
      <c r="T29" s="1070"/>
      <c r="U29" s="1070"/>
      <c r="V29" s="1070">
        <v>67</v>
      </c>
      <c r="W29" s="1070"/>
      <c r="X29" s="1070"/>
      <c r="Y29" s="1070"/>
      <c r="Z29" s="1070"/>
      <c r="AA29" s="1070">
        <v>3</v>
      </c>
      <c r="AB29" s="1070"/>
      <c r="AC29" s="1070"/>
      <c r="AD29" s="1070"/>
      <c r="AE29" s="1071"/>
      <c r="AF29" s="1045">
        <v>3</v>
      </c>
      <c r="AG29" s="1046"/>
      <c r="AH29" s="1046"/>
      <c r="AI29" s="1046"/>
      <c r="AJ29" s="1047"/>
      <c r="AK29" s="1006">
        <v>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382</v>
      </c>
      <c r="C30" s="1064"/>
      <c r="D30" s="1064"/>
      <c r="E30" s="1064"/>
      <c r="F30" s="1064"/>
      <c r="G30" s="1064"/>
      <c r="H30" s="1064"/>
      <c r="I30" s="1064"/>
      <c r="J30" s="1064"/>
      <c r="K30" s="1064"/>
      <c r="L30" s="1064"/>
      <c r="M30" s="1064"/>
      <c r="N30" s="1064"/>
      <c r="O30" s="1064"/>
      <c r="P30" s="1065"/>
      <c r="Q30" s="1069">
        <v>1650</v>
      </c>
      <c r="R30" s="1070"/>
      <c r="S30" s="1070"/>
      <c r="T30" s="1070"/>
      <c r="U30" s="1070"/>
      <c r="V30" s="1070">
        <v>1629</v>
      </c>
      <c r="W30" s="1070"/>
      <c r="X30" s="1070"/>
      <c r="Y30" s="1070"/>
      <c r="Z30" s="1070"/>
      <c r="AA30" s="1070">
        <v>21</v>
      </c>
      <c r="AB30" s="1070"/>
      <c r="AC30" s="1070"/>
      <c r="AD30" s="1070"/>
      <c r="AE30" s="1071"/>
      <c r="AF30" s="1045">
        <v>21</v>
      </c>
      <c r="AG30" s="1046"/>
      <c r="AH30" s="1046"/>
      <c r="AI30" s="1046"/>
      <c r="AJ30" s="1047"/>
      <c r="AK30" s="1006">
        <v>233</v>
      </c>
      <c r="AL30" s="997"/>
      <c r="AM30" s="997"/>
      <c r="AN30" s="997"/>
      <c r="AO30" s="997"/>
      <c r="AP30" s="997">
        <v>43</v>
      </c>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383</v>
      </c>
      <c r="C31" s="1064"/>
      <c r="D31" s="1064"/>
      <c r="E31" s="1064"/>
      <c r="F31" s="1064"/>
      <c r="G31" s="1064"/>
      <c r="H31" s="1064"/>
      <c r="I31" s="1064"/>
      <c r="J31" s="1064"/>
      <c r="K31" s="1064"/>
      <c r="L31" s="1064"/>
      <c r="M31" s="1064"/>
      <c r="N31" s="1064"/>
      <c r="O31" s="1064"/>
      <c r="P31" s="1065"/>
      <c r="Q31" s="1069">
        <v>342</v>
      </c>
      <c r="R31" s="1070"/>
      <c r="S31" s="1070"/>
      <c r="T31" s="1070"/>
      <c r="U31" s="1070"/>
      <c r="V31" s="1070">
        <v>341</v>
      </c>
      <c r="W31" s="1070"/>
      <c r="X31" s="1070"/>
      <c r="Y31" s="1070"/>
      <c r="Z31" s="1070"/>
      <c r="AA31" s="1070">
        <v>1</v>
      </c>
      <c r="AB31" s="1070"/>
      <c r="AC31" s="1070"/>
      <c r="AD31" s="1070"/>
      <c r="AE31" s="1071"/>
      <c r="AF31" s="1045">
        <v>1</v>
      </c>
      <c r="AG31" s="1046"/>
      <c r="AH31" s="1046"/>
      <c r="AI31" s="1046"/>
      <c r="AJ31" s="1047"/>
      <c r="AK31" s="1006">
        <v>69</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384</v>
      </c>
      <c r="C32" s="1064"/>
      <c r="D32" s="1064"/>
      <c r="E32" s="1064"/>
      <c r="F32" s="1064"/>
      <c r="G32" s="1064"/>
      <c r="H32" s="1064"/>
      <c r="I32" s="1064"/>
      <c r="J32" s="1064"/>
      <c r="K32" s="1064"/>
      <c r="L32" s="1064"/>
      <c r="M32" s="1064"/>
      <c r="N32" s="1064"/>
      <c r="O32" s="1064"/>
      <c r="P32" s="1065"/>
      <c r="Q32" s="1069">
        <v>111</v>
      </c>
      <c r="R32" s="1070"/>
      <c r="S32" s="1070"/>
      <c r="T32" s="1070"/>
      <c r="U32" s="1070"/>
      <c r="V32" s="1070">
        <v>102</v>
      </c>
      <c r="W32" s="1070"/>
      <c r="X32" s="1070"/>
      <c r="Y32" s="1070"/>
      <c r="Z32" s="1070"/>
      <c r="AA32" s="1070">
        <v>9</v>
      </c>
      <c r="AB32" s="1070"/>
      <c r="AC32" s="1070"/>
      <c r="AD32" s="1070"/>
      <c r="AE32" s="1071"/>
      <c r="AF32" s="1045">
        <v>239</v>
      </c>
      <c r="AG32" s="1046"/>
      <c r="AH32" s="1046"/>
      <c r="AI32" s="1046"/>
      <c r="AJ32" s="1047"/>
      <c r="AK32" s="1006"/>
      <c r="AL32" s="997"/>
      <c r="AM32" s="997"/>
      <c r="AN32" s="997"/>
      <c r="AO32" s="997"/>
      <c r="AP32" s="997">
        <v>235</v>
      </c>
      <c r="AQ32" s="997"/>
      <c r="AR32" s="997"/>
      <c r="AS32" s="997"/>
      <c r="AT32" s="997"/>
      <c r="AU32" s="997"/>
      <c r="AV32" s="997"/>
      <c r="AW32" s="997"/>
      <c r="AX32" s="997"/>
      <c r="AY32" s="997"/>
      <c r="AZ32" s="1068"/>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386</v>
      </c>
      <c r="C33" s="1064"/>
      <c r="D33" s="1064"/>
      <c r="E33" s="1064"/>
      <c r="F33" s="1064"/>
      <c r="G33" s="1064"/>
      <c r="H33" s="1064"/>
      <c r="I33" s="1064"/>
      <c r="J33" s="1064"/>
      <c r="K33" s="1064"/>
      <c r="L33" s="1064"/>
      <c r="M33" s="1064"/>
      <c r="N33" s="1064"/>
      <c r="O33" s="1064"/>
      <c r="P33" s="1065"/>
      <c r="Q33" s="1069">
        <v>74</v>
      </c>
      <c r="R33" s="1070"/>
      <c r="S33" s="1070"/>
      <c r="T33" s="1070"/>
      <c r="U33" s="1070"/>
      <c r="V33" s="1070">
        <v>73</v>
      </c>
      <c r="W33" s="1070"/>
      <c r="X33" s="1070"/>
      <c r="Y33" s="1070"/>
      <c r="Z33" s="1070"/>
      <c r="AA33" s="1070">
        <v>1</v>
      </c>
      <c r="AB33" s="1070"/>
      <c r="AC33" s="1070"/>
      <c r="AD33" s="1070"/>
      <c r="AE33" s="1071"/>
      <c r="AF33" s="1045">
        <v>1</v>
      </c>
      <c r="AG33" s="1046"/>
      <c r="AH33" s="1046"/>
      <c r="AI33" s="1046"/>
      <c r="AJ33" s="1047"/>
      <c r="AK33" s="1006">
        <v>23</v>
      </c>
      <c r="AL33" s="997"/>
      <c r="AM33" s="997"/>
      <c r="AN33" s="997"/>
      <c r="AO33" s="997"/>
      <c r="AP33" s="997">
        <v>216</v>
      </c>
      <c r="AQ33" s="997"/>
      <c r="AR33" s="997"/>
      <c r="AS33" s="997"/>
      <c r="AT33" s="997"/>
      <c r="AU33" s="997">
        <v>108</v>
      </c>
      <c r="AV33" s="997"/>
      <c r="AW33" s="997"/>
      <c r="AX33" s="997"/>
      <c r="AY33" s="997"/>
      <c r="AZ33" s="1068"/>
      <c r="BA33" s="1068"/>
      <c r="BB33" s="1068"/>
      <c r="BC33" s="1068"/>
      <c r="BD33" s="1068"/>
      <c r="BE33" s="1058" t="s">
        <v>387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388</v>
      </c>
      <c r="C34" s="1064"/>
      <c r="D34" s="1064"/>
      <c r="E34" s="1064"/>
      <c r="F34" s="1064"/>
      <c r="G34" s="1064"/>
      <c r="H34" s="1064"/>
      <c r="I34" s="1064"/>
      <c r="J34" s="1064"/>
      <c r="K34" s="1064"/>
      <c r="L34" s="1064"/>
      <c r="M34" s="1064"/>
      <c r="N34" s="1064"/>
      <c r="O34" s="1064"/>
      <c r="P34" s="1065"/>
      <c r="Q34" s="1069">
        <v>152</v>
      </c>
      <c r="R34" s="1070"/>
      <c r="S34" s="1070"/>
      <c r="T34" s="1070"/>
      <c r="U34" s="1070"/>
      <c r="V34" s="1070">
        <v>151</v>
      </c>
      <c r="W34" s="1070"/>
      <c r="X34" s="1070"/>
      <c r="Y34" s="1070"/>
      <c r="Z34" s="1070"/>
      <c r="AA34" s="1070">
        <v>1</v>
      </c>
      <c r="AB34" s="1070"/>
      <c r="AC34" s="1070"/>
      <c r="AD34" s="1070"/>
      <c r="AE34" s="1071"/>
      <c r="AF34" s="1045">
        <v>1</v>
      </c>
      <c r="AG34" s="1046"/>
      <c r="AH34" s="1046"/>
      <c r="AI34" s="1046"/>
      <c r="AJ34" s="1047"/>
      <c r="AK34" s="1006">
        <v>80</v>
      </c>
      <c r="AL34" s="997"/>
      <c r="AM34" s="997"/>
      <c r="AN34" s="997"/>
      <c r="AO34" s="997"/>
      <c r="AP34" s="997">
        <v>533</v>
      </c>
      <c r="AQ34" s="997"/>
      <c r="AR34" s="997"/>
      <c r="AS34" s="997"/>
      <c r="AT34" s="997"/>
      <c r="AU34" s="997">
        <v>377</v>
      </c>
      <c r="AV34" s="997"/>
      <c r="AW34" s="997"/>
      <c r="AX34" s="997"/>
      <c r="AY34" s="997"/>
      <c r="AZ34" s="1068"/>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389</v>
      </c>
      <c r="C35" s="1064"/>
      <c r="D35" s="1064"/>
      <c r="E35" s="1064"/>
      <c r="F35" s="1064"/>
      <c r="G35" s="1064"/>
      <c r="H35" s="1064"/>
      <c r="I35" s="1064"/>
      <c r="J35" s="1064"/>
      <c r="K35" s="1064"/>
      <c r="L35" s="1064"/>
      <c r="M35" s="1064"/>
      <c r="N35" s="1064"/>
      <c r="O35" s="1064"/>
      <c r="P35" s="1065"/>
      <c r="Q35" s="1069">
        <v>27</v>
      </c>
      <c r="R35" s="1070"/>
      <c r="S35" s="1070"/>
      <c r="T35" s="1070"/>
      <c r="U35" s="1070"/>
      <c r="V35" s="1070">
        <v>27</v>
      </c>
      <c r="W35" s="1070"/>
      <c r="X35" s="1070"/>
      <c r="Y35" s="1070"/>
      <c r="Z35" s="1070"/>
      <c r="AA35" s="1070">
        <v>0</v>
      </c>
      <c r="AB35" s="1070"/>
      <c r="AC35" s="1070"/>
      <c r="AD35" s="1070"/>
      <c r="AE35" s="1071"/>
      <c r="AF35" s="1045">
        <v>0</v>
      </c>
      <c r="AG35" s="1046"/>
      <c r="AH35" s="1046"/>
      <c r="AI35" s="1046"/>
      <c r="AJ35" s="1047"/>
      <c r="AK35" s="1006">
        <v>18</v>
      </c>
      <c r="AL35" s="997"/>
      <c r="AM35" s="997"/>
      <c r="AN35" s="997"/>
      <c r="AO35" s="997"/>
      <c r="AP35" s="997">
        <v>88</v>
      </c>
      <c r="AQ35" s="997"/>
      <c r="AR35" s="997"/>
      <c r="AS35" s="997"/>
      <c r="AT35" s="997"/>
      <c r="AU35" s="997">
        <v>71</v>
      </c>
      <c r="AV35" s="997"/>
      <c r="AW35" s="997"/>
      <c r="AX35" s="997"/>
      <c r="AY35" s="997"/>
      <c r="AZ35" s="1068"/>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307</v>
      </c>
      <c r="AG63" s="985"/>
      <c r="AH63" s="985"/>
      <c r="AI63" s="985"/>
      <c r="AJ63" s="1056"/>
      <c r="AK63" s="1057"/>
      <c r="AL63" s="989"/>
      <c r="AM63" s="989"/>
      <c r="AN63" s="989"/>
      <c r="AO63" s="989"/>
      <c r="AP63" s="985">
        <v>834</v>
      </c>
      <c r="AQ63" s="985"/>
      <c r="AR63" s="985"/>
      <c r="AS63" s="985"/>
      <c r="AT63" s="985"/>
      <c r="AU63" s="985">
        <v>556</v>
      </c>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393</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394</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2415</v>
      </c>
      <c r="R68" s="1008"/>
      <c r="S68" s="1008"/>
      <c r="T68" s="1008"/>
      <c r="U68" s="1008"/>
      <c r="V68" s="1008">
        <v>2997</v>
      </c>
      <c r="W68" s="1008"/>
      <c r="X68" s="1008"/>
      <c r="Y68" s="1008"/>
      <c r="Z68" s="1008"/>
      <c r="AA68" s="1008">
        <v>-582</v>
      </c>
      <c r="AB68" s="1008"/>
      <c r="AC68" s="1008"/>
      <c r="AD68" s="1008"/>
      <c r="AE68" s="1008"/>
      <c r="AF68" s="1008">
        <v>416</v>
      </c>
      <c r="AG68" s="1008"/>
      <c r="AH68" s="1008"/>
      <c r="AI68" s="1008"/>
      <c r="AJ68" s="1008"/>
      <c r="AK68" s="1008"/>
      <c r="AL68" s="1008"/>
      <c r="AM68" s="1008"/>
      <c r="AN68" s="1008"/>
      <c r="AO68" s="1008"/>
      <c r="AP68" s="1008">
        <v>4217</v>
      </c>
      <c r="AQ68" s="1008"/>
      <c r="AR68" s="1008"/>
      <c r="AS68" s="1008"/>
      <c r="AT68" s="1008"/>
      <c r="AU68" s="1008">
        <v>3289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516</v>
      </c>
      <c r="R69" s="997"/>
      <c r="S69" s="997"/>
      <c r="T69" s="997"/>
      <c r="U69" s="997"/>
      <c r="V69" s="997">
        <v>516</v>
      </c>
      <c r="W69" s="997"/>
      <c r="X69" s="997"/>
      <c r="Y69" s="997"/>
      <c r="Z69" s="997"/>
      <c r="AA69" s="997">
        <v>14</v>
      </c>
      <c r="AB69" s="997"/>
      <c r="AC69" s="997"/>
      <c r="AD69" s="997"/>
      <c r="AE69" s="997"/>
      <c r="AF69" s="997">
        <v>14</v>
      </c>
      <c r="AG69" s="997"/>
      <c r="AH69" s="997"/>
      <c r="AI69" s="997"/>
      <c r="AJ69" s="997"/>
      <c r="AK69" s="997"/>
      <c r="AL69" s="997"/>
      <c r="AM69" s="997"/>
      <c r="AN69" s="997"/>
      <c r="AO69" s="997"/>
      <c r="AP69" s="997">
        <v>657</v>
      </c>
      <c r="AQ69" s="997"/>
      <c r="AR69" s="997"/>
      <c r="AS69" s="997"/>
      <c r="AT69" s="997"/>
      <c r="AU69" s="997">
        <v>217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245</v>
      </c>
      <c r="R70" s="997"/>
      <c r="S70" s="997"/>
      <c r="T70" s="997"/>
      <c r="U70" s="997"/>
      <c r="V70" s="997">
        <v>225</v>
      </c>
      <c r="W70" s="997"/>
      <c r="X70" s="997"/>
      <c r="Y70" s="997"/>
      <c r="Z70" s="997"/>
      <c r="AA70" s="997">
        <v>20</v>
      </c>
      <c r="AB70" s="997"/>
      <c r="AC70" s="997"/>
      <c r="AD70" s="997"/>
      <c r="AE70" s="997"/>
      <c r="AF70" s="997">
        <v>20</v>
      </c>
      <c r="AG70" s="997"/>
      <c r="AH70" s="997"/>
      <c r="AI70" s="997"/>
      <c r="AJ70" s="997"/>
      <c r="AK70" s="997">
        <v>24</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554</v>
      </c>
      <c r="R71" s="997"/>
      <c r="S71" s="997"/>
      <c r="T71" s="997"/>
      <c r="U71" s="997"/>
      <c r="V71" s="997">
        <v>494</v>
      </c>
      <c r="W71" s="997"/>
      <c r="X71" s="997"/>
      <c r="Y71" s="997"/>
      <c r="Z71" s="997"/>
      <c r="AA71" s="997">
        <v>60</v>
      </c>
      <c r="AB71" s="997"/>
      <c r="AC71" s="997"/>
      <c r="AD71" s="997"/>
      <c r="AE71" s="997"/>
      <c r="AF71" s="997">
        <v>60</v>
      </c>
      <c r="AG71" s="997"/>
      <c r="AH71" s="997"/>
      <c r="AI71" s="997"/>
      <c r="AJ71" s="997"/>
      <c r="AK71" s="997">
        <v>3</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2180</v>
      </c>
      <c r="R72" s="997"/>
      <c r="S72" s="997"/>
      <c r="T72" s="997"/>
      <c r="U72" s="997"/>
      <c r="V72" s="997">
        <v>2132</v>
      </c>
      <c r="W72" s="997"/>
      <c r="X72" s="997"/>
      <c r="Y72" s="997"/>
      <c r="Z72" s="997"/>
      <c r="AA72" s="997">
        <v>47</v>
      </c>
      <c r="AB72" s="997"/>
      <c r="AC72" s="997"/>
      <c r="AD72" s="997"/>
      <c r="AE72" s="997"/>
      <c r="AF72" s="997">
        <v>47</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9885</v>
      </c>
      <c r="R73" s="997"/>
      <c r="S73" s="997"/>
      <c r="T73" s="997"/>
      <c r="U73" s="997"/>
      <c r="V73" s="997">
        <v>8418</v>
      </c>
      <c r="W73" s="997"/>
      <c r="X73" s="997"/>
      <c r="Y73" s="997"/>
      <c r="Z73" s="997"/>
      <c r="AA73" s="997">
        <v>1467</v>
      </c>
      <c r="AB73" s="997"/>
      <c r="AC73" s="997"/>
      <c r="AD73" s="997"/>
      <c r="AE73" s="997"/>
      <c r="AF73" s="997">
        <v>1467</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146</v>
      </c>
      <c r="R74" s="997"/>
      <c r="S74" s="997"/>
      <c r="T74" s="997"/>
      <c r="U74" s="997"/>
      <c r="V74" s="997">
        <v>129</v>
      </c>
      <c r="W74" s="997"/>
      <c r="X74" s="997"/>
      <c r="Y74" s="997"/>
      <c r="Z74" s="997"/>
      <c r="AA74" s="997">
        <v>17</v>
      </c>
      <c r="AB74" s="997"/>
      <c r="AC74" s="997"/>
      <c r="AD74" s="997"/>
      <c r="AE74" s="997"/>
      <c r="AF74" s="997">
        <v>17</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140783</v>
      </c>
      <c r="R75" s="1005"/>
      <c r="S75" s="1005"/>
      <c r="T75" s="1005"/>
      <c r="U75" s="1006"/>
      <c r="V75" s="1007">
        <v>138611</v>
      </c>
      <c r="W75" s="1005"/>
      <c r="X75" s="1005"/>
      <c r="Y75" s="1005"/>
      <c r="Z75" s="1006"/>
      <c r="AA75" s="1007">
        <v>2172</v>
      </c>
      <c r="AB75" s="1005"/>
      <c r="AC75" s="1005"/>
      <c r="AD75" s="1005"/>
      <c r="AE75" s="1006"/>
      <c r="AF75" s="1007">
        <v>2172</v>
      </c>
      <c r="AG75" s="1005"/>
      <c r="AH75" s="1005"/>
      <c r="AI75" s="1005"/>
      <c r="AJ75" s="1006"/>
      <c r="AK75" s="1007">
        <v>97</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4213</v>
      </c>
      <c r="AG88" s="985"/>
      <c r="AH88" s="985"/>
      <c r="AI88" s="985"/>
      <c r="AJ88" s="985"/>
      <c r="AK88" s="989"/>
      <c r="AL88" s="989"/>
      <c r="AM88" s="989"/>
      <c r="AN88" s="989"/>
      <c r="AO88" s="989"/>
      <c r="AP88" s="985">
        <v>4874</v>
      </c>
      <c r="AQ88" s="985"/>
      <c r="AR88" s="985"/>
      <c r="AS88" s="985"/>
      <c r="AT88" s="985"/>
      <c r="AU88" s="985">
        <v>3506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c r="CX102" s="977"/>
      <c r="CY102" s="977"/>
      <c r="CZ102" s="977"/>
      <c r="DA102" s="978"/>
      <c r="DB102" s="976">
        <v>15</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287</v>
      </c>
      <c r="AG109" s="918"/>
      <c r="AH109" s="918"/>
      <c r="AI109" s="918"/>
      <c r="AJ109" s="919"/>
      <c r="AK109" s="920" t="s">
        <v>286</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287</v>
      </c>
      <c r="BW109" s="918"/>
      <c r="BX109" s="918"/>
      <c r="BY109" s="918"/>
      <c r="BZ109" s="919"/>
      <c r="CA109" s="920" t="s">
        <v>286</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287</v>
      </c>
      <c r="DM109" s="918"/>
      <c r="DN109" s="918"/>
      <c r="DO109" s="918"/>
      <c r="DP109" s="919"/>
      <c r="DQ109" s="920" t="s">
        <v>286</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1269773</v>
      </c>
      <c r="AB110" s="903"/>
      <c r="AC110" s="903"/>
      <c r="AD110" s="903"/>
      <c r="AE110" s="904"/>
      <c r="AF110" s="905">
        <v>1179014</v>
      </c>
      <c r="AG110" s="903"/>
      <c r="AH110" s="903"/>
      <c r="AI110" s="903"/>
      <c r="AJ110" s="904"/>
      <c r="AK110" s="905">
        <v>1079389</v>
      </c>
      <c r="AL110" s="903"/>
      <c r="AM110" s="903"/>
      <c r="AN110" s="903"/>
      <c r="AO110" s="904"/>
      <c r="AP110" s="906">
        <v>28</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9761920</v>
      </c>
      <c r="BR110" s="830"/>
      <c r="BS110" s="830"/>
      <c r="BT110" s="830"/>
      <c r="BU110" s="830"/>
      <c r="BV110" s="830">
        <v>9450864</v>
      </c>
      <c r="BW110" s="830"/>
      <c r="BX110" s="830"/>
      <c r="BY110" s="830"/>
      <c r="BZ110" s="830"/>
      <c r="CA110" s="830">
        <v>9651957</v>
      </c>
      <c r="CB110" s="830"/>
      <c r="CC110" s="830"/>
      <c r="CD110" s="830"/>
      <c r="CE110" s="830"/>
      <c r="CF110" s="891">
        <v>250.6</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660054</v>
      </c>
      <c r="BR112" s="801"/>
      <c r="BS112" s="801"/>
      <c r="BT112" s="801"/>
      <c r="BU112" s="801"/>
      <c r="BV112" s="801">
        <v>603706</v>
      </c>
      <c r="BW112" s="801"/>
      <c r="BX112" s="801"/>
      <c r="BY112" s="801"/>
      <c r="BZ112" s="801"/>
      <c r="CA112" s="801">
        <v>562095</v>
      </c>
      <c r="CB112" s="801"/>
      <c r="CC112" s="801"/>
      <c r="CD112" s="801"/>
      <c r="CE112" s="801"/>
      <c r="CF112" s="878">
        <v>14.6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80679</v>
      </c>
      <c r="AB113" s="939"/>
      <c r="AC113" s="939"/>
      <c r="AD113" s="939"/>
      <c r="AE113" s="940"/>
      <c r="AF113" s="941">
        <v>84754</v>
      </c>
      <c r="AG113" s="939"/>
      <c r="AH113" s="939"/>
      <c r="AI113" s="939"/>
      <c r="AJ113" s="940"/>
      <c r="AK113" s="941">
        <v>84643</v>
      </c>
      <c r="AL113" s="939"/>
      <c r="AM113" s="939"/>
      <c r="AN113" s="939"/>
      <c r="AO113" s="940"/>
      <c r="AP113" s="942">
        <v>2.2000000000000002</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3551515</v>
      </c>
      <c r="BR113" s="801"/>
      <c r="BS113" s="801"/>
      <c r="BT113" s="801"/>
      <c r="BU113" s="801"/>
      <c r="BV113" s="801">
        <v>3662617</v>
      </c>
      <c r="BW113" s="801"/>
      <c r="BX113" s="801"/>
      <c r="BY113" s="801"/>
      <c r="BZ113" s="801"/>
      <c r="CA113" s="801">
        <v>3505858</v>
      </c>
      <c r="CB113" s="801"/>
      <c r="CC113" s="801"/>
      <c r="CD113" s="801"/>
      <c r="CE113" s="801"/>
      <c r="CF113" s="878">
        <v>91</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202699</v>
      </c>
      <c r="AB114" s="814"/>
      <c r="AC114" s="814"/>
      <c r="AD114" s="814"/>
      <c r="AE114" s="815"/>
      <c r="AF114" s="816">
        <v>178955</v>
      </c>
      <c r="AG114" s="814"/>
      <c r="AH114" s="814"/>
      <c r="AI114" s="814"/>
      <c r="AJ114" s="815"/>
      <c r="AK114" s="816">
        <v>206871</v>
      </c>
      <c r="AL114" s="814"/>
      <c r="AM114" s="814"/>
      <c r="AN114" s="814"/>
      <c r="AO114" s="815"/>
      <c r="AP114" s="784">
        <v>5.4</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2170582</v>
      </c>
      <c r="BR114" s="801"/>
      <c r="BS114" s="801"/>
      <c r="BT114" s="801"/>
      <c r="BU114" s="801"/>
      <c r="BV114" s="801">
        <v>1707507</v>
      </c>
      <c r="BW114" s="801"/>
      <c r="BX114" s="801"/>
      <c r="BY114" s="801"/>
      <c r="BZ114" s="801"/>
      <c r="CA114" s="801">
        <v>1665197</v>
      </c>
      <c r="CB114" s="801"/>
      <c r="CC114" s="801"/>
      <c r="CD114" s="801"/>
      <c r="CE114" s="801"/>
      <c r="CF114" s="878">
        <v>43.2</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655</v>
      </c>
      <c r="AB115" s="939"/>
      <c r="AC115" s="939"/>
      <c r="AD115" s="939"/>
      <c r="AE115" s="940"/>
      <c r="AF115" s="941">
        <v>654</v>
      </c>
      <c r="AG115" s="939"/>
      <c r="AH115" s="939"/>
      <c r="AI115" s="939"/>
      <c r="AJ115" s="940"/>
      <c r="AK115" s="941">
        <v>581</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111</v>
      </c>
      <c r="BR115" s="801"/>
      <c r="BS115" s="801"/>
      <c r="BT115" s="801"/>
      <c r="BU115" s="801"/>
      <c r="BV115" s="801" t="s">
        <v>111</v>
      </c>
      <c r="BW115" s="801"/>
      <c r="BX115" s="801"/>
      <c r="BY115" s="801"/>
      <c r="BZ115" s="801"/>
      <c r="CA115" s="801" t="s">
        <v>111</v>
      </c>
      <c r="CB115" s="801"/>
      <c r="CC115" s="801"/>
      <c r="CD115" s="801"/>
      <c r="CE115" s="801"/>
      <c r="CF115" s="878" t="s">
        <v>111</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v>18</v>
      </c>
      <c r="AG116" s="814"/>
      <c r="AH116" s="814"/>
      <c r="AI116" s="814"/>
      <c r="AJ116" s="815"/>
      <c r="AK116" s="816">
        <v>27</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1553806</v>
      </c>
      <c r="AB117" s="925"/>
      <c r="AC117" s="925"/>
      <c r="AD117" s="925"/>
      <c r="AE117" s="926"/>
      <c r="AF117" s="928">
        <v>1443395</v>
      </c>
      <c r="AG117" s="925"/>
      <c r="AH117" s="925"/>
      <c r="AI117" s="925"/>
      <c r="AJ117" s="926"/>
      <c r="AK117" s="928">
        <v>1371511</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v>325050</v>
      </c>
      <c r="CB117" s="888"/>
      <c r="CC117" s="888"/>
      <c r="CD117" s="888"/>
      <c r="CE117" s="888"/>
      <c r="CF117" s="878">
        <v>8.4</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287</v>
      </c>
      <c r="AG118" s="918"/>
      <c r="AH118" s="918"/>
      <c r="AI118" s="918"/>
      <c r="AJ118" s="919"/>
      <c r="AK118" s="920" t="s">
        <v>286</v>
      </c>
      <c r="AL118" s="918"/>
      <c r="AM118" s="918"/>
      <c r="AN118" s="918"/>
      <c r="AO118" s="919"/>
      <c r="AP118" s="921" t="s">
        <v>405</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433</v>
      </c>
      <c r="BP118" s="868"/>
      <c r="BQ118" s="887">
        <v>16144071</v>
      </c>
      <c r="BR118" s="888"/>
      <c r="BS118" s="888"/>
      <c r="BT118" s="888"/>
      <c r="BU118" s="888"/>
      <c r="BV118" s="888">
        <v>15424694</v>
      </c>
      <c r="BW118" s="888"/>
      <c r="BX118" s="888"/>
      <c r="BY118" s="888"/>
      <c r="BZ118" s="888"/>
      <c r="CA118" s="888">
        <v>15710157</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1310626</v>
      </c>
      <c r="BR119" s="830"/>
      <c r="BS119" s="830"/>
      <c r="BT119" s="830"/>
      <c r="BU119" s="830"/>
      <c r="BV119" s="830">
        <v>1342940</v>
      </c>
      <c r="BW119" s="830"/>
      <c r="BX119" s="830"/>
      <c r="BY119" s="830"/>
      <c r="BZ119" s="830"/>
      <c r="CA119" s="830">
        <v>1942950</v>
      </c>
      <c r="CB119" s="830"/>
      <c r="CC119" s="830"/>
      <c r="CD119" s="830"/>
      <c r="CE119" s="830"/>
      <c r="CF119" s="891">
        <v>50.5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113821</v>
      </c>
      <c r="BR120" s="801"/>
      <c r="BS120" s="801"/>
      <c r="BT120" s="801"/>
      <c r="BU120" s="801"/>
      <c r="BV120" s="801">
        <v>135313</v>
      </c>
      <c r="BW120" s="801"/>
      <c r="BX120" s="801"/>
      <c r="BY120" s="801"/>
      <c r="BZ120" s="801"/>
      <c r="CA120" s="801">
        <v>138107</v>
      </c>
      <c r="CB120" s="801"/>
      <c r="CC120" s="801"/>
      <c r="CD120" s="801"/>
      <c r="CE120" s="801"/>
      <c r="CF120" s="878">
        <v>3.6</v>
      </c>
      <c r="CG120" s="879"/>
      <c r="CH120" s="879"/>
      <c r="CI120" s="879"/>
      <c r="CJ120" s="879"/>
      <c r="CK120" s="880" t="s">
        <v>439</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469355</v>
      </c>
      <c r="DH120" s="830"/>
      <c r="DI120" s="830"/>
      <c r="DJ120" s="830"/>
      <c r="DK120" s="830"/>
      <c r="DL120" s="830">
        <v>423256</v>
      </c>
      <c r="DM120" s="830"/>
      <c r="DN120" s="830"/>
      <c r="DO120" s="830"/>
      <c r="DP120" s="830"/>
      <c r="DQ120" s="830">
        <v>376731</v>
      </c>
      <c r="DR120" s="830"/>
      <c r="DS120" s="830"/>
      <c r="DT120" s="830"/>
      <c r="DU120" s="830"/>
      <c r="DV120" s="831">
        <v>9.8000000000000007</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9788273</v>
      </c>
      <c r="BR121" s="888"/>
      <c r="BS121" s="888"/>
      <c r="BT121" s="888"/>
      <c r="BU121" s="888"/>
      <c r="BV121" s="888">
        <v>9638404</v>
      </c>
      <c r="BW121" s="888"/>
      <c r="BX121" s="888"/>
      <c r="BY121" s="888"/>
      <c r="BZ121" s="888"/>
      <c r="CA121" s="888">
        <v>9373073</v>
      </c>
      <c r="CB121" s="888"/>
      <c r="CC121" s="888"/>
      <c r="CD121" s="888"/>
      <c r="CE121" s="888"/>
      <c r="CF121" s="889">
        <v>243.4</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94169</v>
      </c>
      <c r="DH121" s="801"/>
      <c r="DI121" s="801"/>
      <c r="DJ121" s="801"/>
      <c r="DK121" s="801"/>
      <c r="DL121" s="801">
        <v>92011</v>
      </c>
      <c r="DM121" s="801"/>
      <c r="DN121" s="801"/>
      <c r="DO121" s="801"/>
      <c r="DP121" s="801"/>
      <c r="DQ121" s="801">
        <v>107543</v>
      </c>
      <c r="DR121" s="801"/>
      <c r="DS121" s="801"/>
      <c r="DT121" s="801"/>
      <c r="DU121" s="801"/>
      <c r="DV121" s="853">
        <v>2.8</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442</v>
      </c>
      <c r="BP122" s="868"/>
      <c r="BQ122" s="869">
        <v>11212720</v>
      </c>
      <c r="BR122" s="870"/>
      <c r="BS122" s="870"/>
      <c r="BT122" s="870"/>
      <c r="BU122" s="870"/>
      <c r="BV122" s="870">
        <v>11116657</v>
      </c>
      <c r="BW122" s="870"/>
      <c r="BX122" s="870"/>
      <c r="BY122" s="870"/>
      <c r="BZ122" s="870"/>
      <c r="CA122" s="870">
        <v>11454130</v>
      </c>
      <c r="CB122" s="870"/>
      <c r="CC122" s="870"/>
      <c r="CD122" s="870"/>
      <c r="CE122" s="870"/>
      <c r="CF122" s="773"/>
      <c r="CG122" s="774"/>
      <c r="CH122" s="774"/>
      <c r="CI122" s="774"/>
      <c r="CJ122" s="871"/>
      <c r="CK122" s="881"/>
      <c r="CL122" s="842"/>
      <c r="CM122" s="842"/>
      <c r="CN122" s="842"/>
      <c r="CO122" s="843"/>
      <c r="CP122" s="858" t="s">
        <v>389</v>
      </c>
      <c r="CQ122" s="859"/>
      <c r="CR122" s="859"/>
      <c r="CS122" s="859"/>
      <c r="CT122" s="859"/>
      <c r="CU122" s="859"/>
      <c r="CV122" s="859"/>
      <c r="CW122" s="859"/>
      <c r="CX122" s="859"/>
      <c r="CY122" s="859"/>
      <c r="CZ122" s="859"/>
      <c r="DA122" s="859"/>
      <c r="DB122" s="859"/>
      <c r="DC122" s="859"/>
      <c r="DD122" s="859"/>
      <c r="DE122" s="859"/>
      <c r="DF122" s="860"/>
      <c r="DG122" s="800">
        <v>86897</v>
      </c>
      <c r="DH122" s="801"/>
      <c r="DI122" s="801"/>
      <c r="DJ122" s="801"/>
      <c r="DK122" s="801"/>
      <c r="DL122" s="801">
        <v>79374</v>
      </c>
      <c r="DM122" s="801"/>
      <c r="DN122" s="801"/>
      <c r="DO122" s="801"/>
      <c r="DP122" s="801"/>
      <c r="DQ122" s="801">
        <v>71293</v>
      </c>
      <c r="DR122" s="801"/>
      <c r="DS122" s="801"/>
      <c r="DT122" s="801"/>
      <c r="DU122" s="801"/>
      <c r="DV122" s="853">
        <v>1.9</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129.69999999999999</v>
      </c>
      <c r="BR123" s="862"/>
      <c r="BS123" s="862"/>
      <c r="BT123" s="862"/>
      <c r="BU123" s="862"/>
      <c r="BV123" s="862">
        <v>115.7</v>
      </c>
      <c r="BW123" s="862"/>
      <c r="BX123" s="862"/>
      <c r="BY123" s="862"/>
      <c r="BZ123" s="862"/>
      <c r="CA123" s="862">
        <v>110.5</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v>9370</v>
      </c>
      <c r="DH123" s="814"/>
      <c r="DI123" s="814"/>
      <c r="DJ123" s="814"/>
      <c r="DK123" s="815"/>
      <c r="DL123" s="816">
        <v>8816</v>
      </c>
      <c r="DM123" s="814"/>
      <c r="DN123" s="814"/>
      <c r="DO123" s="814"/>
      <c r="DP123" s="815"/>
      <c r="DQ123" s="816">
        <v>6007</v>
      </c>
      <c r="DR123" s="814"/>
      <c r="DS123" s="814"/>
      <c r="DT123" s="814"/>
      <c r="DU123" s="815"/>
      <c r="DV123" s="784">
        <v>0.2</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263</v>
      </c>
      <c r="DH124" s="747"/>
      <c r="DI124" s="747"/>
      <c r="DJ124" s="747"/>
      <c r="DK124" s="748"/>
      <c r="DL124" s="749">
        <v>249</v>
      </c>
      <c r="DM124" s="747"/>
      <c r="DN124" s="747"/>
      <c r="DO124" s="747"/>
      <c r="DP124" s="748"/>
      <c r="DQ124" s="749">
        <v>521</v>
      </c>
      <c r="DR124" s="747"/>
      <c r="DS124" s="747"/>
      <c r="DT124" s="747"/>
      <c r="DU124" s="748"/>
      <c r="DV124" s="837">
        <v>0</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655</v>
      </c>
      <c r="AB127" s="814"/>
      <c r="AC127" s="814"/>
      <c r="AD127" s="814"/>
      <c r="AE127" s="815"/>
      <c r="AF127" s="816">
        <v>654</v>
      </c>
      <c r="AG127" s="814"/>
      <c r="AH127" s="814"/>
      <c r="AI127" s="814"/>
      <c r="AJ127" s="815"/>
      <c r="AK127" s="816">
        <v>581</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25264</v>
      </c>
      <c r="AB128" s="754"/>
      <c r="AC128" s="754"/>
      <c r="AD128" s="754"/>
      <c r="AE128" s="755"/>
      <c r="AF128" s="756">
        <v>24617</v>
      </c>
      <c r="AG128" s="754"/>
      <c r="AH128" s="754"/>
      <c r="AI128" s="754"/>
      <c r="AJ128" s="755"/>
      <c r="AK128" s="756">
        <v>17500</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4912464</v>
      </c>
      <c r="AB129" s="814"/>
      <c r="AC129" s="814"/>
      <c r="AD129" s="814"/>
      <c r="AE129" s="815"/>
      <c r="AF129" s="816">
        <v>4843884</v>
      </c>
      <c r="AG129" s="814"/>
      <c r="AH129" s="814"/>
      <c r="AI129" s="814"/>
      <c r="AJ129" s="815"/>
      <c r="AK129" s="816">
        <v>4955370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1110779</v>
      </c>
      <c r="AB130" s="814"/>
      <c r="AC130" s="814"/>
      <c r="AD130" s="814"/>
      <c r="AE130" s="815"/>
      <c r="AF130" s="816">
        <v>1121827</v>
      </c>
      <c r="AG130" s="814"/>
      <c r="AH130" s="814"/>
      <c r="AI130" s="814"/>
      <c r="AJ130" s="815"/>
      <c r="AK130" s="816">
        <v>1104343</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110.5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3801685</v>
      </c>
      <c r="AB131" s="747"/>
      <c r="AC131" s="747"/>
      <c r="AD131" s="747"/>
      <c r="AE131" s="748"/>
      <c r="AF131" s="749">
        <v>3722057</v>
      </c>
      <c r="AG131" s="747"/>
      <c r="AH131" s="747"/>
      <c r="AI131" s="747"/>
      <c r="AJ131" s="748"/>
      <c r="AK131" s="749">
        <v>3851027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10.98889045</v>
      </c>
      <c r="AB132" s="770"/>
      <c r="AC132" s="770"/>
      <c r="AD132" s="770"/>
      <c r="AE132" s="771"/>
      <c r="AF132" s="772">
        <v>7.9781421940000001</v>
      </c>
      <c r="AG132" s="770"/>
      <c r="AH132" s="770"/>
      <c r="AI132" s="770"/>
      <c r="AJ132" s="771"/>
      <c r="AK132" s="772">
        <v>6.4831537150000003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12.3</v>
      </c>
      <c r="AB133" s="779"/>
      <c r="AC133" s="779"/>
      <c r="AD133" s="779"/>
      <c r="AE133" s="780"/>
      <c r="AF133" s="778">
        <v>10.3</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8" zoomScale="85" zoomScaleNormal="85" zoomScaleSheetLayoutView="85" workbookViewId="0">
      <selection activeCell="Q29" sqref="Q2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1431404</v>
      </c>
      <c r="L9" s="264">
        <v>149120</v>
      </c>
      <c r="M9" s="265">
        <v>105093</v>
      </c>
      <c r="N9" s="266">
        <v>41.9</v>
      </c>
    </row>
    <row r="10" spans="1:16" x14ac:dyDescent="0.15">
      <c r="A10" s="248"/>
      <c r="B10" s="244"/>
      <c r="C10" s="244"/>
      <c r="D10" s="244"/>
      <c r="E10" s="244"/>
      <c r="F10" s="244"/>
      <c r="G10" s="1163" t="s">
        <v>475</v>
      </c>
      <c r="H10" s="1164"/>
      <c r="I10" s="1164"/>
      <c r="J10" s="1165"/>
      <c r="K10" s="267">
        <v>118154</v>
      </c>
      <c r="L10" s="268">
        <v>12309</v>
      </c>
      <c r="M10" s="269">
        <v>11546</v>
      </c>
      <c r="N10" s="270">
        <v>6.6</v>
      </c>
    </row>
    <row r="11" spans="1:16" ht="13.5" customHeight="1" x14ac:dyDescent="0.15">
      <c r="A11" s="248"/>
      <c r="B11" s="244"/>
      <c r="C11" s="244"/>
      <c r="D11" s="244"/>
      <c r="E11" s="244"/>
      <c r="F11" s="244"/>
      <c r="G11" s="1163" t="s">
        <v>476</v>
      </c>
      <c r="H11" s="1164"/>
      <c r="I11" s="1164"/>
      <c r="J11" s="1165"/>
      <c r="K11" s="267">
        <v>10424</v>
      </c>
      <c r="L11" s="268">
        <v>1086</v>
      </c>
      <c r="M11" s="269">
        <v>13382</v>
      </c>
      <c r="N11" s="270">
        <v>-91.9</v>
      </c>
    </row>
    <row r="12" spans="1:16" ht="13.5" customHeight="1" x14ac:dyDescent="0.15">
      <c r="A12" s="248"/>
      <c r="B12" s="244"/>
      <c r="C12" s="244"/>
      <c r="D12" s="244"/>
      <c r="E12" s="244"/>
      <c r="F12" s="244"/>
      <c r="G12" s="1163" t="s">
        <v>477</v>
      </c>
      <c r="H12" s="1164"/>
      <c r="I12" s="1164"/>
      <c r="J12" s="1165"/>
      <c r="K12" s="267">
        <v>326848</v>
      </c>
      <c r="L12" s="268">
        <v>34050</v>
      </c>
      <c r="M12" s="269">
        <v>1458</v>
      </c>
      <c r="N12" s="270">
        <v>2235.4</v>
      </c>
    </row>
    <row r="13" spans="1:16" ht="13.5" customHeight="1" x14ac:dyDescent="0.15">
      <c r="A13" s="248"/>
      <c r="B13" s="244"/>
      <c r="C13" s="244"/>
      <c r="D13" s="244"/>
      <c r="E13" s="244"/>
      <c r="F13" s="244"/>
      <c r="G13" s="1163" t="s">
        <v>478</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480</v>
      </c>
      <c r="H14" s="1164"/>
      <c r="I14" s="1164"/>
      <c r="J14" s="1165"/>
      <c r="K14" s="267">
        <v>147097</v>
      </c>
      <c r="L14" s="268">
        <v>15324</v>
      </c>
      <c r="M14" s="269">
        <v>5712</v>
      </c>
      <c r="N14" s="270">
        <v>168.3</v>
      </c>
    </row>
    <row r="15" spans="1:16" ht="13.5" customHeight="1" x14ac:dyDescent="0.15">
      <c r="A15" s="248"/>
      <c r="B15" s="244"/>
      <c r="C15" s="244"/>
      <c r="D15" s="244"/>
      <c r="E15" s="244"/>
      <c r="F15" s="244"/>
      <c r="G15" s="1163" t="s">
        <v>481</v>
      </c>
      <c r="H15" s="1164"/>
      <c r="I15" s="1164"/>
      <c r="J15" s="1165"/>
      <c r="K15" s="267">
        <v>31382</v>
      </c>
      <c r="L15" s="268">
        <v>3269</v>
      </c>
      <c r="M15" s="269">
        <v>2855</v>
      </c>
      <c r="N15" s="270">
        <v>14.5</v>
      </c>
    </row>
    <row r="16" spans="1:16" x14ac:dyDescent="0.15">
      <c r="A16" s="248"/>
      <c r="B16" s="244"/>
      <c r="C16" s="244"/>
      <c r="D16" s="244"/>
      <c r="E16" s="244"/>
      <c r="F16" s="244"/>
      <c r="G16" s="1166" t="s">
        <v>482</v>
      </c>
      <c r="H16" s="1167"/>
      <c r="I16" s="1167"/>
      <c r="J16" s="1168"/>
      <c r="K16" s="268">
        <v>-151444</v>
      </c>
      <c r="L16" s="268">
        <v>-15777</v>
      </c>
      <c r="M16" s="269">
        <v>-10245</v>
      </c>
      <c r="N16" s="270">
        <v>54</v>
      </c>
    </row>
    <row r="17" spans="1:16" x14ac:dyDescent="0.15">
      <c r="A17" s="248"/>
      <c r="B17" s="244"/>
      <c r="C17" s="244"/>
      <c r="D17" s="244"/>
      <c r="E17" s="244"/>
      <c r="F17" s="244"/>
      <c r="G17" s="1166" t="s">
        <v>170</v>
      </c>
      <c r="H17" s="1167"/>
      <c r="I17" s="1167"/>
      <c r="J17" s="1168"/>
      <c r="K17" s="268">
        <v>1913865</v>
      </c>
      <c r="L17" s="268">
        <v>199382</v>
      </c>
      <c r="M17" s="269">
        <v>129801</v>
      </c>
      <c r="N17" s="270">
        <v>53.6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16.88</v>
      </c>
      <c r="L21" s="281">
        <v>12.01</v>
      </c>
      <c r="M21" s="282">
        <v>4.87</v>
      </c>
      <c r="N21" s="249"/>
      <c r="O21" s="283"/>
      <c r="P21" s="279"/>
    </row>
    <row r="22" spans="1:16" s="284" customFormat="1" x14ac:dyDescent="0.15">
      <c r="A22" s="279"/>
      <c r="B22" s="249"/>
      <c r="C22" s="249"/>
      <c r="D22" s="249"/>
      <c r="E22" s="249"/>
      <c r="F22" s="249"/>
      <c r="G22" s="1160" t="s">
        <v>488</v>
      </c>
      <c r="H22" s="1161"/>
      <c r="I22" s="1161"/>
      <c r="J22" s="1162"/>
      <c r="K22" s="285">
        <v>90.6</v>
      </c>
      <c r="L22" s="286">
        <v>95.9</v>
      </c>
      <c r="M22" s="287">
        <v>-5.3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1079389</v>
      </c>
      <c r="L32" s="294">
        <v>112448</v>
      </c>
      <c r="M32" s="295">
        <v>66201</v>
      </c>
      <c r="N32" s="296">
        <v>69.900000000000006</v>
      </c>
    </row>
    <row r="33" spans="1:16" ht="13.5" customHeight="1" x14ac:dyDescent="0.15">
      <c r="A33" s="248"/>
      <c r="B33" s="244"/>
      <c r="C33" s="244"/>
      <c r="D33" s="244"/>
      <c r="E33" s="244"/>
      <c r="F33" s="244"/>
      <c r="G33" s="1151" t="s">
        <v>493</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494</v>
      </c>
      <c r="H34" s="1152"/>
      <c r="I34" s="1152"/>
      <c r="J34" s="1153"/>
      <c r="K34" s="294" t="s">
        <v>479</v>
      </c>
      <c r="L34" s="294" t="s">
        <v>479</v>
      </c>
      <c r="M34" s="295" t="s">
        <v>479</v>
      </c>
      <c r="N34" s="296" t="s">
        <v>479</v>
      </c>
    </row>
    <row r="35" spans="1:16" ht="27" customHeight="1" x14ac:dyDescent="0.15">
      <c r="A35" s="248"/>
      <c r="B35" s="244"/>
      <c r="C35" s="244"/>
      <c r="D35" s="244"/>
      <c r="E35" s="244"/>
      <c r="F35" s="244"/>
      <c r="G35" s="1151" t="s">
        <v>495</v>
      </c>
      <c r="H35" s="1152"/>
      <c r="I35" s="1152"/>
      <c r="J35" s="1153"/>
      <c r="K35" s="294">
        <v>84643</v>
      </c>
      <c r="L35" s="294">
        <v>8818</v>
      </c>
      <c r="M35" s="295">
        <v>21827</v>
      </c>
      <c r="N35" s="296">
        <v>-59.6</v>
      </c>
    </row>
    <row r="36" spans="1:16" ht="27" customHeight="1" x14ac:dyDescent="0.15">
      <c r="A36" s="248"/>
      <c r="B36" s="244"/>
      <c r="C36" s="244"/>
      <c r="D36" s="244"/>
      <c r="E36" s="244"/>
      <c r="F36" s="244"/>
      <c r="G36" s="1151" t="s">
        <v>496</v>
      </c>
      <c r="H36" s="1152"/>
      <c r="I36" s="1152"/>
      <c r="J36" s="1153"/>
      <c r="K36" s="294">
        <v>206871</v>
      </c>
      <c r="L36" s="294">
        <v>21551</v>
      </c>
      <c r="M36" s="295">
        <v>5334</v>
      </c>
      <c r="N36" s="296">
        <v>304</v>
      </c>
    </row>
    <row r="37" spans="1:16" ht="13.5" customHeight="1" x14ac:dyDescent="0.15">
      <c r="A37" s="248"/>
      <c r="B37" s="244"/>
      <c r="C37" s="244"/>
      <c r="D37" s="244"/>
      <c r="E37" s="244"/>
      <c r="F37" s="244"/>
      <c r="G37" s="1151" t="s">
        <v>497</v>
      </c>
      <c r="H37" s="1152"/>
      <c r="I37" s="1152"/>
      <c r="J37" s="1153"/>
      <c r="K37" s="294">
        <v>581</v>
      </c>
      <c r="L37" s="294">
        <v>61</v>
      </c>
      <c r="M37" s="295">
        <v>1051</v>
      </c>
      <c r="N37" s="296">
        <v>-94.2</v>
      </c>
    </row>
    <row r="38" spans="1:16" ht="27" customHeight="1" x14ac:dyDescent="0.15">
      <c r="A38" s="248"/>
      <c r="B38" s="244"/>
      <c r="C38" s="244"/>
      <c r="D38" s="244"/>
      <c r="E38" s="244"/>
      <c r="F38" s="244"/>
      <c r="G38" s="1154" t="s">
        <v>498</v>
      </c>
      <c r="H38" s="1155"/>
      <c r="I38" s="1155"/>
      <c r="J38" s="1156"/>
      <c r="K38" s="297">
        <v>27</v>
      </c>
      <c r="L38" s="297">
        <v>3</v>
      </c>
      <c r="M38" s="298">
        <v>4</v>
      </c>
      <c r="N38" s="299">
        <v>-25</v>
      </c>
      <c r="O38" s="293"/>
    </row>
    <row r="39" spans="1:16" x14ac:dyDescent="0.15">
      <c r="A39" s="248"/>
      <c r="B39" s="244"/>
      <c r="C39" s="244"/>
      <c r="D39" s="244"/>
      <c r="E39" s="244"/>
      <c r="F39" s="244"/>
      <c r="G39" s="1154" t="s">
        <v>499</v>
      </c>
      <c r="H39" s="1155"/>
      <c r="I39" s="1155"/>
      <c r="J39" s="1156"/>
      <c r="K39" s="300">
        <v>-17500</v>
      </c>
      <c r="L39" s="300">
        <v>-1823</v>
      </c>
      <c r="M39" s="301">
        <v>-2306</v>
      </c>
      <c r="N39" s="302">
        <v>-20.9</v>
      </c>
      <c r="O39" s="293"/>
    </row>
    <row r="40" spans="1:16" ht="27" customHeight="1" x14ac:dyDescent="0.15">
      <c r="A40" s="248"/>
      <c r="B40" s="244"/>
      <c r="C40" s="244"/>
      <c r="D40" s="244"/>
      <c r="E40" s="244"/>
      <c r="F40" s="244"/>
      <c r="G40" s="1151" t="s">
        <v>500</v>
      </c>
      <c r="H40" s="1152"/>
      <c r="I40" s="1152"/>
      <c r="J40" s="1153"/>
      <c r="K40" s="300">
        <v>-1104343</v>
      </c>
      <c r="L40" s="300">
        <v>-115048</v>
      </c>
      <c r="M40" s="301">
        <v>-67056</v>
      </c>
      <c r="N40" s="302">
        <v>71.599999999999994</v>
      </c>
      <c r="O40" s="293"/>
    </row>
    <row r="41" spans="1:16" x14ac:dyDescent="0.15">
      <c r="A41" s="248"/>
      <c r="B41" s="244"/>
      <c r="C41" s="244"/>
      <c r="D41" s="244"/>
      <c r="E41" s="244"/>
      <c r="F41" s="244"/>
      <c r="G41" s="1157" t="s">
        <v>281</v>
      </c>
      <c r="H41" s="1158"/>
      <c r="I41" s="1158"/>
      <c r="J41" s="1159"/>
      <c r="K41" s="294">
        <v>249668</v>
      </c>
      <c r="L41" s="300">
        <v>26010</v>
      </c>
      <c r="M41" s="301">
        <v>25054</v>
      </c>
      <c r="N41" s="302">
        <v>3.8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755210</v>
      </c>
      <c r="J51" s="320">
        <v>72241</v>
      </c>
      <c r="K51" s="321">
        <v>-22.9</v>
      </c>
      <c r="L51" s="322">
        <v>70897</v>
      </c>
      <c r="M51" s="323">
        <v>-25.7</v>
      </c>
      <c r="N51" s="324">
        <v>2.8</v>
      </c>
    </row>
    <row r="52" spans="1:14" x14ac:dyDescent="0.15">
      <c r="A52" s="248"/>
      <c r="B52" s="244"/>
      <c r="C52" s="244"/>
      <c r="D52" s="244"/>
      <c r="E52" s="244"/>
      <c r="F52" s="244"/>
      <c r="G52" s="325"/>
      <c r="H52" s="326" t="s">
        <v>511</v>
      </c>
      <c r="I52" s="327">
        <v>599040</v>
      </c>
      <c r="J52" s="328">
        <v>57302</v>
      </c>
      <c r="K52" s="329">
        <v>-20.399999999999999</v>
      </c>
      <c r="L52" s="330">
        <v>39878</v>
      </c>
      <c r="M52" s="331">
        <v>-17.8</v>
      </c>
      <c r="N52" s="332">
        <v>-2.6</v>
      </c>
    </row>
    <row r="53" spans="1:14" x14ac:dyDescent="0.15">
      <c r="A53" s="248"/>
      <c r="B53" s="244"/>
      <c r="C53" s="244"/>
      <c r="D53" s="244"/>
      <c r="E53" s="244"/>
      <c r="F53" s="244"/>
      <c r="G53" s="310" t="s">
        <v>512</v>
      </c>
      <c r="H53" s="311"/>
      <c r="I53" s="319">
        <v>641545</v>
      </c>
      <c r="J53" s="320">
        <v>62450</v>
      </c>
      <c r="K53" s="321">
        <v>-13.6</v>
      </c>
      <c r="L53" s="322">
        <v>66496</v>
      </c>
      <c r="M53" s="323">
        <v>-6.2</v>
      </c>
      <c r="N53" s="324">
        <v>-7.4</v>
      </c>
    </row>
    <row r="54" spans="1:14" x14ac:dyDescent="0.15">
      <c r="A54" s="248"/>
      <c r="B54" s="244"/>
      <c r="C54" s="244"/>
      <c r="D54" s="244"/>
      <c r="E54" s="244"/>
      <c r="F54" s="244"/>
      <c r="G54" s="325"/>
      <c r="H54" s="326" t="s">
        <v>511</v>
      </c>
      <c r="I54" s="327">
        <v>484057</v>
      </c>
      <c r="J54" s="328">
        <v>47119</v>
      </c>
      <c r="K54" s="329">
        <v>-17.8</v>
      </c>
      <c r="L54" s="330">
        <v>36530</v>
      </c>
      <c r="M54" s="331">
        <v>-8.4</v>
      </c>
      <c r="N54" s="332">
        <v>-9.4</v>
      </c>
    </row>
    <row r="55" spans="1:14" x14ac:dyDescent="0.15">
      <c r="A55" s="248"/>
      <c r="B55" s="244"/>
      <c r="C55" s="244"/>
      <c r="D55" s="244"/>
      <c r="E55" s="244"/>
      <c r="F55" s="244"/>
      <c r="G55" s="310" t="s">
        <v>513</v>
      </c>
      <c r="H55" s="311"/>
      <c r="I55" s="319">
        <v>1290078</v>
      </c>
      <c r="J55" s="320">
        <v>128098</v>
      </c>
      <c r="K55" s="321">
        <v>105.1</v>
      </c>
      <c r="L55" s="322">
        <v>82748</v>
      </c>
      <c r="M55" s="323">
        <v>24.4</v>
      </c>
      <c r="N55" s="324">
        <v>80.7</v>
      </c>
    </row>
    <row r="56" spans="1:14" x14ac:dyDescent="0.15">
      <c r="A56" s="248"/>
      <c r="B56" s="244"/>
      <c r="C56" s="244"/>
      <c r="D56" s="244"/>
      <c r="E56" s="244"/>
      <c r="F56" s="244"/>
      <c r="G56" s="325"/>
      <c r="H56" s="326" t="s">
        <v>511</v>
      </c>
      <c r="I56" s="327">
        <v>484624</v>
      </c>
      <c r="J56" s="328">
        <v>48121</v>
      </c>
      <c r="K56" s="329">
        <v>2.1</v>
      </c>
      <c r="L56" s="330">
        <v>44732</v>
      </c>
      <c r="M56" s="331">
        <v>22.5</v>
      </c>
      <c r="N56" s="332">
        <v>-20.399999999999999</v>
      </c>
    </row>
    <row r="57" spans="1:14" x14ac:dyDescent="0.15">
      <c r="A57" s="248"/>
      <c r="B57" s="244"/>
      <c r="C57" s="244"/>
      <c r="D57" s="244"/>
      <c r="E57" s="244"/>
      <c r="F57" s="244"/>
      <c r="G57" s="310" t="s">
        <v>514</v>
      </c>
      <c r="H57" s="311"/>
      <c r="I57" s="319">
        <v>1014303</v>
      </c>
      <c r="J57" s="320">
        <v>103090</v>
      </c>
      <c r="K57" s="321">
        <v>-19.5</v>
      </c>
      <c r="L57" s="322">
        <v>91837</v>
      </c>
      <c r="M57" s="323">
        <v>11</v>
      </c>
      <c r="N57" s="324">
        <v>-30.5</v>
      </c>
    </row>
    <row r="58" spans="1:14" x14ac:dyDescent="0.15">
      <c r="A58" s="248"/>
      <c r="B58" s="244"/>
      <c r="C58" s="244"/>
      <c r="D58" s="244"/>
      <c r="E58" s="244"/>
      <c r="F58" s="244"/>
      <c r="G58" s="325"/>
      <c r="H58" s="326" t="s">
        <v>511</v>
      </c>
      <c r="I58" s="327">
        <v>563953</v>
      </c>
      <c r="J58" s="328">
        <v>57318</v>
      </c>
      <c r="K58" s="329">
        <v>19.100000000000001</v>
      </c>
      <c r="L58" s="330">
        <v>54439</v>
      </c>
      <c r="M58" s="331">
        <v>21.7</v>
      </c>
      <c r="N58" s="332">
        <v>-2.6</v>
      </c>
    </row>
    <row r="59" spans="1:14" x14ac:dyDescent="0.15">
      <c r="A59" s="248"/>
      <c r="B59" s="244"/>
      <c r="C59" s="244"/>
      <c r="D59" s="244"/>
      <c r="E59" s="244"/>
      <c r="F59" s="244"/>
      <c r="G59" s="310" t="s">
        <v>515</v>
      </c>
      <c r="H59" s="311"/>
      <c r="I59" s="319">
        <v>805580</v>
      </c>
      <c r="J59" s="320">
        <v>83923</v>
      </c>
      <c r="K59" s="321">
        <v>-18.600000000000001</v>
      </c>
      <c r="L59" s="322">
        <v>128611</v>
      </c>
      <c r="M59" s="323">
        <v>40</v>
      </c>
      <c r="N59" s="324">
        <v>-58.6</v>
      </c>
    </row>
    <row r="60" spans="1:14" x14ac:dyDescent="0.15">
      <c r="A60" s="248"/>
      <c r="B60" s="244"/>
      <c r="C60" s="244"/>
      <c r="D60" s="244"/>
      <c r="E60" s="244"/>
      <c r="F60" s="244"/>
      <c r="G60" s="325"/>
      <c r="H60" s="326" t="s">
        <v>511</v>
      </c>
      <c r="I60" s="333">
        <v>607701</v>
      </c>
      <c r="J60" s="328">
        <v>63309</v>
      </c>
      <c r="K60" s="329">
        <v>10.5</v>
      </c>
      <c r="L60" s="330">
        <v>61552</v>
      </c>
      <c r="M60" s="331">
        <v>13.1</v>
      </c>
      <c r="N60" s="332">
        <v>-2.6</v>
      </c>
    </row>
    <row r="61" spans="1:14" x14ac:dyDescent="0.15">
      <c r="A61" s="248"/>
      <c r="B61" s="244"/>
      <c r="C61" s="244"/>
      <c r="D61" s="244"/>
      <c r="E61" s="244"/>
      <c r="F61" s="244"/>
      <c r="G61" s="310" t="s">
        <v>516</v>
      </c>
      <c r="H61" s="334"/>
      <c r="I61" s="335">
        <v>901343</v>
      </c>
      <c r="J61" s="336">
        <v>89960</v>
      </c>
      <c r="K61" s="337">
        <v>6.1</v>
      </c>
      <c r="L61" s="338">
        <v>88118</v>
      </c>
      <c r="M61" s="339">
        <v>8.6999999999999993</v>
      </c>
      <c r="N61" s="324">
        <v>-2.6</v>
      </c>
    </row>
    <row r="62" spans="1:14" x14ac:dyDescent="0.15">
      <c r="A62" s="248"/>
      <c r="B62" s="244"/>
      <c r="C62" s="244"/>
      <c r="D62" s="244"/>
      <c r="E62" s="244"/>
      <c r="F62" s="244"/>
      <c r="G62" s="325"/>
      <c r="H62" s="326" t="s">
        <v>511</v>
      </c>
      <c r="I62" s="327">
        <v>547875</v>
      </c>
      <c r="J62" s="328">
        <v>54634</v>
      </c>
      <c r="K62" s="329">
        <v>-1.3</v>
      </c>
      <c r="L62" s="330">
        <v>47426</v>
      </c>
      <c r="M62" s="331">
        <v>6.2</v>
      </c>
      <c r="N62" s="332">
        <v>-7.5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79" zoomScale="70" zoomScaleNormal="70" zoomScaleSheetLayoutView="55" workbookViewId="0">
      <selection activeCell="Z38" sqref="Z3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4" zoomScale="80" zoomScaleNormal="80" zoomScaleSheetLayoutView="55" workbookViewId="0">
      <selection activeCell="H104" sqref="H10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25.54</v>
      </c>
      <c r="G47" s="12">
        <v>22.18</v>
      </c>
      <c r="H47" s="12">
        <v>20.09</v>
      </c>
      <c r="I47" s="12">
        <v>21.77</v>
      </c>
      <c r="J47" s="13">
        <v>32.590000000000003</v>
      </c>
    </row>
    <row r="48" spans="2:10" ht="57.75" customHeight="1" x14ac:dyDescent="0.15">
      <c r="B48" s="14"/>
      <c r="C48" s="1171" t="s">
        <v>4</v>
      </c>
      <c r="D48" s="1171"/>
      <c r="E48" s="1172"/>
      <c r="F48" s="15">
        <v>7.54</v>
      </c>
      <c r="G48" s="16">
        <v>8.24</v>
      </c>
      <c r="H48" s="16">
        <v>10.1</v>
      </c>
      <c r="I48" s="16">
        <v>11.16</v>
      </c>
      <c r="J48" s="17">
        <v>12.55</v>
      </c>
    </row>
    <row r="49" spans="2:10" ht="57.75" customHeight="1" thickBot="1" x14ac:dyDescent="0.2">
      <c r="B49" s="18"/>
      <c r="C49" s="1173" t="s">
        <v>5</v>
      </c>
      <c r="D49" s="1173"/>
      <c r="E49" s="1174"/>
      <c r="F49" s="19">
        <v>9.25</v>
      </c>
      <c r="G49" s="20">
        <v>4.03</v>
      </c>
      <c r="H49" s="20">
        <v>8.44</v>
      </c>
      <c r="I49" s="20">
        <v>8.9</v>
      </c>
      <c r="J49" s="21">
        <v>12.95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2017-03-30T09:06:06Z</cp:lastPrinted>
  <dcterms:created xsi:type="dcterms:W3CDTF">2017-01-25T03:46:21Z</dcterms:created>
  <dcterms:modified xsi:type="dcterms:W3CDTF">2017-05-23T05:42:56Z</dcterms:modified>
  <cp:category/>
</cp:coreProperties>
</file>