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BW40"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<sst xmlns="http://schemas.openxmlformats.org/spreadsheetml/2006/main" count="1059" uniqueCount="560">
  <si>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</si>
  <si>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</si>
  <si>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</si>
  <si>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</si>
  <si>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</si>
  <si>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</si>
  <si>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</si>
  <si>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</si>
  <si>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</si>
  <si>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</si>
  <si>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</si>
  <si>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</si>
  <si>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</si>
  <si>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</si>
  <si>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</si>
  <si>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</si>
  <si>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</si>
  <si>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</si>
  <si>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</si>
  <si>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</si>
  <si>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</si>
  <si>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</si>
  <si>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</si>
  <si>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</si>
  <si>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</si>
  <si>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</si>
  <si>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</si>
  <si>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</si>
  <si>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</si>
  <si>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</si>
  <si>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</si>
  <si>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</si>
  <si>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</si>
  <si>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</si>
  <si>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</si>
  <si>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</si>
  <si>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</si>
  <si>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</si>
  <si>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</si>
  <si>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</si>
  <si>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</si>
  <si>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</si>
  <si>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</si>
  <si>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</si>
  <si>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</si>
  <si>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</si>
  <si>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</si>
  <si>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</si>
  <si>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</si>
  <si>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</si>
  <si>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</si>
  <si>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</si>
  <si>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</si>
  <si>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</si>
  <si>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</si>
  <si>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</si>
  <si>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</si>
  <si>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</si>
  <si>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</si>
  <si>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</si>
  <si>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</si>
  <si>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</si>
  <si>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</si>
  <si>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</si>
  <si>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</si>
  <si>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</si>
  <si>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</si>
  <si>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</si>
  <si>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</si>
  <si>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</si>
  <si>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</si>
  <si>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</si>
  <si>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</si>
  <si>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</si>
  <si>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</si>
  <si>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</si>
  <si>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</si>
  <si>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</si>
  <si>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</si>
  <si>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</si>
  <si>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</si>
  <si>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</si>
  <si>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有田市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</si>
  <si>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</si>
  <si>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</si>
  <si>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</si>
  <si>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</si>
  <si>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</si>
  <si>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</si>
  <si>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</si>
  <si>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</si>
  <si>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</si>
  <si>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</si>
  <si>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</si>
  <si>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</si>
  <si>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</si>
  <si>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</si>
  <si>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</si>
  <si>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</si>
  <si>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</si>
  <si>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</si>
  <si>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</si>
  <si>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</si>
  <si>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</si>
  <si>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</si>
  <si>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</si>
  <si>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</si>
  <si>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</si>
  <si>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</si>
  <si>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</si>
  <si>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</si>
  <si>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</si>
  <si>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</si>
  <si>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</si>
  <si>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</si>
  <si>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</si>
  <si>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</si>
  <si>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</si>
  <si>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</si>
  <si>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</si>
  <si>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</si>
  <si>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</si>
  <si>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</si>
  <si>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</si>
  <si>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</si>
  <si>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</si>
  <si>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</si>
  <si>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</si>
  <si>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</si>
  <si>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</si>
  <si>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</si>
  <si>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</si>
  <si>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</si>
  <si>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</si>
  <si>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</si>
  <si>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</si>
  <si>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</si>
  <si>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</si>
  <si>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</si>
  <si>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</si>
  <si>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</si>
  <si>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</si>
  <si>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</si>
  <si>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</si>
  <si>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</si>
  <si>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</si>
  <si>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</si>
  <si>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</si>
  <si>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</si>
  <si>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</si>
  <si>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</si>
  <si>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</si>
  <si>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</si>
  <si>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</si>
  <si>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</si>
  <si>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</si>
  <si>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</si>
  <si>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</si>
  <si>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</si>
  <si>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</si>
  <si>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</si>
  <si>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</si>
  <si>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</si>
  <si>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</si>
  <si>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</si>
  <si>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</si>
  <si>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</si>
  <si>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</si>
  <si>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</si>
  <si>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</si>
  <si>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</si>
  <si>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</si>
  <si>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</si>
  <si>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</si>
  <si>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</si>
  <si>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</si>
  <si>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</si>
  <si>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</si>
  <si>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</si>
  <si>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</si>
  <si>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</si>
  <si>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</si>
  <si>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</si>
  <si>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</si>
  <si>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</si>
  <si>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</si>
  <si>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</si>
  <si>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</si>
  <si>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</si>
  <si>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</si>
  <si>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</si>
  <si>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</si>
  <si>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</si>
  <si>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</si>
  <si>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和歌山県有田市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</si>
  <si>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</si>
  <si>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</si>
  <si>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</si>
  <si>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</si>
  <si>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</si>
  <si>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</si>
  <si>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</si>
  <si>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</si>
  <si>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</si>
  <si>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</si>
  <si>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</si>
  <si>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</si>
  <si>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</si>
  <si>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</si>
  <si>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</si>
  <si>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</si>
  <si>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</si>
  <si>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</si>
  <si>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</si>
  <si>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</si>
  <si>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</si>
  <si>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</si>
  <si>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</si>
  <si>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</si>
  <si>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</si>
  <si>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</si>
  <si>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</si>
  <si>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</si>
  <si>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</si>
  <si>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</si>
  <si>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</si>
  <si>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</si>
  <si>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</si>
  <si>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</si>
  <si>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</si>
  <si>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</si>
  <si>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</si>
  <si>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</si>
  <si>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</si>
  <si>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</si>
  <si>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</si>
  <si>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</si>
  <si>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</si>
  <si>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</si>
  <si>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</si>
  <si>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</si>
  <si>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</si>
  <si>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</si>
  <si>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</si>
  <si>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</si>
  <si>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</si>
  <si>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</si>
  <si>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</si>
  <si>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</si>
  <si>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</si>
  <si>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</si>
  <si>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</si>
  <si>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</si>
  <si>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</si>
  <si>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</si>
  <si>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</si>
  <si>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</si>
  <si>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</si>
  <si>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</si>
  <si>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</si>
  <si>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</si>
  <si>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</si>
  <si>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</si>
  <si>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</si>
  <si>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</si>
  <si>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</si>
  <si>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</si>
  <si>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</si>
  <si>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</si>
  <si>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</si>
  <si>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</si>
  <si>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</si>
  <si>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</si>
  <si>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</si>
  <si>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</si>
  <si>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</si>
  <si>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</si>
  <si>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</si>
  <si>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</si>
  <si>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</si>
  <si>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</si>
  <si>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</si>
  <si>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</si>
  <si>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</si>
  <si>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</si>
  <si>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</si>
  <si>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</si>
  <si>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</si>
  <si>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</si>
  <si>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</si>
  <si>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</si>
  <si>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</si>
  <si>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</si>
  <si>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</si>
  <si>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</si>
  <si>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</si>
  <si>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</si>
  <si>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</si>
  <si>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</si>
  <si>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</si>
  <si>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</si>
  <si>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</si>
  <si>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</si>
  <si>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</si>
  <si>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</si>
  <si>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</si>
  <si>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</si>
  <si>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</si>
  <si>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</si>
  <si>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</si>
  <si>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</si>
  <si>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</si>
  <si>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</si>
  <si>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</si>
  <si>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</si>
  <si>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</si>
  <si>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</si>
  <si>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</si>
  <si>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</si>
  <si>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</si>
  <si>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</si>
  <si>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</si>
  <si>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</si>
  <si>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</si>
  <si>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</si>
  <si>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</si>
  <si>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</si>
  <si>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</si>
  <si>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</si>
  <si>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</si>
  <si>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</si>
  <si>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</si>
  <si>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</si>
  <si>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</si>
  <si>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</si>
  <si>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</si>
  <si>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</si>
  <si>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</si>
  <si>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</si>
  <si>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</si>
  <si>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</si>
  <si>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</si>
  <si>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和歌山県有田市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</si>
  <si>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</si>
  <si>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</si>
  <si>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</si>
  <si>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</si>
  <si>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</si>
  <si>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</si>
  <si>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</si>
  <si>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</si>
  <si>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</si>
  <si>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</si>
  <si>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</si>
  <si>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</si>
  <si>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</si>
  <si>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</si>
  <si>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</si>
  <si>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</si>
  <si>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</si>
  <si>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</si>
  <si>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</si>
  <si>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</si>
  <si>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</si>
  <si>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</si>
  <si>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</si>
  <si>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</si>
  <si>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</si>
  <si>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</si>
  <si>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</si>
  <si>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</si>
  <si>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</si>
  <si>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</si>
  <si>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</si>
  <si>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</si>
  <si>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</si>
  <si>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</si>
  <si>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</si>
  <si>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</si>
  <si>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</si>
  <si>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</si>
  <si>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</si>
  <si>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</si>
  <si>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</si>
  <si>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</si>
  <si>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</si>
  <si>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</si>
  <si>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</si>
  <si>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</si>
  <si>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</si>
  <si>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</si>
  <si>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</si>
  <si>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</si>
  <si>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</si>
  <si>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</si>
  <si>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</si>
  <si>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</si>
  <si>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</si>
  <si>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</si>
  <si>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</si>
  <si>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</si>
  <si>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</si>
  <si>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</si>
  <si>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</si>
  <si>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</si>
  <si>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</si>
  <si>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</si>
  <si>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</si>
  <si>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</si>
  <si>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</si>
  <si>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</si>
  <si>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</si>
  <si>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</si>
  <si>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</si>
  <si>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</si>
  <si>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</si>
  <si>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</si>
  <si>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</si>
  <si>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</si>
  <si>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</si>
  <si>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</si>
  <si>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</si>
  <si>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</si>
  <si>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</si>
  <si>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</si>
  <si>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</si>
  <si>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</si>
  <si>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</si>
  <si>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</si>
  <si>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</si>
  <si>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</si>
  <si>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</si>
  <si>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</si>
  <si>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</si>
  <si>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</si>
  <si>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</si>
  <si>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</si>
  <si>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</si>
  <si>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</si>
  <si>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漁業集落排水事業特別会計</t>
    <phoneticPr fontId="5"/>
  </si>
  <si>
    <t>-</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</si>
  <si>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</si>
  <si>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</si>
  <si>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</si>
  <si>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</si>
  <si>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</si>
  <si>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</si>
  <si>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</si>
  <si>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</si>
  <si>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</si>
  <si>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</si>
  <si>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</si>
  <si>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</si>
  <si>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</si>
  <si>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</si>
  <si>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</si>
  <si>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</si>
  <si>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</si>
  <si>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</si>
  <si>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</si>
  <si>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</si>
  <si>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</si>
  <si>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</si>
  <si>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</si>
  <si>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</si>
  <si>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</si>
  <si>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</si>
  <si>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</si>
  <si>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</si>
  <si>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</si>
  <si>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</si>
  <si>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</si>
  <si>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</si>
  <si>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</si>
  <si>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</si>
  <si>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</si>
  <si>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</si>
  <si>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</si>
  <si>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</si>
  <si>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</si>
  <si>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</si>
  <si>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</si>
  <si>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</si>
  <si>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</si>
  <si>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</si>
  <si>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</si>
  <si>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</si>
  <si>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</si>
  <si>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</si>
  <si>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</si>
  <si>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</si>
  <si>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</si>
  <si>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</si>
  <si>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</si>
  <si>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</si>
  <si>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</si>
  <si>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</si>
  <si>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</si>
  <si>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</si>
  <si>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</si>
  <si>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</si>
  <si>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</si>
  <si>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</si>
  <si>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</si>
  <si>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</si>
  <si>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</si>
  <si>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</si>
  <si>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</si>
  <si>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</si>
  <si>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</si>
  <si>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</si>
  <si>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</si>
  <si>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</si>
  <si>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</si>
  <si>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</si>
  <si>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</si>
  <si>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</si>
  <si>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</si>
  <si>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</si>
  <si>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</si>
  <si>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</si>
  <si>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</si>
  <si>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</si>
  <si>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</si>
  <si>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</si>
  <si>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</si>
  <si>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</si>
  <si>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</si>
  <si>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2.71</t>
  </si>
  <si>
    <t>▲ 5.77</t>
  </si>
  <si>
    <t>病院事業会計</t>
  </si>
  <si>
    <t>▲ 1.44</t>
  </si>
  <si>
    <t>一般会計</t>
  </si>
  <si>
    <t>上水道事業会計</t>
  </si>
  <si>
    <t>国民健康保険特別会計</t>
  </si>
  <si>
    <t>介護保険特別会計</t>
  </si>
  <si>
    <t>後期高齢者医療特別会計</t>
  </si>
  <si>
    <t>漁業集落排水事業特別会計</t>
  </si>
  <si>
    <t>その他会計（赤字）</t>
  </si>
  <si>
    <t>その他会計（黒字）</t>
  </si>
  <si>
    <t>有田周辺広域圏事務組合</t>
    <rPh sb="0" eb="2">
      <t>アリダ</t>
    </rPh>
    <rPh sb="2" eb="4">
      <t>シュウヘン</t>
    </rPh>
    <rPh sb="4" eb="7">
      <t>コウイキケン</t>
    </rPh>
    <rPh sb="7" eb="9">
      <t>ジム</t>
    </rPh>
    <rPh sb="9" eb="11">
      <t>クミアイ</t>
    </rPh>
    <phoneticPr fontId="2"/>
  </si>
  <si>
    <t>有田周辺広域圏事務組合（公営企業会計）</t>
    <rPh sb="0" eb="2">
      <t>アリダ</t>
    </rPh>
    <rPh sb="2" eb="4">
      <t>シュウヘン</t>
    </rPh>
    <rPh sb="4" eb="7">
      <t>コウイキケン</t>
    </rPh>
    <rPh sb="7" eb="9">
      <t>ジム</t>
    </rPh>
    <rPh sb="9" eb="11">
      <t>クミアイ</t>
    </rPh>
    <rPh sb="12" eb="14">
      <t>コウエイ</t>
    </rPh>
    <rPh sb="14" eb="16">
      <t>キギョウ</t>
    </rPh>
    <rPh sb="16" eb="18">
      <t>カイケイ</t>
    </rPh>
    <phoneticPr fontId="2"/>
  </si>
  <si>
    <t>有田聖苑事務組合</t>
    <rPh sb="0" eb="2">
      <t>アリダ</t>
    </rPh>
    <rPh sb="2" eb="4">
      <t>セイエン</t>
    </rPh>
    <rPh sb="4" eb="6">
      <t>ジム</t>
    </rPh>
    <rPh sb="6" eb="8">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</si>
  <si>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</si>
  <si>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</si>
  <si>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</si>
  <si>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</si>
  <si>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</si>
  <si>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</si>
  <si>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</si>
  <si>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</si>
  <si>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</si>
  <si>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</si>
  <si>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</si>
  <si>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</si>
  <si>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</si>
  <si>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</si>
  <si>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</si>
  <si>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</si>
  <si>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実質公債費比率は類似団体と比較して高いものの、将来負担比率は低くなっている。
　実質公債費比率については、起債の新規発行を抑制により減少傾向にあるものの、近年の大型事業の実施により、今後償還金が一時的に増加する見込みである。
　将来負担比率については、起債の新規発行の抑制、職員数削減に伴う退職手当負担額の減、充当可能基金の増加により大きく改善しているが、上記の大型事業より、将来負担比率が上昇することが考えられるため、新規事業の実施については十分な検討を行い、引き続き起債の新規発行の抑制、充当可能基金等の増額をはかるとともに、起債に大きく依存しない財政運営に努める。</t>
    <rPh sb="1" eb="3">
      <t>ジッシツ</t>
    </rPh>
    <rPh sb="3" eb="5">
      <t>コウサイ</t>
    </rPh>
    <rPh sb="5" eb="6">
      <t>ヒ</t>
    </rPh>
    <rPh sb="6" eb="8">
      <t>ヒリツ</t>
    </rPh>
    <rPh sb="9" eb="11">
      <t>ルイジ</t>
    </rPh>
    <rPh sb="11" eb="13">
      <t>ダンタイ</t>
    </rPh>
    <rPh sb="14" eb="16">
      <t>ヒカク</t>
    </rPh>
    <rPh sb="18" eb="19">
      <t>タカ</t>
    </rPh>
    <rPh sb="24" eb="26">
      <t>ショウライ</t>
    </rPh>
    <rPh sb="26" eb="28">
      <t>フタン</t>
    </rPh>
    <rPh sb="28" eb="30">
      <t>ヒリツ</t>
    </rPh>
    <rPh sb="31" eb="32">
      <t>ヒク</t>
    </rPh>
    <rPh sb="41" eb="43">
      <t>ジッシツ</t>
    </rPh>
    <rPh sb="43" eb="46">
      <t>コウサイヒ</t>
    </rPh>
    <rPh sb="46" eb="48">
      <t>ヒリツ</t>
    </rPh>
    <rPh sb="54" eb="56">
      <t>キサイ</t>
    </rPh>
    <rPh sb="57" eb="59">
      <t>シンキ</t>
    </rPh>
    <rPh sb="59" eb="61">
      <t>ハッコウ</t>
    </rPh>
    <rPh sb="62" eb="64">
      <t>ヨクセイ</t>
    </rPh>
    <rPh sb="67" eb="69">
      <t>ゲンショウ</t>
    </rPh>
    <rPh sb="69" eb="71">
      <t>ケイコウ</t>
    </rPh>
    <rPh sb="78" eb="80">
      <t>キンネン</t>
    </rPh>
    <rPh sb="81" eb="83">
      <t>オオガタ</t>
    </rPh>
    <rPh sb="83" eb="85">
      <t>ジギョウ</t>
    </rPh>
    <rPh sb="86" eb="88">
      <t>ジッシ</t>
    </rPh>
    <rPh sb="92" eb="94">
      <t>コンゴ</t>
    </rPh>
    <rPh sb="94" eb="97">
      <t>ショウカンキン</t>
    </rPh>
    <rPh sb="98" eb="101">
      <t>イチジテキ</t>
    </rPh>
    <rPh sb="102" eb="104">
      <t>ゾウカ</t>
    </rPh>
    <rPh sb="106" eb="108">
      <t>ミコ</t>
    </rPh>
    <rPh sb="115" eb="117">
      <t>ショウライ</t>
    </rPh>
    <rPh sb="117" eb="119">
      <t>フタン</t>
    </rPh>
    <rPh sb="119" eb="121">
      <t>ヒリツ</t>
    </rPh>
    <rPh sb="127" eb="129">
      <t>キサイ</t>
    </rPh>
    <rPh sb="130" eb="132">
      <t>シンキ</t>
    </rPh>
    <rPh sb="132" eb="134">
      <t>ハッコウ</t>
    </rPh>
    <rPh sb="135" eb="137">
      <t>ヨクセイ</t>
    </rPh>
    <rPh sb="138" eb="141">
      <t>ショクインスウ</t>
    </rPh>
    <rPh sb="141" eb="143">
      <t>サクゲン</t>
    </rPh>
    <rPh sb="144" eb="145">
      <t>トモナ</t>
    </rPh>
    <rPh sb="146" eb="148">
      <t>タイショク</t>
    </rPh>
    <rPh sb="148" eb="150">
      <t>テアテ</t>
    </rPh>
    <rPh sb="156" eb="158">
      <t>ジュウトウ</t>
    </rPh>
    <rPh sb="158" eb="160">
      <t>カノウ</t>
    </rPh>
    <rPh sb="160" eb="162">
      <t>キキン</t>
    </rPh>
    <rPh sb="163" eb="165">
      <t>ゾウカ</t>
    </rPh>
    <rPh sb="168" eb="169">
      <t>オオ</t>
    </rPh>
    <rPh sb="171" eb="173">
      <t>カイゼン</t>
    </rPh>
    <rPh sb="179" eb="181">
      <t>ジョウキ</t>
    </rPh>
    <rPh sb="182" eb="184">
      <t>オオガタ</t>
    </rPh>
    <rPh sb="184" eb="186">
      <t>ジギョウ</t>
    </rPh>
    <rPh sb="189" eb="191">
      <t>ショウライ</t>
    </rPh>
    <rPh sb="191" eb="193">
      <t>フタン</t>
    </rPh>
    <rPh sb="193" eb="195">
      <t>ヒリツ</t>
    </rPh>
    <rPh sb="196" eb="198">
      <t>ジョウショウ</t>
    </rPh>
    <rPh sb="203" eb="204">
      <t>カンガ</t>
    </rPh>
    <rPh sb="211" eb="213">
      <t>シンキ</t>
    </rPh>
    <rPh sb="213" eb="215">
      <t>ジギョウ</t>
    </rPh>
    <rPh sb="216" eb="218">
      <t>ジッシ</t>
    </rPh>
    <rPh sb="223" eb="225">
      <t>ジュウブン</t>
    </rPh>
    <rPh sb="226" eb="228">
      <t>ケントウ</t>
    </rPh>
    <rPh sb="229" eb="230">
      <t>オコナ</t>
    </rPh>
    <rPh sb="232" eb="233">
      <t>ヒ</t>
    </rPh>
    <rPh sb="234" eb="235">
      <t>ツヅ</t>
    </rPh>
    <rPh sb="236" eb="238">
      <t>キサイ</t>
    </rPh>
    <rPh sb="239" eb="241">
      <t>シンキ</t>
    </rPh>
    <rPh sb="241" eb="243">
      <t>ハッコウ</t>
    </rPh>
    <rPh sb="244" eb="246">
      <t>ヨクセイ</t>
    </rPh>
    <rPh sb="247" eb="249">
      <t>ジュウトウ</t>
    </rPh>
    <rPh sb="249" eb="251">
      <t>カノウ</t>
    </rPh>
    <rPh sb="251" eb="253">
      <t>キキン</t>
    </rPh>
    <rPh sb="253" eb="254">
      <t>トウ</t>
    </rPh>
    <rPh sb="255" eb="257">
      <t>ゾウガク</t>
    </rPh>
    <rPh sb="266" eb="268">
      <t>キサイ</t>
    </rPh>
    <rPh sb="269" eb="270">
      <t>オオ</t>
    </rPh>
    <rPh sb="272" eb="274">
      <t>イゾン</t>
    </rPh>
    <rPh sb="277" eb="279">
      <t>ザイセイ</t>
    </rPh>
    <rPh sb="279" eb="281">
      <t>ウンエイ</t>
    </rPh>
    <rPh sb="282" eb="283">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</si>
</sst>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60188</c:v>
                </c:pt>
                <c:pt idx="1">
                  <c:v>25496</c:v>
                </c:pt>
                <c:pt idx="2">
                  <c:v>46010</c:v>
                </c:pt>
                <c:pt idx="3">
                  <c:v>23815</c:v>
                </c:pt>
                <c:pt idx="4">
                  <c:v>29122</c:v>
                </c:pt>
              </c:numCache>
            </c:numRef>
          </c:val>
          <c:smooth val="0"/>
        </c:ser>
        <c:dLbls>
          <c:showLegendKey val="0"/>
          <c:showVal val="0"/>
          <c:showCatName val="0"/>
          <c:showSerName val="0"/>
          <c:showPercent val="0"/>
          <c:showBubbleSize val="0"/>
        </c:dLbls>
        <c:marker val="1"/>
        <c:smooth val="0"/>
        <c:axId val="89254144"/>
        <c:axId val="89256320"/>
      </c:lineChart>
      <c:catAx>
        <c:axId val="89254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56320"/>
        <c:crosses val="autoZero"/>
        <c:auto val="1"/>
        <c:lblAlgn val="ctr"/>
        <c:lblOffset val="100"/>
        <c:tickLblSkip val="1"/>
        <c:tickMarkSkip val="1"/>
        <c:noMultiLvlLbl val="0"/>
      </c:catAx>
      <c:valAx>
        <c:axId val="892563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54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5.17</c:v>
                </c:pt>
                <c:pt idx="1">
                  <c:v>8.73</c:v>
                </c:pt>
                <c:pt idx="2">
                  <c:v>5.0999999999999996</c:v>
                </c:pt>
                <c:pt idx="3">
                  <c:v>5.24</c:v>
                </c:pt>
                <c:pt idx="4">
                  <c:v>12.36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23.78</c:v>
                </c:pt>
                <c:pt idx="1">
                  <c:v>19.23</c:v>
                </c:pt>
                <c:pt idx="2">
                  <c:v>28.35</c:v>
                </c:pt>
                <c:pt idx="3">
                  <c:v>24.85</c:v>
                </c:pt>
                <c:pt idx="4">
                  <c:v>27.19</c:v>
                </c:pt>
              </c:numCache>
            </c:numRef>
          </c:val>
        </c:ser>
        <c:dLbls>
          <c:showLegendKey val="0"/>
          <c:showVal val="0"/>
          <c:showCatName val="0"/>
          <c:showSerName val="0"/>
          <c:showPercent val="0"/>
          <c:showBubbleSize val="0"/>
        </c:dLbls>
        <c:gapWidth val="250"/>
        <c:overlap val="100"/>
        <c:axId val="96103808"/>
        <c:axId val="96110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1.1200000000000001</c:v>
                </c:pt>
                <c:pt idx="1">
                  <c:v>-2.71</c:v>
                </c:pt>
                <c:pt idx="2">
                  <c:v>1.04</c:v>
                </c:pt>
                <c:pt idx="3">
                  <c:v>-5.77</c:v>
                </c:pt>
                <c:pt idx="4">
                  <c:v>7.21</c:v>
                </c:pt>
              </c:numCache>
            </c:numRef>
          </c:val>
          <c:smooth val="0"/>
        </c:ser>
        <c:dLbls>
          <c:showLegendKey val="0"/>
          <c:showVal val="0"/>
          <c:showCatName val="0"/>
          <c:showSerName val="0"/>
          <c:showPercent val="0"/>
          <c:showBubbleSize val="0"/>
        </c:dLbls>
        <c:marker val="1"/>
        <c:smooth val="0"/>
        <c:axId val="96103808"/>
        <c:axId val="96110080"/>
      </c:lineChart>
      <c:catAx>
        <c:axId val="9610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110080"/>
        <c:crosses val="autoZero"/>
        <c:auto val="1"/>
        <c:lblAlgn val="ctr"/>
        <c:lblOffset val="100"/>
        <c:tickLblSkip val="1"/>
        <c:tickMarkSkip val="1"/>
        <c:noMultiLvlLbl val="0"/>
      </c:catAx>
      <c:valAx>
        <c:axId val="9611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0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7.0000000000000007E-2</c:v>
                </c:pt>
                <c:pt idx="4">
                  <c:v>#N/A</c:v>
                </c:pt>
                <c:pt idx="5">
                  <c:v>0.06</c:v>
                </c:pt>
                <c:pt idx="6">
                  <c:v>#N/A</c:v>
                </c:pt>
                <c:pt idx="7">
                  <c:v>0.48</c:v>
                </c:pt>
                <c:pt idx="8">
                  <c:v>#N/A</c:v>
                </c:pt>
                <c:pt idx="9">
                  <c:v>0.09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0.28000000000000003</c:v>
                </c:pt>
                <c:pt idx="2">
                  <c:v>#N/A</c:v>
                </c:pt>
                <c:pt idx="3">
                  <c:v>0.89</c:v>
                </c:pt>
                <c:pt idx="4">
                  <c:v>#N/A</c:v>
                </c:pt>
                <c:pt idx="5">
                  <c:v>0.6</c:v>
                </c:pt>
                <c:pt idx="6">
                  <c:v>#N/A</c:v>
                </c:pt>
                <c:pt idx="7">
                  <c:v>0.24</c:v>
                </c:pt>
                <c:pt idx="8">
                  <c:v>#N/A</c:v>
                </c:pt>
                <c:pt idx="9">
                  <c:v>0.67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0.34</c:v>
                </c:pt>
                <c:pt idx="2">
                  <c:v>#N/A</c:v>
                </c:pt>
                <c:pt idx="3">
                  <c:v>0.89</c:v>
                </c:pt>
                <c:pt idx="4">
                  <c:v>#N/A</c:v>
                </c:pt>
                <c:pt idx="5">
                  <c:v>1.93</c:v>
                </c:pt>
                <c:pt idx="6">
                  <c:v>#N/A</c:v>
                </c:pt>
                <c:pt idx="7">
                  <c:v>1.98</c:v>
                </c:pt>
                <c:pt idx="8">
                  <c:v>#N/A</c:v>
                </c:pt>
                <c:pt idx="9">
                  <c:v>2.3199999999999998</c:v>
                </c:pt>
              </c:numCache>
            </c:numRef>
          </c:val>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4.87</c:v>
                </c:pt>
                <c:pt idx="2">
                  <c:v>#N/A</c:v>
                </c:pt>
                <c:pt idx="3">
                  <c:v>4.58</c:v>
                </c:pt>
                <c:pt idx="4">
                  <c:v>#N/A</c:v>
                </c:pt>
                <c:pt idx="5">
                  <c:v>4.97</c:v>
                </c:pt>
                <c:pt idx="6">
                  <c:v>#N/A</c:v>
                </c:pt>
                <c:pt idx="7">
                  <c:v>4.6500000000000004</c:v>
                </c:pt>
                <c:pt idx="8">
                  <c:v>#N/A</c:v>
                </c:pt>
                <c:pt idx="9">
                  <c:v>4.4000000000000004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5.13</c:v>
                </c:pt>
                <c:pt idx="2">
                  <c:v>#N/A</c:v>
                </c:pt>
                <c:pt idx="3">
                  <c:v>8.7200000000000006</c:v>
                </c:pt>
                <c:pt idx="4">
                  <c:v>#N/A</c:v>
                </c:pt>
                <c:pt idx="5">
                  <c:v>5.0999999999999996</c:v>
                </c:pt>
                <c:pt idx="6">
                  <c:v>#N/A</c:v>
                </c:pt>
                <c:pt idx="7">
                  <c:v>5.24</c:v>
                </c:pt>
                <c:pt idx="8">
                  <c:v>#N/A</c:v>
                </c:pt>
                <c:pt idx="9">
                  <c:v>12.36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c:v>
                </c:pt>
                <c:pt idx="4">
                  <c:v>#N/A</c:v>
                </c:pt>
                <c:pt idx="5">
                  <c:v>0.02</c:v>
                </c:pt>
                <c:pt idx="6">
                  <c:v>#N/A</c:v>
                </c:pt>
                <c:pt idx="7">
                  <c:v>0</c:v>
                </c:pt>
                <c:pt idx="8">
                  <c:v>1.44</c:v>
                </c:pt>
                <c:pt idx="9">
                  <c:v>#N/A</c:v>
                </c:pt>
              </c:numCache>
            </c:numRef>
          </c:val>
        </c:ser>
        <c:dLbls>
          <c:showLegendKey val="0"/>
          <c:showVal val="0"/>
          <c:showCatName val="0"/>
          <c:showSerName val="0"/>
          <c:showPercent val="0"/>
          <c:showBubbleSize val="0"/>
        </c:dLbls>
        <c:gapWidth val="150"/>
        <c:overlap val="100"/>
        <c:axId val="96236672"/>
        <c:axId val="96238208"/>
      </c:barChart>
      <c:catAx>
        <c:axId val="9623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238208"/>
        <c:crosses val="autoZero"/>
        <c:auto val="1"/>
        <c:lblAlgn val="ctr"/>
        <c:lblOffset val="100"/>
        <c:tickLblSkip val="1"/>
        <c:tickMarkSkip val="1"/>
        <c:noMultiLvlLbl val="0"/>
      </c:catAx>
      <c:valAx>
        <c:axId val="9623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36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1010</c:v>
                </c:pt>
                <c:pt idx="5">
                  <c:v>996</c:v>
                </c:pt>
                <c:pt idx="8">
                  <c:v>1060</c:v>
                </c:pt>
                <c:pt idx="11">
                  <c:v>1084</c:v>
                </c:pt>
                <c:pt idx="14">
                  <c:v>1058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83</c:v>
                </c:pt>
                <c:pt idx="3">
                  <c:v>82</c:v>
                </c:pt>
                <c:pt idx="6">
                  <c:v>63</c:v>
                </c:pt>
                <c:pt idx="9">
                  <c:v>17</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235</c:v>
                </c:pt>
                <c:pt idx="3">
                  <c:v>236</c:v>
                </c:pt>
                <c:pt idx="6">
                  <c:v>235</c:v>
                </c:pt>
                <c:pt idx="9">
                  <c:v>282</c:v>
                </c:pt>
                <c:pt idx="12">
                  <c:v>235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1645</c:v>
                </c:pt>
                <c:pt idx="3">
                  <c:v>1477</c:v>
                </c:pt>
                <c:pt idx="6">
                  <c:v>1494</c:v>
                </c:pt>
                <c:pt idx="9">
                  <c:v>1572</c:v>
                </c:pt>
                <c:pt idx="12">
                  <c:v>1559</c:v>
                </c:pt>
              </c:numCache>
            </c:numRef>
          </c:val>
        </c:ser>
        <c:dLbls>
          <c:showLegendKey val="0"/>
          <c:showVal val="0"/>
          <c:showCatName val="0"/>
          <c:showSerName val="0"/>
          <c:showPercent val="0"/>
          <c:showBubbleSize val="0"/>
        </c:dLbls>
        <c:gapWidth val="100"/>
        <c:overlap val="100"/>
        <c:axId val="89145728"/>
        <c:axId val="89147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953</c:v>
                </c:pt>
                <c:pt idx="2">
                  <c:v>#N/A</c:v>
                </c:pt>
                <c:pt idx="3">
                  <c:v>#N/A</c:v>
                </c:pt>
                <c:pt idx="4">
                  <c:v>799</c:v>
                </c:pt>
                <c:pt idx="5">
                  <c:v>#N/A</c:v>
                </c:pt>
                <c:pt idx="6">
                  <c:v>#N/A</c:v>
                </c:pt>
                <c:pt idx="7">
                  <c:v>732</c:v>
                </c:pt>
                <c:pt idx="8">
                  <c:v>#N/A</c:v>
                </c:pt>
                <c:pt idx="9">
                  <c:v>#N/A</c:v>
                </c:pt>
                <c:pt idx="10">
                  <c:v>787</c:v>
                </c:pt>
                <c:pt idx="11">
                  <c:v>#N/A</c:v>
                </c:pt>
                <c:pt idx="12">
                  <c:v>#N/A</c:v>
                </c:pt>
                <c:pt idx="13">
                  <c:v>738</c:v>
                </c:pt>
                <c:pt idx="14">
                  <c:v>#N/A</c:v>
                </c:pt>
              </c:numCache>
            </c:numRef>
          </c:val>
          <c:smooth val="0"/>
        </c:ser>
        <c:dLbls>
          <c:showLegendKey val="0"/>
          <c:showVal val="0"/>
          <c:showCatName val="0"/>
          <c:showSerName val="0"/>
          <c:showPercent val="0"/>
          <c:showBubbleSize val="0"/>
        </c:dLbls>
        <c:marker val="1"/>
        <c:smooth val="0"/>
        <c:axId val="89145728"/>
        <c:axId val="89147648"/>
      </c:lineChart>
      <c:catAx>
        <c:axId val="8914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147648"/>
        <c:crosses val="autoZero"/>
        <c:auto val="1"/>
        <c:lblAlgn val="ctr"/>
        <c:lblOffset val="100"/>
        <c:tickLblSkip val="1"/>
        <c:tickMarkSkip val="1"/>
        <c:noMultiLvlLbl val="0"/>
      </c:catAx>
      <c:valAx>
        <c:axId val="8914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4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9764</c:v>
                </c:pt>
                <c:pt idx="5">
                  <c:v>9976</c:v>
                </c:pt>
                <c:pt idx="8">
                  <c:v>9787</c:v>
                </c:pt>
                <c:pt idx="11">
                  <c:v>9517</c:v>
                </c:pt>
                <c:pt idx="14">
                  <c:v>9544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3545</c:v>
                </c:pt>
                <c:pt idx="5">
                  <c:v>3429</c:v>
                </c:pt>
                <c:pt idx="8">
                  <c:v>4014</c:v>
                </c:pt>
                <c:pt idx="11">
                  <c:v>3667</c:v>
                </c:pt>
                <c:pt idx="14">
                  <c:v>4266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2466</c:v>
                </c:pt>
                <c:pt idx="3">
                  <c:v>2331</c:v>
                </c:pt>
                <c:pt idx="6">
                  <c:v>2035</c:v>
                </c:pt>
                <c:pt idx="9">
                  <c:v>1806</c:v>
                </c:pt>
                <c:pt idx="12">
                  <c:v>1915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c:v>
                </c:pt>
                <c:pt idx="3">
                  <c:v>254</c:v>
                </c:pt>
                <c:pt idx="6">
                  <c:v>96</c:v>
                </c:pt>
                <c:pt idx="9">
                  <c:v>9</c:v>
                </c:pt>
                <c:pt idx="12">
                  <c:v>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1949</c:v>
                </c:pt>
                <c:pt idx="3">
                  <c:v>1791</c:v>
                </c:pt>
                <c:pt idx="6">
                  <c:v>1823</c:v>
                </c:pt>
                <c:pt idx="9">
                  <c:v>1839</c:v>
                </c:pt>
                <c:pt idx="12">
                  <c:v>1627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12879</c:v>
                </c:pt>
                <c:pt idx="3">
                  <c:v>12215</c:v>
                </c:pt>
                <c:pt idx="6">
                  <c:v>11773</c:v>
                </c:pt>
                <c:pt idx="9">
                  <c:v>11242</c:v>
                </c:pt>
                <c:pt idx="12">
                  <c:v>10583</c:v>
                </c:pt>
              </c:numCache>
            </c:numRef>
          </c:val>
        </c:ser>
        <c:dLbls>
          <c:showLegendKey val="0"/>
          <c:showVal val="0"/>
          <c:showCatName val="0"/>
          <c:showSerName val="0"/>
          <c:showPercent val="0"/>
          <c:showBubbleSize val="0"/>
        </c:dLbls>
        <c:gapWidth val="100"/>
        <c:overlap val="100"/>
        <c:axId val="96158080"/>
        <c:axId val="9616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3971</c:v>
                </c:pt>
                <c:pt idx="2">
                  <c:v>#N/A</c:v>
                </c:pt>
                <c:pt idx="3">
                  <c:v>#N/A</c:v>
                </c:pt>
                <c:pt idx="4">
                  <c:v>3185</c:v>
                </c:pt>
                <c:pt idx="5">
                  <c:v>#N/A</c:v>
                </c:pt>
                <c:pt idx="6">
                  <c:v>#N/A</c:v>
                </c:pt>
                <c:pt idx="7">
                  <c:v>1926</c:v>
                </c:pt>
                <c:pt idx="8">
                  <c:v>#N/A</c:v>
                </c:pt>
                <c:pt idx="9">
                  <c:v>#N/A</c:v>
                </c:pt>
                <c:pt idx="10">
                  <c:v>1711</c:v>
                </c:pt>
                <c:pt idx="11">
                  <c:v>#N/A</c:v>
                </c:pt>
                <c:pt idx="12">
                  <c:v>#N/A</c:v>
                </c:pt>
                <c:pt idx="13">
                  <c:v>323</c:v>
                </c:pt>
                <c:pt idx="14">
                  <c:v>#N/A</c:v>
                </c:pt>
              </c:numCache>
            </c:numRef>
          </c:val>
          <c:smooth val="0"/>
        </c:ser>
        <c:dLbls>
          <c:showLegendKey val="0"/>
          <c:showVal val="0"/>
          <c:showCatName val="0"/>
          <c:showSerName val="0"/>
          <c:showPercent val="0"/>
          <c:showBubbleSize val="0"/>
        </c:dLbls>
        <c:marker val="1"/>
        <c:smooth val="0"/>
        <c:axId val="96158080"/>
        <c:axId val="96160000"/>
      </c:lineChart>
      <c:catAx>
        <c:axId val="9615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160000"/>
        <c:crosses val="autoZero"/>
        <c:auto val="1"/>
        <c:lblAlgn val="ctr"/>
        <c:lblOffset val="100"/>
        <c:tickLblSkip val="1"/>
        <c:tickMarkSkip val="1"/>
        <c:noMultiLvlLbl val="0"/>
      </c:catAx>
      <c:valAx>
        <c:axId val="9616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5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{A03F1BF8-2F0B-43AF-B24D-0816A8E7F0D2}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{B676529D-9DFD-4766-BE45-7536B72318F5}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{D086E521-1515-4AC9-A4F4-389D1B674075}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{012E98DE-A922-4D16-BC3C-091041F4AE2D}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{6CF01D28-F1CB-439C-8337-D830DEA59813}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{2019F4EB-2D7B-42E1-A47C-75277CA5EFFF}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{46E86316-3A44-4C16-B4F1-FC4FDD35F6E1}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{128047DB-6CC3-4CEF-AD64-DE07F760753B}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{E05D4274-2DED-4440-916A-00938556D3DA}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{15D4B9DE-5046-41F0-A3A2-76EE27FE9FAC}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6727040"/>
        <c:axId val="96728960"/>
      </c:scatterChart>
      <c:valAx>
        <c:axId val="967270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728960"/>
        <c:crosses val="autoZero"/>
        <c:crossBetween val="midCat"/>
      </c:valAx>
      <c:valAx>
        <c:axId val="96728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727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{F60400F2-25EC-4ED8-A53C-391AA13005F1}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{A920EAAF-C55A-491F-8213-F5D19E94B088}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{9BD3A9AE-44C3-4C3F-9BF4-AF0A744CB981}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{381ACAEA-0E1A-4022-A1AC-56C723330B49}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{35873D01-59A4-4675-B510-B35908E5C6D3}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14.2</c:v>
                </c:pt>
                <c:pt idx="2">
                  <c:v>12.8</c:v>
                </c:pt>
                <c:pt idx="3">
                  <c:v>11.9</c:v>
                </c:pt>
                <c:pt idx="4">
                  <c:v>11.5</c:v>
                </c:pt>
              </c:numCache>
            </c:numRef>
          </c:xVal>
          <c:yVal>
            <c:numRef>
              <c:f>公会計指標分析・財政指標組合せ分析表!$K$73:$O$73</c:f>
              <c:numCache>
                <c:formatCode>#,##0.0;"▲ "#,##0.0</c:formatCode>
                <c:ptCount val="5"/>
                <c:pt idx="0">
                  <c:v>61.8</c:v>
                </c:pt>
                <c:pt idx="1">
                  <c:v>48.7</c:v>
                </c:pt>
                <c:pt idx="2">
                  <c:v>29.8</c:v>
                </c:pt>
                <c:pt idx="3">
                  <c:v>26.5</c:v>
                </c:pt>
                <c:pt idx="4">
                  <c:v>4.9000000000000004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{E8C80582-6144-4E10-8486-F72C43D8685A}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{D4B5B10D-300D-49A6-97A1-63E186FEEF81}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{ABD865AF-D039-4237-80B0-BCC7B89BC0C6}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{AF46921A-9C86-4315-94E2-C10BFF80628B}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{5636453E-65E5-4499-A58A-02B2BDCE73AC}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44856448"/>
        <c:axId val="44858368"/>
      </c:scatterChart>
      <c:valAx>
        <c:axId val="44856448"/>
        <c:scaling>
          <c:orientation val="minMax"/>
          <c:max val="15.799999999999999"/>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858368"/>
        <c:crosses val="autoZero"/>
        <c:crossBetween val="midCat"/>
      </c:valAx>
      <c:valAx>
        <c:axId val="44858368"/>
        <c:scaling>
          <c:orientation val="minMax"/>
          <c:max val="8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856448"/>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起債抑制方針により、元利償還金は平成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減少傾向を維持してきたが、地域交流センター建設事業など大型事業の実施により、今後元利償還金は一時的に上昇することになる。将来への負担を軽減するよう新規事業の実施については十分な検討を行い、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起債抑制方針による地方債残高の減少や、定員適正化計画による職員数削減に伴う退職手当負担見込額の減少により、将来負担額は減少傾向となっている。</a:t>
          </a:r>
        </a:p>
        <a:p>
          <a:r>
            <a:rPr kumimoji="1" lang="ja-JP" altLang="en-US" sz="1400">
              <a:latin typeface="ＭＳ ゴシック" pitchFamily="49" charset="-128"/>
              <a:ea typeface="ＭＳ ゴシック" pitchFamily="49" charset="-128"/>
            </a:rPr>
            <a:t>　また、地方債残高における臨時財政対策債の割合が高まっていくことにより、基準財政需要額算入見込額の割合も高くなる。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ふるさと応援基金新設等により、充当可能基金も増加しているため、将来負担比率（分子）の構造は大きく改善している。今後についても、起債発行の抑制と充当可能基金の増額等によ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29,730
29,592
36.89
12,902,986
11,826,365
943,344
7,630,430
10,582,830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29,730
29,592
36.89
12,902,986
11,826,365
943,344
7,630,430
10,582,830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29,730
29,592
36.89
12,902,986
11,826,365
943,344
7,630,430
10,582,830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29,730
29,592
36.89
12,902,986
11,826,365
943,344
7,630,430
10,582,830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には大手石油精製工場が立地し、法人市民税の占める割合が高いことが類似団体を上回っている要因と考えられるが、近年は業界を取り巻く環境は厳しく、税収は不安定となっているうえに、所得の低迷や人口の減少などにより市税全体においても減少傾向にあるため、課税客体の適正な把握に努めるなど一層の歳入確保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42</xdr:row>
      <xdr:rowOff>5292</xdr:rowOff>
    </xdr:to>
    <xdr:cxnSp macro="">
      <xdr:nvCxnSpPr>
        <xdr:cNvPr id="68" name="直線コネクタ 67"/>
        <xdr:cNvCxnSpPr/>
      </xdr:nvCxnSpPr>
      <xdr:spPr>
        <a:xfrm>
          <a:off x="4114800" y="714586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116417</xdr:rowOff>
    </xdr:to>
    <xdr:cxnSp macro="">
      <xdr:nvCxnSpPr>
        <xdr:cNvPr id="71" name="直線コネクタ 70"/>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116417</xdr:rowOff>
    </xdr:to>
    <xdr:cxnSp macro="">
      <xdr:nvCxnSpPr>
        <xdr:cNvPr id="74" name="直線コネクタ 73"/>
        <xdr:cNvCxnSpPr/>
      </xdr:nvCxnSpPr>
      <xdr:spPr>
        <a:xfrm>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96308</xdr:rowOff>
    </xdr:to>
    <xdr:cxnSp macro="">
      <xdr:nvCxnSpPr>
        <xdr:cNvPr id="77" name="直線コネクタ 76"/>
        <xdr:cNvCxnSpPr/>
      </xdr:nvCxnSpPr>
      <xdr:spPr>
        <a:xfrm>
          <a:off x="1447800" y="70855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142469</xdr:rowOff>
    </xdr:from>
    <xdr:ext cx="762000" cy="259045"/>
    <xdr:sp macro="" textlink="">
      <xdr:nvSpPr>
        <xdr:cNvPr id="88" name="財政力該当値テキスト"/>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157285</xdr:rowOff>
    </xdr:from>
    <xdr:ext cx="762000" cy="259045"/>
    <xdr:sp macro="" textlink="">
      <xdr:nvSpPr>
        <xdr:cNvPr id="94" name="テキスト ボックス 93"/>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117069</xdr:rowOff>
    </xdr:from>
    <xdr:ext cx="762000" cy="259045"/>
    <xdr:sp macro="" textlink="">
      <xdr:nvSpPr>
        <xdr:cNvPr id="96" name="テキスト ボックス 95"/>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普通交付税及び地方消費税交付金が大幅に増加したうえ、人件費、扶助費、公債費が軒並み減少したことから、対前年度比１０．３ポイント改善した。</a:t>
          </a:r>
        </a:p>
        <a:p>
          <a:r>
            <a:rPr kumimoji="1" lang="ja-JP" altLang="en-US" sz="1300">
              <a:latin typeface="ＭＳ Ｐゴシック"/>
            </a:rPr>
            <a:t>　法人市民税と普通交付税の大幅な増減に影響され、大きな変動を繰り返しているのが本市の特徴であるが、歳入状況が不安定な中で、実質的な一般財源ベースでの財政運営が行えるよう、今後も引き続き地方債発行の抑制に努めるとともに、経費の削減・合理化などにより、持続可能な財政構造への転換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9843</xdr:rowOff>
    </xdr:from>
    <xdr:to>
      <xdr:col>7</xdr:col>
      <xdr:colOff>152400</xdr:colOff>
      <xdr:row>65</xdr:row>
      <xdr:rowOff>42863</xdr:rowOff>
    </xdr:to>
    <xdr:cxnSp macro="">
      <xdr:nvCxnSpPr>
        <xdr:cNvPr id="122" name="直線コネクタ 121"/>
        <xdr:cNvCxnSpPr/>
      </xdr:nvCxnSpPr>
      <xdr:spPr>
        <a:xfrm flipV="1">
          <a:off x="4953000" y="10125393"/>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14940</xdr:rowOff>
    </xdr:from>
    <xdr:ext cx="762000" cy="259045"/>
    <xdr:sp macro="" textlink="">
      <xdr:nvSpPr>
        <xdr:cNvPr id="123" name="財政構造の弾力性最小値テキスト"/>
        <xdr:cNvSpPr txBox="1"/>
      </xdr:nvSpPr>
      <xdr:spPr>
        <a:xfrm>
          <a:off x="5041900" y="1115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65</xdr:row>
      <xdr:rowOff>42863</xdr:rowOff>
    </xdr:from>
    <xdr:to>
      <xdr:col>7</xdr:col>
      <xdr:colOff>241300</xdr:colOff>
      <xdr:row>65</xdr:row>
      <xdr:rowOff>42863</xdr:rowOff>
    </xdr:to>
    <xdr:cxnSp macro="">
      <xdr:nvCxnSpPr>
        <xdr:cNvPr id="124" name="直線コネクタ 123"/>
        <xdr:cNvCxnSpPr/>
      </xdr:nvCxnSpPr>
      <xdr:spPr>
        <a:xfrm>
          <a:off x="4864100" y="1118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96220</xdr:rowOff>
    </xdr:from>
    <xdr:ext cx="762000" cy="259045"/>
    <xdr:sp macro="" textlink="">
      <xdr:nvSpPr>
        <xdr:cNvPr id="125" name="財政構造の弾力性最大値テキスト"/>
        <xdr:cNvSpPr txBox="1"/>
      </xdr:nvSpPr>
      <xdr:spPr>
        <a:xfrm>
          <a:off x="5041900" y="98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59</xdr:row>
      <xdr:rowOff>9843</xdr:rowOff>
    </xdr:from>
    <xdr:to>
      <xdr:col>7</xdr:col>
      <xdr:colOff>241300</xdr:colOff>
      <xdr:row>59</xdr:row>
      <xdr:rowOff>9843</xdr:rowOff>
    </xdr:to>
    <xdr:cxnSp macro="">
      <xdr:nvCxnSpPr>
        <xdr:cNvPr id="126" name="直線コネクタ 125"/>
        <xdr:cNvCxnSpPr/>
      </xdr:nvCxnSpPr>
      <xdr:spPr>
        <a:xfrm>
          <a:off x="4864100" y="1012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11747</xdr:rowOff>
    </xdr:from>
    <xdr:to>
      <xdr:col>7</xdr:col>
      <xdr:colOff>152400</xdr:colOff>
      <xdr:row>66</xdr:row>
      <xdr:rowOff>118745</xdr:rowOff>
    </xdr:to>
    <xdr:cxnSp macro="">
      <xdr:nvCxnSpPr>
        <xdr:cNvPr id="127" name="直線コネクタ 126"/>
        <xdr:cNvCxnSpPr/>
      </xdr:nvCxnSpPr>
      <xdr:spPr>
        <a:xfrm flipV="1">
          <a:off x="4114800" y="10813097"/>
          <a:ext cx="838200" cy="6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133367</xdr:rowOff>
    </xdr:from>
    <xdr:ext cx="762000" cy="259045"/>
    <xdr:sp macro="" textlink="">
      <xdr:nvSpPr>
        <xdr:cNvPr id="128" name="財政構造の弾力性平均値テキスト"/>
        <xdr:cNvSpPr txBox="1"/>
      </xdr:nvSpPr>
      <xdr:spPr>
        <a:xfrm>
          <a:off x="5041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29" name="フローチャート : 判断 128"/>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14288</xdr:rowOff>
    </xdr:from>
    <xdr:to>
      <xdr:col>6</xdr:col>
      <xdr:colOff>0</xdr:colOff>
      <xdr:row>66</xdr:row>
      <xdr:rowOff>118745</xdr:rowOff>
    </xdr:to>
    <xdr:cxnSp macro="">
      <xdr:nvCxnSpPr>
        <xdr:cNvPr id="130" name="直線コネクタ 129"/>
        <xdr:cNvCxnSpPr/>
      </xdr:nvCxnSpPr>
      <xdr:spPr>
        <a:xfrm>
          <a:off x="3225800" y="10644188"/>
          <a:ext cx="889000" cy="79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11747</xdr:rowOff>
    </xdr:from>
    <xdr:to>
      <xdr:col>6</xdr:col>
      <xdr:colOff>50800</xdr:colOff>
      <xdr:row>62</xdr:row>
      <xdr:rowOff>113347</xdr:rowOff>
    </xdr:to>
    <xdr:sp macro="" textlink="">
      <xdr:nvSpPr>
        <xdr:cNvPr id="131" name="フローチャート : 判断 130"/>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123524</xdr:rowOff>
    </xdr:from>
    <xdr:ext cx="736600" cy="259045"/>
    <xdr:sp macro="" textlink="">
      <xdr:nvSpPr>
        <xdr:cNvPr id="132" name="テキスト ボックス 131"/>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14288</xdr:rowOff>
    </xdr:from>
    <xdr:to>
      <xdr:col>4</xdr:col>
      <xdr:colOff>482600</xdr:colOff>
      <xdr:row>66</xdr:row>
      <xdr:rowOff>64453</xdr:rowOff>
    </xdr:to>
    <xdr:cxnSp macro="">
      <xdr:nvCxnSpPr>
        <xdr:cNvPr id="133" name="直線コネクタ 132"/>
        <xdr:cNvCxnSpPr/>
      </xdr:nvCxnSpPr>
      <xdr:spPr>
        <a:xfrm flipV="1">
          <a:off x="2336800" y="10644188"/>
          <a:ext cx="889000" cy="7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128905</xdr:rowOff>
    </xdr:from>
    <xdr:to>
      <xdr:col>4</xdr:col>
      <xdr:colOff>533400</xdr:colOff>
      <xdr:row>62</xdr:row>
      <xdr:rowOff>59055</xdr:rowOff>
    </xdr:to>
    <xdr:sp macro="" textlink="">
      <xdr:nvSpPr>
        <xdr:cNvPr id="134" name="フローチャート : 判断 133"/>
        <xdr:cNvSpPr/>
      </xdr:nvSpPr>
      <xdr:spPr>
        <a:xfrm>
          <a:off x="3175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69232</xdr:rowOff>
    </xdr:from>
    <xdr:ext cx="762000" cy="259045"/>
    <xdr:sp macro="" textlink="">
      <xdr:nvSpPr>
        <xdr:cNvPr id="135" name="テキスト ボックス 134"/>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80645</xdr:rowOff>
    </xdr:from>
    <xdr:to>
      <xdr:col>3</xdr:col>
      <xdr:colOff>279400</xdr:colOff>
      <xdr:row>66</xdr:row>
      <xdr:rowOff>64453</xdr:rowOff>
    </xdr:to>
    <xdr:cxnSp macro="">
      <xdr:nvCxnSpPr>
        <xdr:cNvPr id="136" name="直線コネクタ 135"/>
        <xdr:cNvCxnSpPr/>
      </xdr:nvCxnSpPr>
      <xdr:spPr>
        <a:xfrm>
          <a:off x="1447800" y="10710545"/>
          <a:ext cx="889000" cy="6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37" name="フローチャート : 判断 136"/>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38" name="テキスト ボックス 137"/>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39" name="フローチャート : 判断 138"/>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40" name="テキスト ボックス 139"/>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132397</xdr:rowOff>
    </xdr:from>
    <xdr:to>
      <xdr:col>7</xdr:col>
      <xdr:colOff>203200</xdr:colOff>
      <xdr:row>63</xdr:row>
      <xdr:rowOff>62547</xdr:rowOff>
    </xdr:to>
    <xdr:sp macro="" textlink="">
      <xdr:nvSpPr>
        <xdr:cNvPr id="146" name="円/楕円 145"/>
        <xdr:cNvSpPr/>
      </xdr:nvSpPr>
      <xdr:spPr>
        <a:xfrm>
          <a:off x="49022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104474</xdr:rowOff>
    </xdr:from>
    <xdr:ext cx="762000" cy="259045"/>
    <xdr:sp macro="" textlink="">
      <xdr:nvSpPr>
        <xdr:cNvPr id="147" name="財政構造の弾力性該当値テキスト"/>
        <xdr:cNvSpPr txBox="1"/>
      </xdr:nvSpPr>
      <xdr:spPr>
        <a:xfrm>
          <a:off x="5041900" y="107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67945</xdr:rowOff>
    </xdr:from>
    <xdr:to>
      <xdr:col>6</xdr:col>
      <xdr:colOff>50800</xdr:colOff>
      <xdr:row>66</xdr:row>
      <xdr:rowOff>169545</xdr:rowOff>
    </xdr:to>
    <xdr:sp macro="" textlink="">
      <xdr:nvSpPr>
        <xdr:cNvPr id="148" name="円/楕円 147"/>
        <xdr:cNvSpPr/>
      </xdr:nvSpPr>
      <xdr:spPr>
        <a:xfrm>
          <a:off x="4064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154322</xdr:rowOff>
    </xdr:from>
    <xdr:ext cx="736600" cy="259045"/>
    <xdr:sp macro="" textlink="">
      <xdr:nvSpPr>
        <xdr:cNvPr id="149" name="テキスト ボックス 148"/>
        <xdr:cNvSpPr txBox="1"/>
      </xdr:nvSpPr>
      <xdr:spPr>
        <a:xfrm>
          <a:off x="3733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134938</xdr:rowOff>
    </xdr:from>
    <xdr:to>
      <xdr:col>4</xdr:col>
      <xdr:colOff>533400</xdr:colOff>
      <xdr:row>62</xdr:row>
      <xdr:rowOff>65088</xdr:rowOff>
    </xdr:to>
    <xdr:sp macro="" textlink="">
      <xdr:nvSpPr>
        <xdr:cNvPr id="150" name="円/楕円 149"/>
        <xdr:cNvSpPr/>
      </xdr:nvSpPr>
      <xdr:spPr>
        <a:xfrm>
          <a:off x="3175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49865</xdr:rowOff>
    </xdr:from>
    <xdr:ext cx="762000" cy="259045"/>
    <xdr:sp macro="" textlink="">
      <xdr:nvSpPr>
        <xdr:cNvPr id="151" name="テキスト ボックス 150"/>
        <xdr:cNvSpPr txBox="1"/>
      </xdr:nvSpPr>
      <xdr:spPr>
        <a:xfrm>
          <a:off x="2844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13653</xdr:rowOff>
    </xdr:from>
    <xdr:to>
      <xdr:col>3</xdr:col>
      <xdr:colOff>330200</xdr:colOff>
      <xdr:row>66</xdr:row>
      <xdr:rowOff>115253</xdr:rowOff>
    </xdr:to>
    <xdr:sp macro="" textlink="">
      <xdr:nvSpPr>
        <xdr:cNvPr id="152" name="円/楕円 151"/>
        <xdr:cNvSpPr/>
      </xdr:nvSpPr>
      <xdr:spPr>
        <a:xfrm>
          <a:off x="2286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100030</xdr:rowOff>
    </xdr:from>
    <xdr:ext cx="762000" cy="259045"/>
    <xdr:sp macro="" textlink="">
      <xdr:nvSpPr>
        <xdr:cNvPr id="153" name="テキスト ボックス 152"/>
        <xdr:cNvSpPr txBox="1"/>
      </xdr:nvSpPr>
      <xdr:spPr>
        <a:xfrm>
          <a:off x="1955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54" name="円/楕円 153"/>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116222</xdr:rowOff>
    </xdr:from>
    <xdr:ext cx="762000" cy="259045"/>
    <xdr:sp macro="" textlink="">
      <xdr:nvSpPr>
        <xdr:cNvPr id="155" name="テキスト ボックス 154"/>
        <xdr:cNvSpPr txBox="1"/>
      </xdr:nvSpPr>
      <xdr:spPr>
        <a:xfrm>
          <a:off x="1066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[124,785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行財政改革の取り組みにより類似団体及び県平均を下回っているが、全国平均をやや上回っている。今後とも民間委託や指定管理者制度の更なる活用により人件費や物件費の抑制に努める。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5" name="直線コネクタ 184"/>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86"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87" name="直線コネクタ 186"/>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88"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89" name="直線コネクタ 188"/>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87750</xdr:rowOff>
    </xdr:from>
    <xdr:to>
      <xdr:col>7</xdr:col>
      <xdr:colOff>152400</xdr:colOff>
      <xdr:row>81</xdr:row>
      <xdr:rowOff>112571</xdr:rowOff>
    </xdr:to>
    <xdr:cxnSp macro="">
      <xdr:nvCxnSpPr>
        <xdr:cNvPr id="190" name="直線コネクタ 189"/>
        <xdr:cNvCxnSpPr/>
      </xdr:nvCxnSpPr>
      <xdr:spPr>
        <a:xfrm>
          <a:off x="4114800" y="13975200"/>
          <a:ext cx="8382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1"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2" name="フローチャート : 判断 191"/>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46351</xdr:rowOff>
    </xdr:from>
    <xdr:to>
      <xdr:col>6</xdr:col>
      <xdr:colOff>0</xdr:colOff>
      <xdr:row>81</xdr:row>
      <xdr:rowOff>87750</xdr:rowOff>
    </xdr:to>
    <xdr:cxnSp macro="">
      <xdr:nvCxnSpPr>
        <xdr:cNvPr id="193" name="直線コネクタ 192"/>
        <xdr:cNvCxnSpPr/>
      </xdr:nvCxnSpPr>
      <xdr:spPr>
        <a:xfrm>
          <a:off x="3225800" y="13933801"/>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4" name="フローチャート : 判断 193"/>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5" name="テキスト ボックス 194"/>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46351</xdr:rowOff>
    </xdr:from>
    <xdr:to>
      <xdr:col>4</xdr:col>
      <xdr:colOff>482600</xdr:colOff>
      <xdr:row>81</xdr:row>
      <xdr:rowOff>51988</xdr:rowOff>
    </xdr:to>
    <xdr:cxnSp macro="">
      <xdr:nvCxnSpPr>
        <xdr:cNvPr id="196" name="直線コネクタ 195"/>
        <xdr:cNvCxnSpPr/>
      </xdr:nvCxnSpPr>
      <xdr:spPr>
        <a:xfrm flipV="1">
          <a:off x="2336800" y="13933801"/>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197" name="フローチャート : 判断 196"/>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198" name="テキスト ボックス 197"/>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51988</xdr:rowOff>
    </xdr:from>
    <xdr:to>
      <xdr:col>3</xdr:col>
      <xdr:colOff>279400</xdr:colOff>
      <xdr:row>81</xdr:row>
      <xdr:rowOff>95462</xdr:rowOff>
    </xdr:to>
    <xdr:cxnSp macro="">
      <xdr:nvCxnSpPr>
        <xdr:cNvPr id="199" name="直線コネクタ 198"/>
        <xdr:cNvCxnSpPr/>
      </xdr:nvCxnSpPr>
      <xdr:spPr>
        <a:xfrm flipV="1">
          <a:off x="1447800" y="13939438"/>
          <a:ext cx="889000" cy="4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0" name="フローチャート : 判断 199"/>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1" name="テキスト ボックス 200"/>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2" name="フローチャート : 判断 201"/>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3" name="テキスト ボックス 202"/>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61771</xdr:rowOff>
    </xdr:from>
    <xdr:to>
      <xdr:col>7</xdr:col>
      <xdr:colOff>203200</xdr:colOff>
      <xdr:row>81</xdr:row>
      <xdr:rowOff>163371</xdr:rowOff>
    </xdr:to>
    <xdr:sp macro="" textlink="">
      <xdr:nvSpPr>
        <xdr:cNvPr id="209" name="円/楕円 208"/>
        <xdr:cNvSpPr/>
      </xdr:nvSpPr>
      <xdr:spPr>
        <a:xfrm>
          <a:off x="4902200" y="139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78298</xdr:rowOff>
    </xdr:from>
    <xdr:ext cx="762000" cy="259045"/>
    <xdr:sp macro="" textlink="">
      <xdr:nvSpPr>
        <xdr:cNvPr id="210" name="人件費・物件費等の状況該当値テキスト"/>
        <xdr:cNvSpPr txBox="1"/>
      </xdr:nvSpPr>
      <xdr:spPr>
        <a:xfrm>
          <a:off x="5041900" y="1379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124,785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36950</xdr:rowOff>
    </xdr:from>
    <xdr:to>
      <xdr:col>6</xdr:col>
      <xdr:colOff>50800</xdr:colOff>
      <xdr:row>81</xdr:row>
      <xdr:rowOff>138550</xdr:rowOff>
    </xdr:to>
    <xdr:sp macro="" textlink="">
      <xdr:nvSpPr>
        <xdr:cNvPr id="211" name="円/楕円 210"/>
        <xdr:cNvSpPr/>
      </xdr:nvSpPr>
      <xdr:spPr>
        <a:xfrm>
          <a:off x="4064000" y="139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148727</xdr:rowOff>
    </xdr:from>
    <xdr:ext cx="736600" cy="259045"/>
    <xdr:sp macro="" textlink="">
      <xdr:nvSpPr>
        <xdr:cNvPr id="212" name="テキスト ボックス 211"/>
        <xdr:cNvSpPr txBox="1"/>
      </xdr:nvSpPr>
      <xdr:spPr>
        <a:xfrm>
          <a:off x="3733800" y="1369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121,699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167001</xdr:rowOff>
    </xdr:from>
    <xdr:to>
      <xdr:col>4</xdr:col>
      <xdr:colOff>533400</xdr:colOff>
      <xdr:row>81</xdr:row>
      <xdr:rowOff>97151</xdr:rowOff>
    </xdr:to>
    <xdr:sp macro="" textlink="">
      <xdr:nvSpPr>
        <xdr:cNvPr id="213" name="円/楕円 212"/>
        <xdr:cNvSpPr/>
      </xdr:nvSpPr>
      <xdr:spPr>
        <a:xfrm>
          <a:off x="3175000" y="138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107328</xdr:rowOff>
    </xdr:from>
    <xdr:ext cx="762000" cy="259045"/>
    <xdr:sp macro="" textlink="">
      <xdr:nvSpPr>
        <xdr:cNvPr id="214" name="テキスト ボックス 213"/>
        <xdr:cNvSpPr txBox="1"/>
      </xdr:nvSpPr>
      <xdr:spPr>
        <a:xfrm>
          <a:off x="2844800" y="1365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1188</xdr:rowOff>
    </xdr:from>
    <xdr:to>
      <xdr:col>3</xdr:col>
      <xdr:colOff>330200</xdr:colOff>
      <xdr:row>81</xdr:row>
      <xdr:rowOff>102788</xdr:rowOff>
    </xdr:to>
    <xdr:sp macro="" textlink="">
      <xdr:nvSpPr>
        <xdr:cNvPr id="215" name="円/楕円 214"/>
        <xdr:cNvSpPr/>
      </xdr:nvSpPr>
      <xdr:spPr>
        <a:xfrm>
          <a:off x="2286000" y="138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112965</xdr:rowOff>
    </xdr:from>
    <xdr:ext cx="762000" cy="259045"/>
    <xdr:sp macro="" textlink="">
      <xdr:nvSpPr>
        <xdr:cNvPr id="216" name="テキスト ボックス 215"/>
        <xdr:cNvSpPr txBox="1"/>
      </xdr:nvSpPr>
      <xdr:spPr>
        <a:xfrm>
          <a:off x="1955800" y="1365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44662</xdr:rowOff>
    </xdr:from>
    <xdr:to>
      <xdr:col>2</xdr:col>
      <xdr:colOff>127000</xdr:colOff>
      <xdr:row>81</xdr:row>
      <xdr:rowOff>146262</xdr:rowOff>
    </xdr:to>
    <xdr:sp macro="" textlink="">
      <xdr:nvSpPr>
        <xdr:cNvPr id="217" name="円/楕円 216"/>
        <xdr:cNvSpPr/>
      </xdr:nvSpPr>
      <xdr:spPr>
        <a:xfrm>
          <a:off x="1397000" y="139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156439</xdr:rowOff>
    </xdr:from>
    <xdr:ext cx="762000" cy="259045"/>
    <xdr:sp macro="" textlink="">
      <xdr:nvSpPr>
        <xdr:cNvPr id="218" name="テキスト ボックス 217"/>
        <xdr:cNvSpPr txBox="1"/>
      </xdr:nvSpPr>
      <xdr:spPr>
        <a:xfrm>
          <a:off x="1066800" y="1370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対前年度比０．７ポイント減少し、類似団体平均を下回っており、今後も引き続き給与の適正化に努める。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86</xdr:row>
      <xdr:rowOff>13123</xdr:rowOff>
    </xdr:to>
    <xdr:cxnSp macro="">
      <xdr:nvCxnSpPr>
        <xdr:cNvPr id="247" name="直線コネクタ 246"/>
        <xdr:cNvCxnSpPr/>
      </xdr:nvCxnSpPr>
      <xdr:spPr>
        <a:xfrm flipV="1">
          <a:off x="17018000" y="13985663"/>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156650</xdr:rowOff>
    </xdr:from>
    <xdr:ext cx="762000" cy="259045"/>
    <xdr:sp macro="" textlink="">
      <xdr:nvSpPr>
        <xdr:cNvPr id="248" name="給与水準   （国との比較）最小値テキスト"/>
        <xdr:cNvSpPr txBox="1"/>
      </xdr:nvSpPr>
      <xdr:spPr>
        <a:xfrm>
          <a:off x="17106900" y="1472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13123</xdr:rowOff>
    </xdr:from>
    <xdr:to>
      <xdr:col>24</xdr:col>
      <xdr:colOff>647700</xdr:colOff>
      <xdr:row>86</xdr:row>
      <xdr:rowOff>13123</xdr:rowOff>
    </xdr:to>
    <xdr:cxnSp macro="">
      <xdr:nvCxnSpPr>
        <xdr:cNvPr id="249" name="直線コネクタ 248"/>
        <xdr:cNvCxnSpPr/>
      </xdr:nvCxnSpPr>
      <xdr:spPr>
        <a:xfrm>
          <a:off x="16929100" y="1475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0"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1" name="直線コネクタ 250"/>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18204</xdr:rowOff>
    </xdr:to>
    <xdr:cxnSp macro="">
      <xdr:nvCxnSpPr>
        <xdr:cNvPr id="252" name="直線コネクタ 251"/>
        <xdr:cNvCxnSpPr/>
      </xdr:nvCxnSpPr>
      <xdr:spPr>
        <a:xfrm flipV="1">
          <a:off x="16179800" y="143637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110931</xdr:rowOff>
    </xdr:from>
    <xdr:ext cx="762000" cy="259045"/>
    <xdr:sp macro="" textlink="">
      <xdr:nvSpPr>
        <xdr:cNvPr id="253" name="給与水準   （国との比較）平均値テキスト"/>
        <xdr:cNvSpPr txBox="1"/>
      </xdr:nvSpPr>
      <xdr:spPr>
        <a:xfrm>
          <a:off x="17106900" y="1434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4" name="フローチャート : 判断 253"/>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18204</xdr:rowOff>
    </xdr:to>
    <xdr:cxnSp macro="">
      <xdr:nvCxnSpPr>
        <xdr:cNvPr id="255" name="直線コネクタ 254"/>
        <xdr:cNvCxnSpPr/>
      </xdr:nvCxnSpPr>
      <xdr:spPr>
        <a:xfrm>
          <a:off x="15290800" y="1440391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6" name="フローチャート : 判断 255"/>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7" name="テキスト ボックス 256"/>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88</xdr:row>
      <xdr:rowOff>64346</xdr:rowOff>
    </xdr:to>
    <xdr:cxnSp macro="">
      <xdr:nvCxnSpPr>
        <xdr:cNvPr id="258" name="直線コネクタ 257"/>
        <xdr:cNvCxnSpPr/>
      </xdr:nvCxnSpPr>
      <xdr:spPr>
        <a:xfrm flipV="1">
          <a:off x="14401800" y="14403916"/>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59" name="フローチャート : 判断 258"/>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0" name="テキスト ボックス 259"/>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64346</xdr:rowOff>
    </xdr:from>
    <xdr:to>
      <xdr:col>21</xdr:col>
      <xdr:colOff>0</xdr:colOff>
      <xdr:row>88</xdr:row>
      <xdr:rowOff>104563</xdr:rowOff>
    </xdr:to>
    <xdr:cxnSp macro="">
      <xdr:nvCxnSpPr>
        <xdr:cNvPr id="261" name="直線コネクタ 260"/>
        <xdr:cNvCxnSpPr/>
      </xdr:nvCxnSpPr>
      <xdr:spPr>
        <a:xfrm flipV="1">
          <a:off x="13512800" y="151519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2" name="フローチャート : 判断 261"/>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3" name="テキスト ボックス 262"/>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4" name="フローチャート : 判断 263"/>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5" name="テキスト ボックス 264"/>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1" name="円/楕円 270"/>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2"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138854</xdr:rowOff>
    </xdr:from>
    <xdr:to>
      <xdr:col>23</xdr:col>
      <xdr:colOff>457200</xdr:colOff>
      <xdr:row>84</xdr:row>
      <xdr:rowOff>69004</xdr:rowOff>
    </xdr:to>
    <xdr:sp macro="" textlink="">
      <xdr:nvSpPr>
        <xdr:cNvPr id="273" name="円/楕円 272"/>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53781</xdr:rowOff>
    </xdr:from>
    <xdr:ext cx="736600" cy="259045"/>
    <xdr:sp macro="" textlink="">
      <xdr:nvSpPr>
        <xdr:cNvPr id="274" name="テキスト ボックス 273"/>
        <xdr:cNvSpPr txBox="1"/>
      </xdr:nvSpPr>
      <xdr:spPr>
        <a:xfrm>
          <a:off x="15798800" y="1445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75" name="円/楕円 274"/>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37693</xdr:rowOff>
    </xdr:from>
    <xdr:ext cx="762000" cy="259045"/>
    <xdr:sp macro="" textlink="">
      <xdr:nvSpPr>
        <xdr:cNvPr id="276" name="テキスト ボックス 275"/>
        <xdr:cNvSpPr txBox="1"/>
      </xdr:nvSpPr>
      <xdr:spPr>
        <a:xfrm>
          <a:off x="14909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13546</xdr:rowOff>
    </xdr:from>
    <xdr:to>
      <xdr:col>21</xdr:col>
      <xdr:colOff>50800</xdr:colOff>
      <xdr:row>88</xdr:row>
      <xdr:rowOff>115146</xdr:rowOff>
    </xdr:to>
    <xdr:sp macro="" textlink="">
      <xdr:nvSpPr>
        <xdr:cNvPr id="277" name="円/楕円 276"/>
        <xdr:cNvSpPr/>
      </xdr:nvSpPr>
      <xdr:spPr>
        <a:xfrm>
          <a:off x="14351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99923</xdr:rowOff>
    </xdr:from>
    <xdr:ext cx="762000" cy="259045"/>
    <xdr:sp macro="" textlink="">
      <xdr:nvSpPr>
        <xdr:cNvPr id="278" name="テキスト ボックス 277"/>
        <xdr:cNvSpPr txBox="1"/>
      </xdr:nvSpPr>
      <xdr:spPr>
        <a:xfrm>
          <a:off x="14020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79" name="円/楕円 278"/>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80" name="テキスト ボックス 279"/>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退職者不補充により類似団体平均は下回ったものの、県平均、全国平均は上回っている。今後も民間委託や指定管理者制度の活用、組織・機構の見直しなどにより、住民サービスを低下させることなく、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2" name="直線コネクタ 311"/>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3"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4" name="直線コネクタ 313"/>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5"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16" name="直線コネクタ 315"/>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44359</xdr:rowOff>
    </xdr:from>
    <xdr:to>
      <xdr:col>24</xdr:col>
      <xdr:colOff>558800</xdr:colOff>
      <xdr:row>60</xdr:row>
      <xdr:rowOff>108131</xdr:rowOff>
    </xdr:to>
    <xdr:cxnSp macro="">
      <xdr:nvCxnSpPr>
        <xdr:cNvPr id="317" name="直線コネクタ 316"/>
        <xdr:cNvCxnSpPr/>
      </xdr:nvCxnSpPr>
      <xdr:spPr>
        <a:xfrm>
          <a:off x="16179800" y="10331359"/>
          <a:ext cx="8382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18"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19" name="フローチャート : 判断 318"/>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44359</xdr:rowOff>
    </xdr:from>
    <xdr:to>
      <xdr:col>23</xdr:col>
      <xdr:colOff>406400</xdr:colOff>
      <xdr:row>60</xdr:row>
      <xdr:rowOff>77107</xdr:rowOff>
    </xdr:to>
    <xdr:cxnSp macro="">
      <xdr:nvCxnSpPr>
        <xdr:cNvPr id="320" name="直線コネクタ 319"/>
        <xdr:cNvCxnSpPr/>
      </xdr:nvCxnSpPr>
      <xdr:spPr>
        <a:xfrm flipV="1">
          <a:off x="15290800" y="1033135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1" name="フローチャート : 判断 320"/>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2" name="テキスト ボックス 321"/>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77107</xdr:rowOff>
    </xdr:from>
    <xdr:to>
      <xdr:col>22</xdr:col>
      <xdr:colOff>203200</xdr:colOff>
      <xdr:row>60</xdr:row>
      <xdr:rowOff>97790</xdr:rowOff>
    </xdr:to>
    <xdr:cxnSp macro="">
      <xdr:nvCxnSpPr>
        <xdr:cNvPr id="323" name="直線コネクタ 322"/>
        <xdr:cNvCxnSpPr/>
      </xdr:nvCxnSpPr>
      <xdr:spPr>
        <a:xfrm flipV="1">
          <a:off x="14401800" y="1036410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4" name="フローチャート : 判断 323"/>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25" name="テキスト ボックス 324"/>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89172</xdr:rowOff>
    </xdr:from>
    <xdr:to>
      <xdr:col>21</xdr:col>
      <xdr:colOff>0</xdr:colOff>
      <xdr:row>60</xdr:row>
      <xdr:rowOff>97790</xdr:rowOff>
    </xdr:to>
    <xdr:cxnSp macro="">
      <xdr:nvCxnSpPr>
        <xdr:cNvPr id="326" name="直線コネクタ 325"/>
        <xdr:cNvCxnSpPr/>
      </xdr:nvCxnSpPr>
      <xdr:spPr>
        <a:xfrm>
          <a:off x="13512800" y="1037617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27" name="フローチャート : 判断 326"/>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28" name="テキスト ボックス 327"/>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29" name="フローチャート : 判断 328"/>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0" name="テキスト ボックス 329"/>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57331</xdr:rowOff>
    </xdr:from>
    <xdr:to>
      <xdr:col>24</xdr:col>
      <xdr:colOff>609600</xdr:colOff>
      <xdr:row>60</xdr:row>
      <xdr:rowOff>158931</xdr:rowOff>
    </xdr:to>
    <xdr:sp macro="" textlink="">
      <xdr:nvSpPr>
        <xdr:cNvPr id="336" name="円/楕円 335"/>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73858</xdr:rowOff>
    </xdr:from>
    <xdr:ext cx="762000" cy="259045"/>
    <xdr:sp macro="" textlink="">
      <xdr:nvSpPr>
        <xdr:cNvPr id="337"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165009</xdr:rowOff>
    </xdr:from>
    <xdr:to>
      <xdr:col>23</xdr:col>
      <xdr:colOff>457200</xdr:colOff>
      <xdr:row>60</xdr:row>
      <xdr:rowOff>95159</xdr:rowOff>
    </xdr:to>
    <xdr:sp macro="" textlink="">
      <xdr:nvSpPr>
        <xdr:cNvPr id="338" name="円/楕円 337"/>
        <xdr:cNvSpPr/>
      </xdr:nvSpPr>
      <xdr:spPr>
        <a:xfrm>
          <a:off x="161290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105336</xdr:rowOff>
    </xdr:from>
    <xdr:ext cx="736600" cy="259045"/>
    <xdr:sp macro="" textlink="">
      <xdr:nvSpPr>
        <xdr:cNvPr id="339" name="テキスト ボックス 338"/>
        <xdr:cNvSpPr txBox="1"/>
      </xdr:nvSpPr>
      <xdr:spPr>
        <a:xfrm>
          <a:off x="15798800" y="10049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26307</xdr:rowOff>
    </xdr:from>
    <xdr:to>
      <xdr:col>22</xdr:col>
      <xdr:colOff>254000</xdr:colOff>
      <xdr:row>60</xdr:row>
      <xdr:rowOff>127907</xdr:rowOff>
    </xdr:to>
    <xdr:sp macro="" textlink="">
      <xdr:nvSpPr>
        <xdr:cNvPr id="340" name="円/楕円 339"/>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138084</xdr:rowOff>
    </xdr:from>
    <xdr:ext cx="762000" cy="259045"/>
    <xdr:sp macro="" textlink="">
      <xdr:nvSpPr>
        <xdr:cNvPr id="341" name="テキスト ボックス 340"/>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46990</xdr:rowOff>
    </xdr:from>
    <xdr:to>
      <xdr:col>21</xdr:col>
      <xdr:colOff>50800</xdr:colOff>
      <xdr:row>60</xdr:row>
      <xdr:rowOff>148590</xdr:rowOff>
    </xdr:to>
    <xdr:sp macro="" textlink="">
      <xdr:nvSpPr>
        <xdr:cNvPr id="342" name="円/楕円 341"/>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158767</xdr:rowOff>
    </xdr:from>
    <xdr:ext cx="762000" cy="259045"/>
    <xdr:sp macro="" textlink="">
      <xdr:nvSpPr>
        <xdr:cNvPr id="343" name="テキスト ボックス 342"/>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38372</xdr:rowOff>
    </xdr:from>
    <xdr:to>
      <xdr:col>19</xdr:col>
      <xdr:colOff>533400</xdr:colOff>
      <xdr:row>60</xdr:row>
      <xdr:rowOff>139972</xdr:rowOff>
    </xdr:to>
    <xdr:sp macro="" textlink="">
      <xdr:nvSpPr>
        <xdr:cNvPr id="344" name="円/楕円 343"/>
        <xdr:cNvSpPr/>
      </xdr:nvSpPr>
      <xdr:spPr>
        <a:xfrm>
          <a:off x="13462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150149</xdr:rowOff>
    </xdr:from>
    <xdr:ext cx="762000" cy="259045"/>
    <xdr:sp macro="" textlink="">
      <xdr:nvSpPr>
        <xdr:cNvPr id="345" name="テキスト ボックス 344"/>
        <xdr:cNvSpPr txBox="1"/>
      </xdr:nvSpPr>
      <xdr:spPr>
        <a:xfrm>
          <a:off x="13131800" y="100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類似団体平均、県平均、全国平均をすべて上回っている状況ではあるが、地方債残高は縮減傾向にあり、年々改善している。元利償還金に係る基準財政需要額算入額及び標準財政規模が増加したことにより、対前年度比０．４ポイント減少した。今後も市債発行の抑制に努め、引き続き公債費負担の削減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76" name="直線コネクタ 375"/>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7"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8" name="直線コネクタ 377"/>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72269</xdr:rowOff>
    </xdr:from>
    <xdr:to>
      <xdr:col>24</xdr:col>
      <xdr:colOff>558800</xdr:colOff>
      <xdr:row>43</xdr:row>
      <xdr:rowOff>118231</xdr:rowOff>
    </xdr:to>
    <xdr:cxnSp macro="">
      <xdr:nvCxnSpPr>
        <xdr:cNvPr id="381" name="直線コネクタ 380"/>
        <xdr:cNvCxnSpPr/>
      </xdr:nvCxnSpPr>
      <xdr:spPr>
        <a:xfrm flipV="1">
          <a:off x="16179800" y="744461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151086</xdr:rowOff>
    </xdr:from>
    <xdr:ext cx="762000" cy="259045"/>
    <xdr:sp macro="" textlink="">
      <xdr:nvSpPr>
        <xdr:cNvPr id="382"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3" name="フローチャート : 判断 382"/>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118231</xdr:rowOff>
    </xdr:from>
    <xdr:to>
      <xdr:col>23</xdr:col>
      <xdr:colOff>406400</xdr:colOff>
      <xdr:row>44</xdr:row>
      <xdr:rowOff>50195</xdr:rowOff>
    </xdr:to>
    <xdr:cxnSp macro="">
      <xdr:nvCxnSpPr>
        <xdr:cNvPr id="384" name="直線コネクタ 383"/>
        <xdr:cNvCxnSpPr/>
      </xdr:nvCxnSpPr>
      <xdr:spPr>
        <a:xfrm flipV="1">
          <a:off x="15290800" y="74905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5" name="フローチャート : 判断 384"/>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6851</xdr:rowOff>
    </xdr:from>
    <xdr:ext cx="736600" cy="259045"/>
    <xdr:sp macro="" textlink="">
      <xdr:nvSpPr>
        <xdr:cNvPr id="386" name="テキスト ボックス 385"/>
        <xdr:cNvSpPr txBox="1"/>
      </xdr:nvSpPr>
      <xdr:spPr>
        <a:xfrm>
          <a:off x="15798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50195</xdr:rowOff>
    </xdr:from>
    <xdr:to>
      <xdr:col>22</xdr:col>
      <xdr:colOff>203200</xdr:colOff>
      <xdr:row>45</xdr:row>
      <xdr:rowOff>39612</xdr:rowOff>
    </xdr:to>
    <xdr:cxnSp macro="">
      <xdr:nvCxnSpPr>
        <xdr:cNvPr id="387" name="直線コネクタ 386"/>
        <xdr:cNvCxnSpPr/>
      </xdr:nvCxnSpPr>
      <xdr:spPr>
        <a:xfrm flipV="1">
          <a:off x="14401800" y="759399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88" name="フローチャート : 判断 387"/>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133246</xdr:rowOff>
    </xdr:from>
    <xdr:ext cx="762000" cy="259045"/>
    <xdr:sp macro="" textlink="">
      <xdr:nvSpPr>
        <xdr:cNvPr id="389" name="テキスト ボックス 388"/>
        <xdr:cNvSpPr txBox="1"/>
      </xdr:nvSpPr>
      <xdr:spPr>
        <a:xfrm>
          <a:off x="14909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39612</xdr:rowOff>
    </xdr:from>
    <xdr:to>
      <xdr:col>21</xdr:col>
      <xdr:colOff>0</xdr:colOff>
      <xdr:row>45</xdr:row>
      <xdr:rowOff>166007</xdr:rowOff>
    </xdr:to>
    <xdr:cxnSp macro="">
      <xdr:nvCxnSpPr>
        <xdr:cNvPr id="390" name="直線コネクタ 389"/>
        <xdr:cNvCxnSpPr/>
      </xdr:nvCxnSpPr>
      <xdr:spPr>
        <a:xfrm flipV="1">
          <a:off x="13512800" y="77548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1" name="フローチャート : 判断 390"/>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65210</xdr:rowOff>
    </xdr:from>
    <xdr:ext cx="762000" cy="259045"/>
    <xdr:sp macro="" textlink="">
      <xdr:nvSpPr>
        <xdr:cNvPr id="392" name="テキスト ボックス 391"/>
        <xdr:cNvSpPr txBox="1"/>
      </xdr:nvSpPr>
      <xdr:spPr>
        <a:xfrm>
          <a:off x="14020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3" name="フローチャート : 判断 392"/>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20155</xdr:rowOff>
    </xdr:from>
    <xdr:ext cx="762000" cy="259045"/>
    <xdr:sp macro="" textlink="">
      <xdr:nvSpPr>
        <xdr:cNvPr id="394" name="テキスト ボックス 393"/>
        <xdr:cNvSpPr txBox="1"/>
      </xdr:nvSpPr>
      <xdr:spPr>
        <a:xfrm>
          <a:off x="13131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21469</xdr:rowOff>
    </xdr:from>
    <xdr:to>
      <xdr:col>24</xdr:col>
      <xdr:colOff>609600</xdr:colOff>
      <xdr:row>43</xdr:row>
      <xdr:rowOff>123069</xdr:rowOff>
    </xdr:to>
    <xdr:sp macro="" textlink="">
      <xdr:nvSpPr>
        <xdr:cNvPr id="400" name="円/楕円 399"/>
        <xdr:cNvSpPr/>
      </xdr:nvSpPr>
      <xdr:spPr>
        <a:xfrm>
          <a:off x="16967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164996</xdr:rowOff>
    </xdr:from>
    <xdr:ext cx="762000" cy="259045"/>
    <xdr:sp macro="" textlink="">
      <xdr:nvSpPr>
        <xdr:cNvPr id="401" name="公債費負担の状況該当値テキスト"/>
        <xdr:cNvSpPr txBox="1"/>
      </xdr:nvSpPr>
      <xdr:spPr>
        <a:xfrm>
          <a:off x="17106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67431</xdr:rowOff>
    </xdr:from>
    <xdr:to>
      <xdr:col>23</xdr:col>
      <xdr:colOff>457200</xdr:colOff>
      <xdr:row>43</xdr:row>
      <xdr:rowOff>169031</xdr:rowOff>
    </xdr:to>
    <xdr:sp macro="" textlink="">
      <xdr:nvSpPr>
        <xdr:cNvPr id="402" name="円/楕円 401"/>
        <xdr:cNvSpPr/>
      </xdr:nvSpPr>
      <xdr:spPr>
        <a:xfrm>
          <a:off x="16129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153808</xdr:rowOff>
    </xdr:from>
    <xdr:ext cx="736600" cy="259045"/>
    <xdr:sp macro="" textlink="">
      <xdr:nvSpPr>
        <xdr:cNvPr id="403" name="テキスト ボックス 402"/>
        <xdr:cNvSpPr txBox="1"/>
      </xdr:nvSpPr>
      <xdr:spPr>
        <a:xfrm>
          <a:off x="15798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170845</xdr:rowOff>
    </xdr:from>
    <xdr:to>
      <xdr:col>22</xdr:col>
      <xdr:colOff>254000</xdr:colOff>
      <xdr:row>44</xdr:row>
      <xdr:rowOff>100995</xdr:rowOff>
    </xdr:to>
    <xdr:sp macro="" textlink="">
      <xdr:nvSpPr>
        <xdr:cNvPr id="404" name="円/楕円 403"/>
        <xdr:cNvSpPr/>
      </xdr:nvSpPr>
      <xdr:spPr>
        <a:xfrm>
          <a:off x="15240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85772</xdr:rowOff>
    </xdr:from>
    <xdr:ext cx="762000" cy="259045"/>
    <xdr:sp macro="" textlink="">
      <xdr:nvSpPr>
        <xdr:cNvPr id="405" name="テキスト ボックス 404"/>
        <xdr:cNvSpPr txBox="1"/>
      </xdr:nvSpPr>
      <xdr:spPr>
        <a:xfrm>
          <a:off x="14909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160262</xdr:rowOff>
    </xdr:from>
    <xdr:to>
      <xdr:col>21</xdr:col>
      <xdr:colOff>50800</xdr:colOff>
      <xdr:row>45</xdr:row>
      <xdr:rowOff>90412</xdr:rowOff>
    </xdr:to>
    <xdr:sp macro="" textlink="">
      <xdr:nvSpPr>
        <xdr:cNvPr id="406" name="円/楕円 405"/>
        <xdr:cNvSpPr/>
      </xdr:nvSpPr>
      <xdr:spPr>
        <a:xfrm>
          <a:off x="14351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75189</xdr:rowOff>
    </xdr:from>
    <xdr:ext cx="762000" cy="259045"/>
    <xdr:sp macro="" textlink="">
      <xdr:nvSpPr>
        <xdr:cNvPr id="407" name="テキスト ボックス 406"/>
        <xdr:cNvSpPr txBox="1"/>
      </xdr:nvSpPr>
      <xdr:spPr>
        <a:xfrm>
          <a:off x="14020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115207</xdr:rowOff>
    </xdr:from>
    <xdr:to>
      <xdr:col>19</xdr:col>
      <xdr:colOff>533400</xdr:colOff>
      <xdr:row>46</xdr:row>
      <xdr:rowOff>45357</xdr:rowOff>
    </xdr:to>
    <xdr:sp macro="" textlink="">
      <xdr:nvSpPr>
        <xdr:cNvPr id="408" name="円/楕円 407"/>
        <xdr:cNvSpPr/>
      </xdr:nvSpPr>
      <xdr:spPr>
        <a:xfrm>
          <a:off x="13462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30134</xdr:rowOff>
    </xdr:from>
    <xdr:ext cx="762000" cy="259045"/>
    <xdr:sp macro="" textlink="">
      <xdr:nvSpPr>
        <xdr:cNvPr id="409" name="テキスト ボックス 408"/>
        <xdr:cNvSpPr txBox="1"/>
      </xdr:nvSpPr>
      <xdr:spPr>
        <a:xfrm>
          <a:off x="13131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地方債残高の減少及び基金残高の増加などにより対前年度比２１．６ポイント減少し、類似団体、県平均、全国平均を大きく下回っている。今後も市債発行を抑制し、地方債残高の計画的な減少に努める。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38" name="直線コネクタ 437"/>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39"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0" name="直線コネクタ 439"/>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9779</xdr:rowOff>
    </xdr:from>
    <xdr:to>
      <xdr:col>24</xdr:col>
      <xdr:colOff>558800</xdr:colOff>
      <xdr:row>15</xdr:row>
      <xdr:rowOff>12065</xdr:rowOff>
    </xdr:to>
    <xdr:cxnSp macro="">
      <xdr:nvCxnSpPr>
        <xdr:cNvPr id="443" name="直線コネクタ 442"/>
        <xdr:cNvCxnSpPr/>
      </xdr:nvCxnSpPr>
      <xdr:spPr>
        <a:xfrm flipV="1">
          <a:off x="16179800" y="2410079"/>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44"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5" name="フローチャート : 判断 444"/>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12065</xdr:rowOff>
    </xdr:from>
    <xdr:to>
      <xdr:col>23</xdr:col>
      <xdr:colOff>406400</xdr:colOff>
      <xdr:row>15</xdr:row>
      <xdr:rowOff>38608</xdr:rowOff>
    </xdr:to>
    <xdr:cxnSp macro="">
      <xdr:nvCxnSpPr>
        <xdr:cNvPr id="446" name="直線コネクタ 445"/>
        <xdr:cNvCxnSpPr/>
      </xdr:nvCxnSpPr>
      <xdr:spPr>
        <a:xfrm flipV="1">
          <a:off x="15290800" y="258381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47" name="フローチャート : 判断 446"/>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53950</xdr:rowOff>
    </xdr:from>
    <xdr:ext cx="736600" cy="259045"/>
    <xdr:sp macro="" textlink="">
      <xdr:nvSpPr>
        <xdr:cNvPr id="448" name="テキスト ボックス 447"/>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38608</xdr:rowOff>
    </xdr:from>
    <xdr:to>
      <xdr:col>22</xdr:col>
      <xdr:colOff>203200</xdr:colOff>
      <xdr:row>16</xdr:row>
      <xdr:rowOff>19177</xdr:rowOff>
    </xdr:to>
    <xdr:cxnSp macro="">
      <xdr:nvCxnSpPr>
        <xdr:cNvPr id="449" name="直線コネクタ 448"/>
        <xdr:cNvCxnSpPr/>
      </xdr:nvCxnSpPr>
      <xdr:spPr>
        <a:xfrm flipV="1">
          <a:off x="14401800" y="2610358"/>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0" name="フローチャート : 判断 449"/>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87732</xdr:rowOff>
    </xdr:from>
    <xdr:ext cx="762000" cy="259045"/>
    <xdr:sp macro="" textlink="">
      <xdr:nvSpPr>
        <xdr:cNvPr id="451" name="テキスト ボックス 450"/>
        <xdr:cNvSpPr txBox="1"/>
      </xdr:nvSpPr>
      <xdr:spPr>
        <a:xfrm>
          <a:off x="14909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19177</xdr:rowOff>
    </xdr:from>
    <xdr:to>
      <xdr:col>21</xdr:col>
      <xdr:colOff>0</xdr:colOff>
      <xdr:row>16</xdr:row>
      <xdr:rowOff>124545</xdr:rowOff>
    </xdr:to>
    <xdr:cxnSp macro="">
      <xdr:nvCxnSpPr>
        <xdr:cNvPr id="452" name="直線コネクタ 451"/>
        <xdr:cNvCxnSpPr/>
      </xdr:nvCxnSpPr>
      <xdr:spPr>
        <a:xfrm flipV="1">
          <a:off x="13512800" y="2762377"/>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3" name="フローチャート : 判断 452"/>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54" name="テキスト ボックス 453"/>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5" name="フローチャート : 判断 454"/>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56" name="テキスト ボックス 455"/>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130429</xdr:rowOff>
    </xdr:from>
    <xdr:to>
      <xdr:col>24</xdr:col>
      <xdr:colOff>609600</xdr:colOff>
      <xdr:row>14</xdr:row>
      <xdr:rowOff>60579</xdr:rowOff>
    </xdr:to>
    <xdr:sp macro="" textlink="">
      <xdr:nvSpPr>
        <xdr:cNvPr id="462" name="円/楕円 461"/>
        <xdr:cNvSpPr/>
      </xdr:nvSpPr>
      <xdr:spPr>
        <a:xfrm>
          <a:off x="16967200" y="23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51706</xdr:rowOff>
    </xdr:from>
    <xdr:ext cx="762000" cy="259045"/>
    <xdr:sp macro="" textlink="">
      <xdr:nvSpPr>
        <xdr:cNvPr id="463" name="将来負担の状況該当値テキスト"/>
        <xdr:cNvSpPr txBox="1"/>
      </xdr:nvSpPr>
      <xdr:spPr>
        <a:xfrm>
          <a:off x="17106900" y="228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132715</xdr:rowOff>
    </xdr:from>
    <xdr:to>
      <xdr:col>23</xdr:col>
      <xdr:colOff>457200</xdr:colOff>
      <xdr:row>15</xdr:row>
      <xdr:rowOff>62865</xdr:rowOff>
    </xdr:to>
    <xdr:sp macro="" textlink="">
      <xdr:nvSpPr>
        <xdr:cNvPr id="464" name="円/楕円 463"/>
        <xdr:cNvSpPr/>
      </xdr:nvSpPr>
      <xdr:spPr>
        <a:xfrm>
          <a:off x="16129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73042</xdr:rowOff>
    </xdr:from>
    <xdr:ext cx="736600" cy="259045"/>
    <xdr:sp macro="" textlink="">
      <xdr:nvSpPr>
        <xdr:cNvPr id="465" name="テキスト ボックス 464"/>
        <xdr:cNvSpPr txBox="1"/>
      </xdr:nvSpPr>
      <xdr:spPr>
        <a:xfrm>
          <a:off x="15798800" y="230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159258</xdr:rowOff>
    </xdr:from>
    <xdr:to>
      <xdr:col>22</xdr:col>
      <xdr:colOff>254000</xdr:colOff>
      <xdr:row>15</xdr:row>
      <xdr:rowOff>89408</xdr:rowOff>
    </xdr:to>
    <xdr:sp macro="" textlink="">
      <xdr:nvSpPr>
        <xdr:cNvPr id="466" name="円/楕円 465"/>
        <xdr:cNvSpPr/>
      </xdr:nvSpPr>
      <xdr:spPr>
        <a:xfrm>
          <a:off x="15240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99585</xdr:rowOff>
    </xdr:from>
    <xdr:ext cx="762000" cy="259045"/>
    <xdr:sp macro="" textlink="">
      <xdr:nvSpPr>
        <xdr:cNvPr id="467" name="テキスト ボックス 466"/>
        <xdr:cNvSpPr txBox="1"/>
      </xdr:nvSpPr>
      <xdr:spPr>
        <a:xfrm>
          <a:off x="14909800" y="232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139827</xdr:rowOff>
    </xdr:from>
    <xdr:to>
      <xdr:col>21</xdr:col>
      <xdr:colOff>50800</xdr:colOff>
      <xdr:row>16</xdr:row>
      <xdr:rowOff>69977</xdr:rowOff>
    </xdr:to>
    <xdr:sp macro="" textlink="">
      <xdr:nvSpPr>
        <xdr:cNvPr id="468" name="円/楕円 467"/>
        <xdr:cNvSpPr/>
      </xdr:nvSpPr>
      <xdr:spPr>
        <a:xfrm>
          <a:off x="14351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80154</xdr:rowOff>
    </xdr:from>
    <xdr:ext cx="762000" cy="259045"/>
    <xdr:sp macro="" textlink="">
      <xdr:nvSpPr>
        <xdr:cNvPr id="469" name="テキスト ボックス 468"/>
        <xdr:cNvSpPr txBox="1"/>
      </xdr:nvSpPr>
      <xdr:spPr>
        <a:xfrm>
          <a:off x="14020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73745</xdr:rowOff>
    </xdr:from>
    <xdr:to>
      <xdr:col>19</xdr:col>
      <xdr:colOff>533400</xdr:colOff>
      <xdr:row>17</xdr:row>
      <xdr:rowOff>3895</xdr:rowOff>
    </xdr:to>
    <xdr:sp macro="" textlink="">
      <xdr:nvSpPr>
        <xdr:cNvPr id="470" name="円/楕円 469"/>
        <xdr:cNvSpPr/>
      </xdr:nvSpPr>
      <xdr:spPr>
        <a:xfrm>
          <a:off x="13462000" y="2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14072</xdr:rowOff>
    </xdr:from>
    <xdr:ext cx="762000" cy="259045"/>
    <xdr:sp macro="" textlink="">
      <xdr:nvSpPr>
        <xdr:cNvPr id="471" name="テキスト ボックス 470"/>
        <xdr:cNvSpPr txBox="1"/>
      </xdr:nvSpPr>
      <xdr:spPr>
        <a:xfrm>
          <a:off x="13131800" y="258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29,730
29,592
36.89
12,902,986
11,826,365
943,344
7,630,430
10,582,830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対前年度比６．０ポイント減少したが、退職手当の減少によるところが大きい。</a:t>
          </a:r>
        </a:p>
        <a:p>
          <a:r>
            <a:rPr kumimoji="1" lang="ja-JP" altLang="en-US" sz="1300">
              <a:latin typeface="ＭＳ Ｐゴシック"/>
            </a:rPr>
            <a:t>　今後も新規採用の抑制など更なる職員数の削減等により人件費の削減に努める。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63500</xdr:rowOff>
    </xdr:from>
    <xdr:to>
      <xdr:col>7</xdr:col>
      <xdr:colOff>15875</xdr:colOff>
      <xdr:row>40</xdr:row>
      <xdr:rowOff>139700</xdr:rowOff>
    </xdr:to>
    <xdr:cxnSp macro="">
      <xdr:nvCxnSpPr>
        <xdr:cNvPr id="66" name="直線コネクタ 65"/>
        <xdr:cNvCxnSpPr/>
      </xdr:nvCxnSpPr>
      <xdr:spPr>
        <a:xfrm flipV="1">
          <a:off x="3987800" y="62357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95250</xdr:rowOff>
    </xdr:from>
    <xdr:to>
      <xdr:col>5</xdr:col>
      <xdr:colOff>549275</xdr:colOff>
      <xdr:row>40</xdr:row>
      <xdr:rowOff>139700</xdr:rowOff>
    </xdr:to>
    <xdr:cxnSp macro="">
      <xdr:nvCxnSpPr>
        <xdr:cNvPr id="69" name="直線コネクタ 68"/>
        <xdr:cNvCxnSpPr/>
      </xdr:nvCxnSpPr>
      <xdr:spPr>
        <a:xfrm>
          <a:off x="3098800" y="6438900"/>
          <a:ext cx="8890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95250</xdr:rowOff>
    </xdr:from>
    <xdr:to>
      <xdr:col>4</xdr:col>
      <xdr:colOff>346075</xdr:colOff>
      <xdr:row>40</xdr:row>
      <xdr:rowOff>114300</xdr:rowOff>
    </xdr:to>
    <xdr:cxnSp macro="">
      <xdr:nvCxnSpPr>
        <xdr:cNvPr id="72" name="直線コネクタ 71"/>
        <xdr:cNvCxnSpPr/>
      </xdr:nvCxnSpPr>
      <xdr:spPr>
        <a:xfrm flipV="1">
          <a:off x="2209800" y="64389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63500</xdr:rowOff>
    </xdr:from>
    <xdr:to>
      <xdr:col>3</xdr:col>
      <xdr:colOff>142875</xdr:colOff>
      <xdr:row>40</xdr:row>
      <xdr:rowOff>114300</xdr:rowOff>
    </xdr:to>
    <xdr:cxnSp macro="">
      <xdr:nvCxnSpPr>
        <xdr:cNvPr id="75" name="直線コネクタ 74"/>
        <xdr:cNvCxnSpPr/>
      </xdr:nvCxnSpPr>
      <xdr:spPr>
        <a:xfrm>
          <a:off x="1320800" y="65786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12700</xdr:rowOff>
    </xdr:from>
    <xdr:to>
      <xdr:col>7</xdr:col>
      <xdr:colOff>66675</xdr:colOff>
      <xdr:row>36</xdr:row>
      <xdr:rowOff>114300</xdr:rowOff>
    </xdr:to>
    <xdr:sp macro="" textlink="">
      <xdr:nvSpPr>
        <xdr:cNvPr id="85" name="円/楕円 84"/>
        <xdr:cNvSpPr/>
      </xdr:nvSpPr>
      <xdr:spPr>
        <a:xfrm>
          <a:off x="4775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29227</xdr:rowOff>
    </xdr:from>
    <xdr:ext cx="762000" cy="259045"/>
    <xdr:sp macro="" textlink="">
      <xdr:nvSpPr>
        <xdr:cNvPr id="86" name="人件費該当値テキスト"/>
        <xdr:cNvSpPr txBox="1"/>
      </xdr:nvSpPr>
      <xdr:spPr>
        <a:xfrm>
          <a:off x="4914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88900</xdr:rowOff>
    </xdr:from>
    <xdr:to>
      <xdr:col>5</xdr:col>
      <xdr:colOff>600075</xdr:colOff>
      <xdr:row>41</xdr:row>
      <xdr:rowOff>19050</xdr:rowOff>
    </xdr:to>
    <xdr:sp macro="" textlink="">
      <xdr:nvSpPr>
        <xdr:cNvPr id="87" name="円/楕円 86"/>
        <xdr:cNvSpPr/>
      </xdr:nvSpPr>
      <xdr:spPr>
        <a:xfrm>
          <a:off x="3937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3827</xdr:rowOff>
    </xdr:from>
    <xdr:ext cx="736600" cy="259045"/>
    <xdr:sp macro="" textlink="">
      <xdr:nvSpPr>
        <xdr:cNvPr id="88" name="テキスト ボックス 87"/>
        <xdr:cNvSpPr txBox="1"/>
      </xdr:nvSpPr>
      <xdr:spPr>
        <a:xfrm>
          <a:off x="360680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44450</xdr:rowOff>
    </xdr:from>
    <xdr:to>
      <xdr:col>4</xdr:col>
      <xdr:colOff>396875</xdr:colOff>
      <xdr:row>37</xdr:row>
      <xdr:rowOff>146050</xdr:rowOff>
    </xdr:to>
    <xdr:sp macro="" textlink="">
      <xdr:nvSpPr>
        <xdr:cNvPr id="89" name="円/楕円 88"/>
        <xdr:cNvSpPr/>
      </xdr:nvSpPr>
      <xdr:spPr>
        <a:xfrm>
          <a:off x="3048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130827</xdr:rowOff>
    </xdr:from>
    <xdr:ext cx="762000" cy="259045"/>
    <xdr:sp macro="" textlink="">
      <xdr:nvSpPr>
        <xdr:cNvPr id="90" name="テキスト ボックス 89"/>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63500</xdr:rowOff>
    </xdr:from>
    <xdr:to>
      <xdr:col>3</xdr:col>
      <xdr:colOff>193675</xdr:colOff>
      <xdr:row>40</xdr:row>
      <xdr:rowOff>165100</xdr:rowOff>
    </xdr:to>
    <xdr:sp macro="" textlink="">
      <xdr:nvSpPr>
        <xdr:cNvPr id="91" name="円/楕円 90"/>
        <xdr:cNvSpPr/>
      </xdr:nvSpPr>
      <xdr:spPr>
        <a:xfrm>
          <a:off x="2159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149877</xdr:rowOff>
    </xdr:from>
    <xdr:ext cx="762000" cy="259045"/>
    <xdr:sp macro="" textlink="">
      <xdr:nvSpPr>
        <xdr:cNvPr id="92" name="テキスト ボックス 91"/>
        <xdr:cNvSpPr txBox="1"/>
      </xdr:nvSpPr>
      <xdr:spPr>
        <a:xfrm>
          <a:off x="1828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93" name="円/楕円 92"/>
        <xdr:cNvSpPr/>
      </xdr:nvSpPr>
      <xdr:spPr>
        <a:xfrm>
          <a:off x="1270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94" name="テキスト ボックス 93"/>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上回り、対前年度比０．４ポイント増である。指定管理者制度導入等による委託料や職員数削減による臨時職員の賃金などが増加しており、今後も上昇することが予測されるため、経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0</xdr:rowOff>
    </xdr:from>
    <xdr:to>
      <xdr:col>24</xdr:col>
      <xdr:colOff>31750</xdr:colOff>
      <xdr:row>18</xdr:row>
      <xdr:rowOff>50800</xdr:rowOff>
    </xdr:to>
    <xdr:cxnSp macro="">
      <xdr:nvCxnSpPr>
        <xdr:cNvPr id="127" name="直線コネクタ 126"/>
        <xdr:cNvCxnSpPr/>
      </xdr:nvCxnSpPr>
      <xdr:spPr>
        <a:xfrm>
          <a:off x="15671800" y="3086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76200</xdr:rowOff>
    </xdr:from>
    <xdr:to>
      <xdr:col>22</xdr:col>
      <xdr:colOff>565150</xdr:colOff>
      <xdr:row>18</xdr:row>
      <xdr:rowOff>0</xdr:rowOff>
    </xdr:to>
    <xdr:cxnSp macro="">
      <xdr:nvCxnSpPr>
        <xdr:cNvPr id="130" name="直線コネクタ 129"/>
        <xdr:cNvCxnSpPr/>
      </xdr:nvCxnSpPr>
      <xdr:spPr>
        <a:xfrm>
          <a:off x="14782800" y="2819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76200</xdr:rowOff>
    </xdr:from>
    <xdr:to>
      <xdr:col>21</xdr:col>
      <xdr:colOff>361950</xdr:colOff>
      <xdr:row>17</xdr:row>
      <xdr:rowOff>31750</xdr:rowOff>
    </xdr:to>
    <xdr:cxnSp macro="">
      <xdr:nvCxnSpPr>
        <xdr:cNvPr id="133" name="直線コネクタ 132"/>
        <xdr:cNvCxnSpPr/>
      </xdr:nvCxnSpPr>
      <xdr:spPr>
        <a:xfrm flipV="1">
          <a:off x="13893800" y="2819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0</xdr:rowOff>
    </xdr:from>
    <xdr:to>
      <xdr:col>20</xdr:col>
      <xdr:colOff>158750</xdr:colOff>
      <xdr:row>17</xdr:row>
      <xdr:rowOff>31750</xdr:rowOff>
    </xdr:to>
    <xdr:cxnSp macro="">
      <xdr:nvCxnSpPr>
        <xdr:cNvPr id="136" name="直線コネクタ 135"/>
        <xdr:cNvCxnSpPr/>
      </xdr:nvCxnSpPr>
      <xdr:spPr>
        <a:xfrm>
          <a:off x="13004800" y="2743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38" name="テキスト ボックス 137"/>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6" name="円/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7"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120650</xdr:rowOff>
    </xdr:from>
    <xdr:to>
      <xdr:col>22</xdr:col>
      <xdr:colOff>615950</xdr:colOff>
      <xdr:row>18</xdr:row>
      <xdr:rowOff>50800</xdr:rowOff>
    </xdr:to>
    <xdr:sp macro="" textlink="">
      <xdr:nvSpPr>
        <xdr:cNvPr id="148" name="円/楕円 147"/>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49" name="テキスト ボックス 148"/>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25400</xdr:rowOff>
    </xdr:from>
    <xdr:to>
      <xdr:col>21</xdr:col>
      <xdr:colOff>412750</xdr:colOff>
      <xdr:row>16</xdr:row>
      <xdr:rowOff>127000</xdr:rowOff>
    </xdr:to>
    <xdr:sp macro="" textlink="">
      <xdr:nvSpPr>
        <xdr:cNvPr id="150" name="円/楕円 149"/>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137177</xdr:rowOff>
    </xdr:from>
    <xdr:ext cx="762000" cy="259045"/>
    <xdr:sp macro="" textlink="">
      <xdr:nvSpPr>
        <xdr:cNvPr id="151" name="テキスト ボックス 150"/>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2" name="円/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53" name="テキスト ボックス 152"/>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120650</xdr:rowOff>
    </xdr:from>
    <xdr:to>
      <xdr:col>19</xdr:col>
      <xdr:colOff>6350</xdr:colOff>
      <xdr:row>16</xdr:row>
      <xdr:rowOff>50800</xdr:rowOff>
    </xdr:to>
    <xdr:sp macro="" textlink="">
      <xdr:nvSpPr>
        <xdr:cNvPr id="154" name="円/楕円 153"/>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60977</xdr:rowOff>
    </xdr:from>
    <xdr:ext cx="762000" cy="259045"/>
    <xdr:sp macro="" textlink="">
      <xdr:nvSpPr>
        <xdr:cNvPr id="155" name="テキスト ボックス 154"/>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扶助費に係る経常収支比率は、類似団体平均を上回っている。保育所を７園運営しているため、児童福祉費に係る割合が高い。</a:t>
          </a:r>
        </a:p>
        <a:p>
          <a:r>
            <a:rPr kumimoji="1" lang="ja-JP" altLang="en-US" sz="1300">
              <a:latin typeface="ＭＳ Ｐゴシック"/>
            </a:rPr>
            <a:t>　対前年度比２．０ポイント減少したが、生活保護費の半分以上を占める医療扶助が減少したことによるもので、引き続き適正な執行を図るように努める。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59</xdr:row>
      <xdr:rowOff>4535</xdr:rowOff>
    </xdr:to>
    <xdr:cxnSp macro="">
      <xdr:nvCxnSpPr>
        <xdr:cNvPr id="190" name="直線コネクタ 189"/>
        <xdr:cNvCxnSpPr/>
      </xdr:nvCxnSpPr>
      <xdr:spPr>
        <a:xfrm flipV="1">
          <a:off x="3987800" y="9793515"/>
          <a:ext cx="8382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53522</xdr:rowOff>
    </xdr:from>
    <xdr:to>
      <xdr:col>5</xdr:col>
      <xdr:colOff>549275</xdr:colOff>
      <xdr:row>59</xdr:row>
      <xdr:rowOff>4535</xdr:rowOff>
    </xdr:to>
    <xdr:cxnSp macro="">
      <xdr:nvCxnSpPr>
        <xdr:cNvPr id="193" name="直線コネクタ 192"/>
        <xdr:cNvCxnSpPr/>
      </xdr:nvCxnSpPr>
      <xdr:spPr>
        <a:xfrm>
          <a:off x="3098800" y="9826172"/>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53522</xdr:rowOff>
    </xdr:from>
    <xdr:to>
      <xdr:col>4</xdr:col>
      <xdr:colOff>346075</xdr:colOff>
      <xdr:row>57</xdr:row>
      <xdr:rowOff>167822</xdr:rowOff>
    </xdr:to>
    <xdr:cxnSp macro="">
      <xdr:nvCxnSpPr>
        <xdr:cNvPr id="196" name="直線コネクタ 195"/>
        <xdr:cNvCxnSpPr/>
      </xdr:nvCxnSpPr>
      <xdr:spPr>
        <a:xfrm flipV="1">
          <a:off x="2209800" y="98261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167822</xdr:rowOff>
    </xdr:to>
    <xdr:cxnSp macro="">
      <xdr:nvCxnSpPr>
        <xdr:cNvPr id="199" name="直線コネクタ 198"/>
        <xdr:cNvCxnSpPr/>
      </xdr:nvCxnSpPr>
      <xdr:spPr>
        <a:xfrm>
          <a:off x="1320800" y="96792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9" name="円/楕円 208"/>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10"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125185</xdr:rowOff>
    </xdr:from>
    <xdr:to>
      <xdr:col>5</xdr:col>
      <xdr:colOff>600075</xdr:colOff>
      <xdr:row>59</xdr:row>
      <xdr:rowOff>55335</xdr:rowOff>
    </xdr:to>
    <xdr:sp macro="" textlink="">
      <xdr:nvSpPr>
        <xdr:cNvPr id="211" name="円/楕円 210"/>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212" name="テキスト ボックス 211"/>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2722</xdr:rowOff>
    </xdr:from>
    <xdr:to>
      <xdr:col>4</xdr:col>
      <xdr:colOff>396875</xdr:colOff>
      <xdr:row>57</xdr:row>
      <xdr:rowOff>104322</xdr:rowOff>
    </xdr:to>
    <xdr:sp macro="" textlink="">
      <xdr:nvSpPr>
        <xdr:cNvPr id="213" name="円/楕円 212"/>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89099</xdr:rowOff>
    </xdr:from>
    <xdr:ext cx="762000" cy="259045"/>
    <xdr:sp macro="" textlink="">
      <xdr:nvSpPr>
        <xdr:cNvPr id="214" name="テキスト ボックス 213"/>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117022</xdr:rowOff>
    </xdr:from>
    <xdr:to>
      <xdr:col>3</xdr:col>
      <xdr:colOff>193675</xdr:colOff>
      <xdr:row>58</xdr:row>
      <xdr:rowOff>47172</xdr:rowOff>
    </xdr:to>
    <xdr:sp macro="" textlink="">
      <xdr:nvSpPr>
        <xdr:cNvPr id="215" name="円/楕円 214"/>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31949</xdr:rowOff>
    </xdr:from>
    <xdr:ext cx="762000" cy="259045"/>
    <xdr:sp macro="" textlink="">
      <xdr:nvSpPr>
        <xdr:cNvPr id="216" name="テキスト ボックス 215"/>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その他に係る経常収支比率は対前年度比０．８ポイント減少し、類似団体平均を下回った。その要因としては、繰出金の伸びが小さかったことによる。</a:t>
          </a:r>
        </a:p>
        <a:p>
          <a:r>
            <a:rPr kumimoji="1" lang="ja-JP" altLang="en-US" sz="1300">
              <a:latin typeface="ＭＳ Ｐゴシック"/>
            </a:rPr>
            <a:t>　今後は老朽化施設への対応とともに、介護保険特別会計や後期高齢者医療特別会計への繰出金も高齢化の進展に伴い増加することが予測されるため、公共施設の統廃合や適正な保険料の維持など持続可能な財政運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95250</xdr:rowOff>
    </xdr:to>
    <xdr:cxnSp macro="">
      <xdr:nvCxnSpPr>
        <xdr:cNvPr id="251" name="直線コネクタ 250"/>
        <xdr:cNvCxnSpPr/>
      </xdr:nvCxnSpPr>
      <xdr:spPr>
        <a:xfrm flipV="1">
          <a:off x="15671800" y="9766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63500</xdr:rowOff>
    </xdr:from>
    <xdr:to>
      <xdr:col>22</xdr:col>
      <xdr:colOff>565150</xdr:colOff>
      <xdr:row>57</xdr:row>
      <xdr:rowOff>95250</xdr:rowOff>
    </xdr:to>
    <xdr:cxnSp macro="">
      <xdr:nvCxnSpPr>
        <xdr:cNvPr id="254" name="直線コネクタ 253"/>
        <xdr:cNvCxnSpPr/>
      </xdr:nvCxnSpPr>
      <xdr:spPr>
        <a:xfrm>
          <a:off x="14782800" y="96647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63500</xdr:rowOff>
    </xdr:from>
    <xdr:to>
      <xdr:col>21</xdr:col>
      <xdr:colOff>361950</xdr:colOff>
      <xdr:row>57</xdr:row>
      <xdr:rowOff>158750</xdr:rowOff>
    </xdr:to>
    <xdr:cxnSp macro="">
      <xdr:nvCxnSpPr>
        <xdr:cNvPr id="257" name="直線コネクタ 256"/>
        <xdr:cNvCxnSpPr/>
      </xdr:nvCxnSpPr>
      <xdr:spPr>
        <a:xfrm flipV="1">
          <a:off x="13893800" y="9664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57</xdr:row>
      <xdr:rowOff>158750</xdr:rowOff>
    </xdr:to>
    <xdr:cxnSp macro="">
      <xdr:nvCxnSpPr>
        <xdr:cNvPr id="260" name="直線コネクタ 259"/>
        <xdr:cNvCxnSpPr/>
      </xdr:nvCxnSpPr>
      <xdr:spPr>
        <a:xfrm>
          <a:off x="13004800" y="96139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0" name="円/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44450</xdr:rowOff>
    </xdr:from>
    <xdr:to>
      <xdr:col>22</xdr:col>
      <xdr:colOff>615950</xdr:colOff>
      <xdr:row>57</xdr:row>
      <xdr:rowOff>146050</xdr:rowOff>
    </xdr:to>
    <xdr:sp macro="" textlink="">
      <xdr:nvSpPr>
        <xdr:cNvPr id="272" name="円/楕円 271"/>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130827</xdr:rowOff>
    </xdr:from>
    <xdr:ext cx="736600" cy="259045"/>
    <xdr:sp macro="" textlink="">
      <xdr:nvSpPr>
        <xdr:cNvPr id="273" name="テキスト ボックス 272"/>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12700</xdr:rowOff>
    </xdr:from>
    <xdr:to>
      <xdr:col>21</xdr:col>
      <xdr:colOff>412750</xdr:colOff>
      <xdr:row>56</xdr:row>
      <xdr:rowOff>114300</xdr:rowOff>
    </xdr:to>
    <xdr:sp macro="" textlink="">
      <xdr:nvSpPr>
        <xdr:cNvPr id="274" name="円/楕円 273"/>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75" name="テキスト ボックス 274"/>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107950</xdr:rowOff>
    </xdr:from>
    <xdr:to>
      <xdr:col>20</xdr:col>
      <xdr:colOff>209550</xdr:colOff>
      <xdr:row>58</xdr:row>
      <xdr:rowOff>38100</xdr:rowOff>
    </xdr:to>
    <xdr:sp macro="" textlink="">
      <xdr:nvSpPr>
        <xdr:cNvPr id="276" name="円/楕円 275"/>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77" name="テキスト ボックス 276"/>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8" name="円/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全国平均、県平均、類似団体平均いずれも上回っている。これは、病院事業会計への補助金やごみ処理事業等を行う一部事務組合への負担金が多額になっているためである。今後においても公営企業法等で示す明確な基準により補助を行うとともに経営の健全性を注視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27940</xdr:rowOff>
    </xdr:from>
    <xdr:to>
      <xdr:col>24</xdr:col>
      <xdr:colOff>31750</xdr:colOff>
      <xdr:row>36</xdr:row>
      <xdr:rowOff>35560</xdr:rowOff>
    </xdr:to>
    <xdr:cxnSp macro="">
      <xdr:nvCxnSpPr>
        <xdr:cNvPr id="312" name="直線コネクタ 311"/>
        <xdr:cNvCxnSpPr/>
      </xdr:nvCxnSpPr>
      <xdr:spPr>
        <a:xfrm flipV="1">
          <a:off x="15671800" y="6200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153670</xdr:rowOff>
    </xdr:from>
    <xdr:to>
      <xdr:col>22</xdr:col>
      <xdr:colOff>565150</xdr:colOff>
      <xdr:row>36</xdr:row>
      <xdr:rowOff>35560</xdr:rowOff>
    </xdr:to>
    <xdr:cxnSp macro="">
      <xdr:nvCxnSpPr>
        <xdr:cNvPr id="315" name="直線コネクタ 314"/>
        <xdr:cNvCxnSpPr/>
      </xdr:nvCxnSpPr>
      <xdr:spPr>
        <a:xfrm>
          <a:off x="14782800" y="615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153670</xdr:rowOff>
    </xdr:from>
    <xdr:to>
      <xdr:col>21</xdr:col>
      <xdr:colOff>361950</xdr:colOff>
      <xdr:row>36</xdr:row>
      <xdr:rowOff>134620</xdr:rowOff>
    </xdr:to>
    <xdr:cxnSp macro="">
      <xdr:nvCxnSpPr>
        <xdr:cNvPr id="318" name="直線コネクタ 317"/>
        <xdr:cNvCxnSpPr/>
      </xdr:nvCxnSpPr>
      <xdr:spPr>
        <a:xfrm flipV="1">
          <a:off x="13893800" y="6154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153670</xdr:rowOff>
    </xdr:from>
    <xdr:to>
      <xdr:col>20</xdr:col>
      <xdr:colOff>158750</xdr:colOff>
      <xdr:row>36</xdr:row>
      <xdr:rowOff>134620</xdr:rowOff>
    </xdr:to>
    <xdr:cxnSp macro="">
      <xdr:nvCxnSpPr>
        <xdr:cNvPr id="321" name="直線コネクタ 320"/>
        <xdr:cNvCxnSpPr/>
      </xdr:nvCxnSpPr>
      <xdr:spPr>
        <a:xfrm>
          <a:off x="13004800" y="6154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3" name="テキスト ボックス 322"/>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148590</xdr:rowOff>
    </xdr:from>
    <xdr:to>
      <xdr:col>24</xdr:col>
      <xdr:colOff>82550</xdr:colOff>
      <xdr:row>36</xdr:row>
      <xdr:rowOff>78740</xdr:rowOff>
    </xdr:to>
    <xdr:sp macro="" textlink="">
      <xdr:nvSpPr>
        <xdr:cNvPr id="331" name="円/楕円 330"/>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120667</xdr:rowOff>
    </xdr:from>
    <xdr:ext cx="762000" cy="259045"/>
    <xdr:sp macro="" textlink="">
      <xdr:nvSpPr>
        <xdr:cNvPr id="332" name="補助費等該当値テキスト"/>
        <xdr:cNvSpPr txBox="1"/>
      </xdr:nvSpPr>
      <xdr:spPr>
        <a:xfrm>
          <a:off x="16598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33" name="円/楕円 332"/>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71137</xdr:rowOff>
    </xdr:from>
    <xdr:ext cx="736600" cy="259045"/>
    <xdr:sp macro="" textlink="">
      <xdr:nvSpPr>
        <xdr:cNvPr id="334" name="テキスト ボックス 333"/>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102870</xdr:rowOff>
    </xdr:from>
    <xdr:to>
      <xdr:col>21</xdr:col>
      <xdr:colOff>412750</xdr:colOff>
      <xdr:row>36</xdr:row>
      <xdr:rowOff>33020</xdr:rowOff>
    </xdr:to>
    <xdr:sp macro="" textlink="">
      <xdr:nvSpPr>
        <xdr:cNvPr id="335" name="円/楕円 334"/>
        <xdr:cNvSpPr/>
      </xdr:nvSpPr>
      <xdr:spPr>
        <a:xfrm>
          <a:off x="14732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36" name="テキスト ボックス 335"/>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83820</xdr:rowOff>
    </xdr:from>
    <xdr:to>
      <xdr:col>20</xdr:col>
      <xdr:colOff>209550</xdr:colOff>
      <xdr:row>37</xdr:row>
      <xdr:rowOff>13970</xdr:rowOff>
    </xdr:to>
    <xdr:sp macro="" textlink="">
      <xdr:nvSpPr>
        <xdr:cNvPr id="337" name="円/楕円 336"/>
        <xdr:cNvSpPr/>
      </xdr:nvSpPr>
      <xdr:spPr>
        <a:xfrm>
          <a:off x="13843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170197</xdr:rowOff>
    </xdr:from>
    <xdr:ext cx="762000" cy="259045"/>
    <xdr:sp macro="" textlink="">
      <xdr:nvSpPr>
        <xdr:cNvPr id="338" name="テキスト ボックス 337"/>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39" name="円/楕円 338"/>
        <xdr:cNvSpPr/>
      </xdr:nvSpPr>
      <xdr:spPr>
        <a:xfrm>
          <a:off x="12954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43197</xdr:rowOff>
    </xdr:from>
    <xdr:ext cx="762000" cy="259045"/>
    <xdr:sp macro="" textlink="">
      <xdr:nvSpPr>
        <xdr:cNvPr id="340" name="テキスト ボックス 339"/>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抑制方針により公債費は減少傾向であるが、公債費に係る経常収支比率は、類似団体平均、全国平均を上回っている。地域交流センター建設事業など大型事業の実施により、今後元利償還金は一時的に上昇することになるため、将来への負担を軽減するよう新規事業の実施については十分な検討を行い、起債に大きく頼ることのない財政運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90424</xdr:rowOff>
    </xdr:from>
    <xdr:to>
      <xdr:col>7</xdr:col>
      <xdr:colOff>15875</xdr:colOff>
      <xdr:row>79</xdr:row>
      <xdr:rowOff>1270</xdr:rowOff>
    </xdr:to>
    <xdr:cxnSp macro="">
      <xdr:nvCxnSpPr>
        <xdr:cNvPr id="370" name="直線コネクタ 369"/>
        <xdr:cNvCxnSpPr/>
      </xdr:nvCxnSpPr>
      <xdr:spPr>
        <a:xfrm flipV="1">
          <a:off x="3987800" y="134635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79</xdr:row>
      <xdr:rowOff>1270</xdr:rowOff>
    </xdr:to>
    <xdr:cxnSp macro="">
      <xdr:nvCxnSpPr>
        <xdr:cNvPr id="373" name="直線コネクタ 372"/>
        <xdr:cNvCxnSpPr/>
      </xdr:nvCxnSpPr>
      <xdr:spPr>
        <a:xfrm>
          <a:off x="3098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159004</xdr:rowOff>
    </xdr:to>
    <xdr:cxnSp macro="">
      <xdr:nvCxnSpPr>
        <xdr:cNvPr id="376" name="直線コネクタ 375"/>
        <xdr:cNvCxnSpPr/>
      </xdr:nvCxnSpPr>
      <xdr:spPr>
        <a:xfrm flipV="1">
          <a:off x="2209800" y="134315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145287</xdr:rowOff>
    </xdr:from>
    <xdr:to>
      <xdr:col>3</xdr:col>
      <xdr:colOff>142875</xdr:colOff>
      <xdr:row>78</xdr:row>
      <xdr:rowOff>159004</xdr:rowOff>
    </xdr:to>
    <xdr:cxnSp macro="">
      <xdr:nvCxnSpPr>
        <xdr:cNvPr id="379" name="直線コネクタ 378"/>
        <xdr:cNvCxnSpPr/>
      </xdr:nvCxnSpPr>
      <xdr:spPr>
        <a:xfrm>
          <a:off x="1320800" y="135183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89" name="円/楕円 388"/>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90"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91" name="円/楕円 390"/>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92" name="テキスト ボックス 391"/>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93" name="円/楕円 392"/>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119397</xdr:rowOff>
    </xdr:from>
    <xdr:ext cx="762000" cy="259045"/>
    <xdr:sp macro="" textlink="">
      <xdr:nvSpPr>
        <xdr:cNvPr id="394" name="テキスト ボックス 393"/>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95" name="円/楕円 394"/>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23131</xdr:rowOff>
    </xdr:from>
    <xdr:ext cx="762000" cy="259045"/>
    <xdr:sp macro="" textlink="">
      <xdr:nvSpPr>
        <xdr:cNvPr id="396" name="テキスト ボックス 395"/>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97" name="円/楕円 396"/>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98" name="テキスト ボックス 397"/>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物件費以外は前年度より比率が低くなり、類似団体平均との差が縮小した。物件費については年々増加してきており、行財政改革の取り組みにより経費の縮減に努める。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132714</xdr:rowOff>
    </xdr:from>
    <xdr:to>
      <xdr:col>24</xdr:col>
      <xdr:colOff>31750</xdr:colOff>
      <xdr:row>80</xdr:row>
      <xdr:rowOff>104139</xdr:rowOff>
    </xdr:to>
    <xdr:cxnSp macro="">
      <xdr:nvCxnSpPr>
        <xdr:cNvPr id="427" name="直線コネクタ 426"/>
        <xdr:cNvCxnSpPr/>
      </xdr:nvCxnSpPr>
      <xdr:spPr>
        <a:xfrm flipV="1">
          <a:off x="15671800" y="13334364"/>
          <a:ext cx="8382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80</xdr:row>
      <xdr:rowOff>104139</xdr:rowOff>
    </xdr:to>
    <xdr:cxnSp macro="">
      <xdr:nvCxnSpPr>
        <xdr:cNvPr id="430" name="直線コネクタ 429"/>
        <xdr:cNvCxnSpPr/>
      </xdr:nvCxnSpPr>
      <xdr:spPr>
        <a:xfrm>
          <a:off x="14782800" y="13214350"/>
          <a:ext cx="889000" cy="6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xdr:rowOff>
    </xdr:from>
    <xdr:to>
      <xdr:col>21</xdr:col>
      <xdr:colOff>361950</xdr:colOff>
      <xdr:row>80</xdr:row>
      <xdr:rowOff>69850</xdr:rowOff>
    </xdr:to>
    <xdr:cxnSp macro="">
      <xdr:nvCxnSpPr>
        <xdr:cNvPr id="433" name="直線コネクタ 432"/>
        <xdr:cNvCxnSpPr/>
      </xdr:nvCxnSpPr>
      <xdr:spPr>
        <a:xfrm flipV="1">
          <a:off x="13893800" y="132143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138430</xdr:rowOff>
    </xdr:from>
    <xdr:to>
      <xdr:col>20</xdr:col>
      <xdr:colOff>158750</xdr:colOff>
      <xdr:row>80</xdr:row>
      <xdr:rowOff>69850</xdr:rowOff>
    </xdr:to>
    <xdr:cxnSp macro="">
      <xdr:nvCxnSpPr>
        <xdr:cNvPr id="436" name="直線コネクタ 435"/>
        <xdr:cNvCxnSpPr/>
      </xdr:nvCxnSpPr>
      <xdr:spPr>
        <a:xfrm>
          <a:off x="13004800" y="1316863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81914</xdr:rowOff>
    </xdr:from>
    <xdr:to>
      <xdr:col>24</xdr:col>
      <xdr:colOff>82550</xdr:colOff>
      <xdr:row>78</xdr:row>
      <xdr:rowOff>12064</xdr:rowOff>
    </xdr:to>
    <xdr:sp macro="" textlink="">
      <xdr:nvSpPr>
        <xdr:cNvPr id="446" name="円/楕円 445"/>
        <xdr:cNvSpPr/>
      </xdr:nvSpPr>
      <xdr:spPr>
        <a:xfrm>
          <a:off x="164592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53991</xdr:rowOff>
    </xdr:from>
    <xdr:ext cx="762000" cy="259045"/>
    <xdr:sp macro="" textlink="">
      <xdr:nvSpPr>
        <xdr:cNvPr id="447" name="公債費以外該当値テキスト"/>
        <xdr:cNvSpPr txBox="1"/>
      </xdr:nvSpPr>
      <xdr:spPr>
        <a:xfrm>
          <a:off x="165989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53339</xdr:rowOff>
    </xdr:from>
    <xdr:to>
      <xdr:col>22</xdr:col>
      <xdr:colOff>615950</xdr:colOff>
      <xdr:row>80</xdr:row>
      <xdr:rowOff>154939</xdr:rowOff>
    </xdr:to>
    <xdr:sp macro="" textlink="">
      <xdr:nvSpPr>
        <xdr:cNvPr id="448" name="円/楕円 447"/>
        <xdr:cNvSpPr/>
      </xdr:nvSpPr>
      <xdr:spPr>
        <a:xfrm>
          <a:off x="15621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139716</xdr:rowOff>
    </xdr:from>
    <xdr:ext cx="736600" cy="259045"/>
    <xdr:sp macro="" textlink="">
      <xdr:nvSpPr>
        <xdr:cNvPr id="449" name="テキスト ボックス 448"/>
        <xdr:cNvSpPr txBox="1"/>
      </xdr:nvSpPr>
      <xdr:spPr>
        <a:xfrm>
          <a:off x="15290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50" name="円/楕円 449"/>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51" name="テキスト ボックス 450"/>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19050</xdr:rowOff>
    </xdr:from>
    <xdr:to>
      <xdr:col>20</xdr:col>
      <xdr:colOff>209550</xdr:colOff>
      <xdr:row>80</xdr:row>
      <xdr:rowOff>120650</xdr:rowOff>
    </xdr:to>
    <xdr:sp macro="" textlink="">
      <xdr:nvSpPr>
        <xdr:cNvPr id="452" name="円/楕円 451"/>
        <xdr:cNvSpPr/>
      </xdr:nvSpPr>
      <xdr:spPr>
        <a:xfrm>
          <a:off x="13843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105427</xdr:rowOff>
    </xdr:from>
    <xdr:ext cx="762000" cy="259045"/>
    <xdr:sp macro="" textlink="">
      <xdr:nvSpPr>
        <xdr:cNvPr id="453" name="テキスト ボックス 452"/>
        <xdr:cNvSpPr txBox="1"/>
      </xdr:nvSpPr>
      <xdr:spPr>
        <a:xfrm>
          <a:off x="13512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87630</xdr:rowOff>
    </xdr:from>
    <xdr:to>
      <xdr:col>19</xdr:col>
      <xdr:colOff>6350</xdr:colOff>
      <xdr:row>77</xdr:row>
      <xdr:rowOff>17780</xdr:rowOff>
    </xdr:to>
    <xdr:sp macro="" textlink="">
      <xdr:nvSpPr>
        <xdr:cNvPr id="454" name="円/楕円 453"/>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2557</xdr:rowOff>
    </xdr:from>
    <xdr:ext cx="762000" cy="259045"/>
    <xdr:sp macro="" textlink="">
      <xdr:nvSpPr>
        <xdr:cNvPr id="455" name="テキスト ボックス 454"/>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和歌山県有田市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132122</xdr:rowOff>
    </xdr:from>
    <xdr:to>
      <xdr:col>4</xdr:col>
      <xdr:colOff>1117600</xdr:colOff>
      <xdr:row>18</xdr:row>
      <xdr:rowOff>162166</xdr:rowOff>
    </xdr:to>
    <xdr:cxnSp macro="">
      <xdr:nvCxnSpPr>
        <xdr:cNvPr id="52" name="直線コネクタ 51"/>
        <xdr:cNvCxnSpPr/>
      </xdr:nvCxnSpPr>
      <xdr:spPr bwMode="auto">
        <a:xfrm>
          <a:off x="5003800" y="3265847"/>
          <a:ext cx="647700" cy="30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132122</xdr:rowOff>
    </xdr:from>
    <xdr:to>
      <xdr:col>4</xdr:col>
      <xdr:colOff>469900</xdr:colOff>
      <xdr:row>18</xdr:row>
      <xdr:rowOff>167294</xdr:rowOff>
    </xdr:to>
    <xdr:cxnSp macro="">
      <xdr:nvCxnSpPr>
        <xdr:cNvPr id="55" name="直線コネクタ 54"/>
        <xdr:cNvCxnSpPr/>
      </xdr:nvCxnSpPr>
      <xdr:spPr bwMode="auto">
        <a:xfrm flipV="1">
          <a:off x="4305300" y="3265847"/>
          <a:ext cx="698500" cy="35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136759</xdr:rowOff>
    </xdr:from>
    <xdr:to>
      <xdr:col>3</xdr:col>
      <xdr:colOff>904875</xdr:colOff>
      <xdr:row>18</xdr:row>
      <xdr:rowOff>167294</xdr:rowOff>
    </xdr:to>
    <xdr:cxnSp macro="">
      <xdr:nvCxnSpPr>
        <xdr:cNvPr id="58" name="直線コネクタ 57"/>
        <xdr:cNvCxnSpPr/>
      </xdr:nvCxnSpPr>
      <xdr:spPr bwMode="auto">
        <a:xfrm>
          <a:off x="3606800" y="3270484"/>
          <a:ext cx="698500" cy="30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95921</xdr:rowOff>
    </xdr:from>
    <xdr:to>
      <xdr:col>3</xdr:col>
      <xdr:colOff>206375</xdr:colOff>
      <xdr:row>18</xdr:row>
      <xdr:rowOff>136759</xdr:rowOff>
    </xdr:to>
    <xdr:cxnSp macro="">
      <xdr:nvCxnSpPr>
        <xdr:cNvPr id="61" name="直線コネクタ 60"/>
        <xdr:cNvCxnSpPr/>
      </xdr:nvCxnSpPr>
      <xdr:spPr bwMode="auto">
        <a:xfrm>
          <a:off x="2908300" y="3229646"/>
          <a:ext cx="698500" cy="40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111366</xdr:rowOff>
    </xdr:from>
    <xdr:to>
      <xdr:col>5</xdr:col>
      <xdr:colOff>34925</xdr:colOff>
      <xdr:row>19</xdr:row>
      <xdr:rowOff>41516</xdr:rowOff>
    </xdr:to>
    <xdr:sp macro="" textlink="">
      <xdr:nvSpPr>
        <xdr:cNvPr id="71" name="円/楕円 70"/>
        <xdr:cNvSpPr/>
      </xdr:nvSpPr>
      <xdr:spPr bwMode="auto">
        <a:xfrm>
          <a:off x="5600700" y="3245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83443</xdr:rowOff>
    </xdr:from>
    <xdr:ext cx="762000" cy="259045"/>
    <xdr:sp macro="" textlink="">
      <xdr:nvSpPr>
        <xdr:cNvPr id="72" name="人口1人当たり決算額の推移該当値テキスト130"/>
        <xdr:cNvSpPr txBox="1"/>
      </xdr:nvSpPr>
      <xdr:spPr>
        <a:xfrm>
          <a:off x="5740400" y="32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79,263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81322</xdr:rowOff>
    </xdr:from>
    <xdr:to>
      <xdr:col>4</xdr:col>
      <xdr:colOff>520700</xdr:colOff>
      <xdr:row>19</xdr:row>
      <xdr:rowOff>11472</xdr:rowOff>
    </xdr:to>
    <xdr:sp macro="" textlink="">
      <xdr:nvSpPr>
        <xdr:cNvPr id="73" name="円/楕円 72"/>
        <xdr:cNvSpPr/>
      </xdr:nvSpPr>
      <xdr:spPr bwMode="auto">
        <a:xfrm>
          <a:off x="4953000" y="321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167699</xdr:rowOff>
    </xdr:from>
    <xdr:ext cx="736600" cy="259045"/>
    <xdr:sp macro="" textlink="">
      <xdr:nvSpPr>
        <xdr:cNvPr id="74" name="テキスト ボックス 73"/>
        <xdr:cNvSpPr txBox="1"/>
      </xdr:nvSpPr>
      <xdr:spPr>
        <a:xfrm>
          <a:off x="4622800" y="330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81,103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116493</xdr:rowOff>
    </xdr:from>
    <xdr:to>
      <xdr:col>3</xdr:col>
      <xdr:colOff>955675</xdr:colOff>
      <xdr:row>19</xdr:row>
      <xdr:rowOff>46644</xdr:rowOff>
    </xdr:to>
    <xdr:sp macro="" textlink="">
      <xdr:nvSpPr>
        <xdr:cNvPr id="75" name="円/楕円 74"/>
        <xdr:cNvSpPr/>
      </xdr:nvSpPr>
      <xdr:spPr bwMode="auto">
        <a:xfrm>
          <a:off x="4254500" y="325021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31421</xdr:rowOff>
    </xdr:from>
    <xdr:ext cx="762000" cy="259045"/>
    <xdr:sp macro="" textlink="">
      <xdr:nvSpPr>
        <xdr:cNvPr id="76" name="テキスト ボックス 75"/>
        <xdr:cNvSpPr txBox="1"/>
      </xdr:nvSpPr>
      <xdr:spPr>
        <a:xfrm>
          <a:off x="39243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78,949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85959</xdr:rowOff>
    </xdr:from>
    <xdr:to>
      <xdr:col>3</xdr:col>
      <xdr:colOff>257175</xdr:colOff>
      <xdr:row>19</xdr:row>
      <xdr:rowOff>16109</xdr:rowOff>
    </xdr:to>
    <xdr:sp macro="" textlink="">
      <xdr:nvSpPr>
        <xdr:cNvPr id="77" name="円/楕円 76"/>
        <xdr:cNvSpPr/>
      </xdr:nvSpPr>
      <xdr:spPr bwMode="auto">
        <a:xfrm>
          <a:off x="3556000" y="321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886</xdr:rowOff>
    </xdr:from>
    <xdr:ext cx="762000" cy="259045"/>
    <xdr:sp macro="" textlink="">
      <xdr:nvSpPr>
        <xdr:cNvPr id="78" name="テキスト ボックス 77"/>
        <xdr:cNvSpPr txBox="1"/>
      </xdr:nvSpPr>
      <xdr:spPr>
        <a:xfrm>
          <a:off x="3225800" y="330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45121</xdr:rowOff>
    </xdr:from>
    <xdr:to>
      <xdr:col>2</xdr:col>
      <xdr:colOff>692150</xdr:colOff>
      <xdr:row>18</xdr:row>
      <xdr:rowOff>146721</xdr:rowOff>
    </xdr:to>
    <xdr:sp macro="" textlink="">
      <xdr:nvSpPr>
        <xdr:cNvPr id="79" name="円/楕円 78"/>
        <xdr:cNvSpPr/>
      </xdr:nvSpPr>
      <xdr:spPr bwMode="auto">
        <a:xfrm>
          <a:off x="2857500" y="317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131498</xdr:rowOff>
    </xdr:from>
    <xdr:ext cx="762000" cy="259045"/>
    <xdr:sp macro="" textlink="">
      <xdr:nvSpPr>
        <xdr:cNvPr id="80" name="テキスト ボックス 79"/>
        <xdr:cNvSpPr txBox="1"/>
      </xdr:nvSpPr>
      <xdr:spPr>
        <a:xfrm>
          <a:off x="2527300" y="326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151493</xdr:rowOff>
    </xdr:from>
    <xdr:to>
      <xdr:col>4</xdr:col>
      <xdr:colOff>1117600</xdr:colOff>
      <xdr:row>35</xdr:row>
      <xdr:rowOff>190094</xdr:rowOff>
    </xdr:to>
    <xdr:cxnSp macro="">
      <xdr:nvCxnSpPr>
        <xdr:cNvPr id="116" name="直線コネクタ 115"/>
        <xdr:cNvCxnSpPr/>
      </xdr:nvCxnSpPr>
      <xdr:spPr bwMode="auto">
        <a:xfrm>
          <a:off x="5003800" y="6761843"/>
          <a:ext cx="647700" cy="3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174871</xdr:rowOff>
    </xdr:from>
    <xdr:ext cx="762000" cy="259045"/>
    <xdr:sp macro="" textlink="">
      <xdr:nvSpPr>
        <xdr:cNvPr id="117" name="人口1人当たり決算額の推移平均値テキスト445"/>
        <xdr:cNvSpPr txBox="1"/>
      </xdr:nvSpPr>
      <xdr:spPr>
        <a:xfrm>
          <a:off x="5740400" y="67852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151493</xdr:rowOff>
    </xdr:from>
    <xdr:to>
      <xdr:col>4</xdr:col>
      <xdr:colOff>469900</xdr:colOff>
      <xdr:row>35</xdr:row>
      <xdr:rowOff>221249</xdr:rowOff>
    </xdr:to>
    <xdr:cxnSp macro="">
      <xdr:nvCxnSpPr>
        <xdr:cNvPr id="119" name="直線コネクタ 118"/>
        <xdr:cNvCxnSpPr/>
      </xdr:nvCxnSpPr>
      <xdr:spPr bwMode="auto">
        <a:xfrm flipV="1">
          <a:off x="4305300" y="6761843"/>
          <a:ext cx="698500" cy="6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21" name="テキスト ボックス 120"/>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155314</xdr:rowOff>
    </xdr:from>
    <xdr:to>
      <xdr:col>3</xdr:col>
      <xdr:colOff>904875</xdr:colOff>
      <xdr:row>35</xdr:row>
      <xdr:rowOff>221249</xdr:rowOff>
    </xdr:to>
    <xdr:cxnSp macro="">
      <xdr:nvCxnSpPr>
        <xdr:cNvPr id="122" name="直線コネクタ 121"/>
        <xdr:cNvCxnSpPr/>
      </xdr:nvCxnSpPr>
      <xdr:spPr bwMode="auto">
        <a:xfrm>
          <a:off x="3606800" y="6765664"/>
          <a:ext cx="698500" cy="65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342766</xdr:rowOff>
    </xdr:from>
    <xdr:to>
      <xdr:col>3</xdr:col>
      <xdr:colOff>206375</xdr:colOff>
      <xdr:row>35</xdr:row>
      <xdr:rowOff>155314</xdr:rowOff>
    </xdr:to>
    <xdr:cxnSp macro="">
      <xdr:nvCxnSpPr>
        <xdr:cNvPr id="125" name="直線コネクタ 124"/>
        <xdr:cNvCxnSpPr/>
      </xdr:nvCxnSpPr>
      <xdr:spPr bwMode="auto">
        <a:xfrm>
          <a:off x="2908300" y="6610216"/>
          <a:ext cx="698500" cy="15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139294</xdr:rowOff>
    </xdr:from>
    <xdr:to>
      <xdr:col>5</xdr:col>
      <xdr:colOff>34925</xdr:colOff>
      <xdr:row>35</xdr:row>
      <xdr:rowOff>240894</xdr:rowOff>
    </xdr:to>
    <xdr:sp macro="" textlink="">
      <xdr:nvSpPr>
        <xdr:cNvPr id="135" name="円/楕円 134"/>
        <xdr:cNvSpPr/>
      </xdr:nvSpPr>
      <xdr:spPr bwMode="auto">
        <a:xfrm>
          <a:off x="5600700" y="6749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327271</xdr:rowOff>
    </xdr:from>
    <xdr:ext cx="762000" cy="259045"/>
    <xdr:sp macro="" textlink="">
      <xdr:nvSpPr>
        <xdr:cNvPr id="136" name="人口1人当たり決算額の推移該当値テキスト445"/>
        <xdr:cNvSpPr txBox="1"/>
      </xdr:nvSpPr>
      <xdr:spPr>
        <a:xfrm>
          <a:off x="5740400" y="659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100693</xdr:rowOff>
    </xdr:from>
    <xdr:to>
      <xdr:col>4</xdr:col>
      <xdr:colOff>520700</xdr:colOff>
      <xdr:row>35</xdr:row>
      <xdr:rowOff>202293</xdr:rowOff>
    </xdr:to>
    <xdr:sp macro="" textlink="">
      <xdr:nvSpPr>
        <xdr:cNvPr id="137" name="円/楕円 136"/>
        <xdr:cNvSpPr/>
      </xdr:nvSpPr>
      <xdr:spPr bwMode="auto">
        <a:xfrm>
          <a:off x="4953000" y="671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212470</xdr:rowOff>
    </xdr:from>
    <xdr:ext cx="736600" cy="259045"/>
    <xdr:sp macro="" textlink="">
      <xdr:nvSpPr>
        <xdr:cNvPr id="138" name="テキスト ボックス 137"/>
        <xdr:cNvSpPr txBox="1"/>
      </xdr:nvSpPr>
      <xdr:spPr>
        <a:xfrm>
          <a:off x="4622800" y="647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170449</xdr:rowOff>
    </xdr:from>
    <xdr:to>
      <xdr:col>3</xdr:col>
      <xdr:colOff>955675</xdr:colOff>
      <xdr:row>35</xdr:row>
      <xdr:rowOff>272049</xdr:rowOff>
    </xdr:to>
    <xdr:sp macro="" textlink="">
      <xdr:nvSpPr>
        <xdr:cNvPr id="139" name="円/楕円 138"/>
        <xdr:cNvSpPr/>
      </xdr:nvSpPr>
      <xdr:spPr bwMode="auto">
        <a:xfrm>
          <a:off x="4254500" y="6780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256826</xdr:rowOff>
    </xdr:from>
    <xdr:ext cx="762000" cy="259045"/>
    <xdr:sp macro="" textlink="">
      <xdr:nvSpPr>
        <xdr:cNvPr id="140" name="テキスト ボックス 139"/>
        <xdr:cNvSpPr txBox="1"/>
      </xdr:nvSpPr>
      <xdr:spPr>
        <a:xfrm>
          <a:off x="3924300" y="686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104514</xdr:rowOff>
    </xdr:from>
    <xdr:to>
      <xdr:col>3</xdr:col>
      <xdr:colOff>257175</xdr:colOff>
      <xdr:row>35</xdr:row>
      <xdr:rowOff>206114</xdr:rowOff>
    </xdr:to>
    <xdr:sp macro="" textlink="">
      <xdr:nvSpPr>
        <xdr:cNvPr id="141" name="円/楕円 140"/>
        <xdr:cNvSpPr/>
      </xdr:nvSpPr>
      <xdr:spPr bwMode="auto">
        <a:xfrm>
          <a:off x="3556000" y="671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190891</xdr:rowOff>
    </xdr:from>
    <xdr:ext cx="762000" cy="259045"/>
    <xdr:sp macro="" textlink="">
      <xdr:nvSpPr>
        <xdr:cNvPr id="142" name="テキスト ボックス 141"/>
        <xdr:cNvSpPr txBox="1"/>
      </xdr:nvSpPr>
      <xdr:spPr>
        <a:xfrm>
          <a:off x="3225800" y="680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25,883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291966</xdr:rowOff>
    </xdr:from>
    <xdr:to>
      <xdr:col>2</xdr:col>
      <xdr:colOff>692150</xdr:colOff>
      <xdr:row>35</xdr:row>
      <xdr:rowOff>50666</xdr:rowOff>
    </xdr:to>
    <xdr:sp macro="" textlink="">
      <xdr:nvSpPr>
        <xdr:cNvPr id="143" name="円/楕円 142"/>
        <xdr:cNvSpPr/>
      </xdr:nvSpPr>
      <xdr:spPr bwMode="auto">
        <a:xfrm>
          <a:off x="2857500" y="6559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35443</xdr:rowOff>
    </xdr:from>
    <xdr:ext cx="762000" cy="259045"/>
    <xdr:sp macro="" textlink="">
      <xdr:nvSpPr>
        <xdr:cNvPr id="144" name="テキスト ボックス 143"/>
        <xdr:cNvSpPr txBox="1"/>
      </xdr:nvSpPr>
      <xdr:spPr>
        <a:xfrm>
          <a:off x="2527300" y="664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29,730
29,592
36.89
12,902,986
11,826,365
943,344
7,630,430
10,582,830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112598</xdr:rowOff>
    </xdr:from>
    <xdr:to>
      <xdr:col>6</xdr:col>
      <xdr:colOff>511175</xdr:colOff>
      <xdr:row>38</xdr:row>
      <xdr:rowOff>89370</xdr:rowOff>
    </xdr:to>
    <xdr:cxnSp macro="">
      <xdr:nvCxnSpPr>
        <xdr:cNvPr id="61" name="直線コネクタ 60"/>
        <xdr:cNvCxnSpPr/>
      </xdr:nvCxnSpPr>
      <xdr:spPr>
        <a:xfrm>
          <a:off x="3797300" y="6456248"/>
          <a:ext cx="838200" cy="1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112598</xdr:rowOff>
    </xdr:from>
    <xdr:to>
      <xdr:col>5</xdr:col>
      <xdr:colOff>358775</xdr:colOff>
      <xdr:row>37</xdr:row>
      <xdr:rowOff>143497</xdr:rowOff>
    </xdr:to>
    <xdr:cxnSp macro="">
      <xdr:nvCxnSpPr>
        <xdr:cNvPr id="64" name="直線コネクタ 63"/>
        <xdr:cNvCxnSpPr/>
      </xdr:nvCxnSpPr>
      <xdr:spPr>
        <a:xfrm flipV="1">
          <a:off x="2908300" y="6456248"/>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136220</xdr:rowOff>
    </xdr:from>
    <xdr:to>
      <xdr:col>4</xdr:col>
      <xdr:colOff>155575</xdr:colOff>
      <xdr:row>37</xdr:row>
      <xdr:rowOff>143497</xdr:rowOff>
    </xdr:to>
    <xdr:cxnSp macro="">
      <xdr:nvCxnSpPr>
        <xdr:cNvPr id="67" name="直線コネクタ 66"/>
        <xdr:cNvCxnSpPr/>
      </xdr:nvCxnSpPr>
      <xdr:spPr>
        <a:xfrm>
          <a:off x="2019300" y="6479870"/>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99911</xdr:rowOff>
    </xdr:from>
    <xdr:to>
      <xdr:col>2</xdr:col>
      <xdr:colOff>638175</xdr:colOff>
      <xdr:row>37</xdr:row>
      <xdr:rowOff>136220</xdr:rowOff>
    </xdr:to>
    <xdr:cxnSp macro="">
      <xdr:nvCxnSpPr>
        <xdr:cNvPr id="70" name="直線コネクタ 69"/>
        <xdr:cNvCxnSpPr/>
      </xdr:nvCxnSpPr>
      <xdr:spPr>
        <a:xfrm>
          <a:off x="1130300" y="6443561"/>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38570</xdr:rowOff>
    </xdr:from>
    <xdr:to>
      <xdr:col>6</xdr:col>
      <xdr:colOff>561975</xdr:colOff>
      <xdr:row>38</xdr:row>
      <xdr:rowOff>140170</xdr:rowOff>
    </xdr:to>
    <xdr:sp macro="" textlink="">
      <xdr:nvSpPr>
        <xdr:cNvPr id="80" name="円/楕円 79"/>
        <xdr:cNvSpPr/>
      </xdr:nvSpPr>
      <xdr:spPr>
        <a:xfrm>
          <a:off x="4584700" y="65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16997</xdr:rowOff>
    </xdr:from>
    <xdr:ext cx="534377" cy="259045"/>
    <xdr:sp macro="" textlink="">
      <xdr:nvSpPr>
        <xdr:cNvPr id="81" name="人件費該当値テキスト"/>
        <xdr:cNvSpPr txBox="1"/>
      </xdr:nvSpPr>
      <xdr:spPr>
        <a:xfrm>
          <a:off x="4686300" y="653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69,963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61798</xdr:rowOff>
    </xdr:from>
    <xdr:to>
      <xdr:col>5</xdr:col>
      <xdr:colOff>409575</xdr:colOff>
      <xdr:row>37</xdr:row>
      <xdr:rowOff>163398</xdr:rowOff>
    </xdr:to>
    <xdr:sp macro="" textlink="">
      <xdr:nvSpPr>
        <xdr:cNvPr id="82" name="円/楕円 81"/>
        <xdr:cNvSpPr/>
      </xdr:nvSpPr>
      <xdr:spPr>
        <a:xfrm>
          <a:off x="3746500" y="64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8475</xdr:rowOff>
    </xdr:from>
    <xdr:ext cx="534377" cy="259045"/>
    <xdr:sp macro="" textlink="">
      <xdr:nvSpPr>
        <xdr:cNvPr id="83" name="テキスト ボックス 82"/>
        <xdr:cNvSpPr txBox="1"/>
      </xdr:nvSpPr>
      <xdr:spPr>
        <a:xfrm>
          <a:off x="3530111" y="618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92697</xdr:rowOff>
    </xdr:from>
    <xdr:to>
      <xdr:col>4</xdr:col>
      <xdr:colOff>206375</xdr:colOff>
      <xdr:row>38</xdr:row>
      <xdr:rowOff>22847</xdr:rowOff>
    </xdr:to>
    <xdr:sp macro="" textlink="">
      <xdr:nvSpPr>
        <xdr:cNvPr id="84" name="円/楕円 83"/>
        <xdr:cNvSpPr/>
      </xdr:nvSpPr>
      <xdr:spPr>
        <a:xfrm>
          <a:off x="2857500" y="64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13974</xdr:rowOff>
    </xdr:from>
    <xdr:ext cx="534377" cy="259045"/>
    <xdr:sp macro="" textlink="">
      <xdr:nvSpPr>
        <xdr:cNvPr id="85" name="テキスト ボックス 84"/>
        <xdr:cNvSpPr txBox="1"/>
      </xdr:nvSpPr>
      <xdr:spPr>
        <a:xfrm>
          <a:off x="2641111" y="65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79,201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85420</xdr:rowOff>
    </xdr:from>
    <xdr:to>
      <xdr:col>3</xdr:col>
      <xdr:colOff>3175</xdr:colOff>
      <xdr:row>38</xdr:row>
      <xdr:rowOff>15570</xdr:rowOff>
    </xdr:to>
    <xdr:sp macro="" textlink="">
      <xdr:nvSpPr>
        <xdr:cNvPr id="86" name="円/楕円 85"/>
        <xdr:cNvSpPr/>
      </xdr:nvSpPr>
      <xdr:spPr>
        <a:xfrm>
          <a:off x="1968500" y="64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6697</xdr:rowOff>
    </xdr:from>
    <xdr:ext cx="534377" cy="259045"/>
    <xdr:sp macro="" textlink="">
      <xdr:nvSpPr>
        <xdr:cNvPr id="87" name="テキスト ボックス 86"/>
        <xdr:cNvSpPr txBox="1"/>
      </xdr:nvSpPr>
      <xdr:spPr>
        <a:xfrm>
          <a:off x="1752111" y="652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79,774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49111</xdr:rowOff>
    </xdr:from>
    <xdr:to>
      <xdr:col>1</xdr:col>
      <xdr:colOff>485775</xdr:colOff>
      <xdr:row>37</xdr:row>
      <xdr:rowOff>150711</xdr:rowOff>
    </xdr:to>
    <xdr:sp macro="" textlink="">
      <xdr:nvSpPr>
        <xdr:cNvPr id="88" name="円/楕円 87"/>
        <xdr:cNvSpPr/>
      </xdr:nvSpPr>
      <xdr:spPr>
        <a:xfrm>
          <a:off x="1079500" y="63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141838</xdr:rowOff>
    </xdr:from>
    <xdr:ext cx="534377" cy="259045"/>
    <xdr:sp macro="" textlink="">
      <xdr:nvSpPr>
        <xdr:cNvPr id="89" name="テキスト ボックス 88"/>
        <xdr:cNvSpPr txBox="1"/>
      </xdr:nvSpPr>
      <xdr:spPr>
        <a:xfrm>
          <a:off x="863111" y="648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87941</xdr:rowOff>
    </xdr:from>
    <xdr:to>
      <xdr:col>6</xdr:col>
      <xdr:colOff>511175</xdr:colOff>
      <xdr:row>58</xdr:row>
      <xdr:rowOff>901</xdr:rowOff>
    </xdr:to>
    <xdr:cxnSp macro="">
      <xdr:nvCxnSpPr>
        <xdr:cNvPr id="119" name="直線コネクタ 118"/>
        <xdr:cNvCxnSpPr/>
      </xdr:nvCxnSpPr>
      <xdr:spPr>
        <a:xfrm flipV="1">
          <a:off x="3797300" y="9860591"/>
          <a:ext cx="838200" cy="8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901</xdr:rowOff>
    </xdr:from>
    <xdr:to>
      <xdr:col>5</xdr:col>
      <xdr:colOff>358775</xdr:colOff>
      <xdr:row>58</xdr:row>
      <xdr:rowOff>66491</xdr:rowOff>
    </xdr:to>
    <xdr:cxnSp macro="">
      <xdr:nvCxnSpPr>
        <xdr:cNvPr id="122" name="直線コネクタ 121"/>
        <xdr:cNvCxnSpPr/>
      </xdr:nvCxnSpPr>
      <xdr:spPr>
        <a:xfrm flipV="1">
          <a:off x="2908300" y="9945001"/>
          <a:ext cx="889000" cy="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66491</xdr:rowOff>
    </xdr:from>
    <xdr:to>
      <xdr:col>4</xdr:col>
      <xdr:colOff>155575</xdr:colOff>
      <xdr:row>58</xdr:row>
      <xdr:rowOff>98495</xdr:rowOff>
    </xdr:to>
    <xdr:cxnSp macro="">
      <xdr:nvCxnSpPr>
        <xdr:cNvPr id="125" name="直線コネクタ 124"/>
        <xdr:cNvCxnSpPr/>
      </xdr:nvCxnSpPr>
      <xdr:spPr>
        <a:xfrm flipV="1">
          <a:off x="2019300" y="1001059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23133</xdr:rowOff>
    </xdr:from>
    <xdr:to>
      <xdr:col>2</xdr:col>
      <xdr:colOff>638175</xdr:colOff>
      <xdr:row>58</xdr:row>
      <xdr:rowOff>98495</xdr:rowOff>
    </xdr:to>
    <xdr:cxnSp macro="">
      <xdr:nvCxnSpPr>
        <xdr:cNvPr id="128" name="直線コネクタ 127"/>
        <xdr:cNvCxnSpPr/>
      </xdr:nvCxnSpPr>
      <xdr:spPr>
        <a:xfrm>
          <a:off x="1130300" y="9967233"/>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37141</xdr:rowOff>
    </xdr:from>
    <xdr:to>
      <xdr:col>6</xdr:col>
      <xdr:colOff>561975</xdr:colOff>
      <xdr:row>57</xdr:row>
      <xdr:rowOff>138741</xdr:rowOff>
    </xdr:to>
    <xdr:sp macro="" textlink="">
      <xdr:nvSpPr>
        <xdr:cNvPr id="138" name="円/楕円 137"/>
        <xdr:cNvSpPr/>
      </xdr:nvSpPr>
      <xdr:spPr>
        <a:xfrm>
          <a:off x="4584700" y="980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15568</xdr:rowOff>
    </xdr:from>
    <xdr:ext cx="534377" cy="259045"/>
    <xdr:sp macro="" textlink="">
      <xdr:nvSpPr>
        <xdr:cNvPr id="139" name="物件費該当値テキスト"/>
        <xdr:cNvSpPr txBox="1"/>
      </xdr:nvSpPr>
      <xdr:spPr>
        <a:xfrm>
          <a:off x="4686300" y="97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121551</xdr:rowOff>
    </xdr:from>
    <xdr:to>
      <xdr:col>5</xdr:col>
      <xdr:colOff>409575</xdr:colOff>
      <xdr:row>58</xdr:row>
      <xdr:rowOff>51701</xdr:rowOff>
    </xdr:to>
    <xdr:sp macro="" textlink="">
      <xdr:nvSpPr>
        <xdr:cNvPr id="140" name="円/楕円 139"/>
        <xdr:cNvSpPr/>
      </xdr:nvSpPr>
      <xdr:spPr>
        <a:xfrm>
          <a:off x="3746500" y="98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42828</xdr:rowOff>
    </xdr:from>
    <xdr:ext cx="534377" cy="259045"/>
    <xdr:sp macro="" textlink="">
      <xdr:nvSpPr>
        <xdr:cNvPr id="141" name="テキスト ボックス 140"/>
        <xdr:cNvSpPr txBox="1"/>
      </xdr:nvSpPr>
      <xdr:spPr>
        <a:xfrm>
          <a:off x="3530111" y="99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15691</xdr:rowOff>
    </xdr:from>
    <xdr:to>
      <xdr:col>4</xdr:col>
      <xdr:colOff>206375</xdr:colOff>
      <xdr:row>58</xdr:row>
      <xdr:rowOff>117291</xdr:rowOff>
    </xdr:to>
    <xdr:sp macro="" textlink="">
      <xdr:nvSpPr>
        <xdr:cNvPr id="142" name="円/楕円 141"/>
        <xdr:cNvSpPr/>
      </xdr:nvSpPr>
      <xdr:spPr>
        <a:xfrm>
          <a:off x="2857500" y="99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108418</xdr:rowOff>
    </xdr:from>
    <xdr:ext cx="534377" cy="259045"/>
    <xdr:sp macro="" textlink="">
      <xdr:nvSpPr>
        <xdr:cNvPr id="143" name="テキスト ボックス 142"/>
        <xdr:cNvSpPr txBox="1"/>
      </xdr:nvSpPr>
      <xdr:spPr>
        <a:xfrm>
          <a:off x="2641111" y="100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47695</xdr:rowOff>
    </xdr:from>
    <xdr:to>
      <xdr:col>3</xdr:col>
      <xdr:colOff>3175</xdr:colOff>
      <xdr:row>58</xdr:row>
      <xdr:rowOff>149295</xdr:rowOff>
    </xdr:to>
    <xdr:sp macro="" textlink="">
      <xdr:nvSpPr>
        <xdr:cNvPr id="144" name="円/楕円 143"/>
        <xdr:cNvSpPr/>
      </xdr:nvSpPr>
      <xdr:spPr>
        <a:xfrm>
          <a:off x="1968500" y="99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140422</xdr:rowOff>
    </xdr:from>
    <xdr:ext cx="534377" cy="259045"/>
    <xdr:sp macro="" textlink="">
      <xdr:nvSpPr>
        <xdr:cNvPr id="145" name="テキスト ボックス 144"/>
        <xdr:cNvSpPr txBox="1"/>
      </xdr:nvSpPr>
      <xdr:spPr>
        <a:xfrm>
          <a:off x="1752111" y="100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143783</xdr:rowOff>
    </xdr:from>
    <xdr:to>
      <xdr:col>1</xdr:col>
      <xdr:colOff>485775</xdr:colOff>
      <xdr:row>58</xdr:row>
      <xdr:rowOff>73933</xdr:rowOff>
    </xdr:to>
    <xdr:sp macro="" textlink="">
      <xdr:nvSpPr>
        <xdr:cNvPr id="146" name="円/楕円 145"/>
        <xdr:cNvSpPr/>
      </xdr:nvSpPr>
      <xdr:spPr>
        <a:xfrm>
          <a:off x="1079500" y="991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65060</xdr:rowOff>
    </xdr:from>
    <xdr:ext cx="534377" cy="259045"/>
    <xdr:sp macro="" textlink="">
      <xdr:nvSpPr>
        <xdr:cNvPr id="147" name="テキスト ボックス 146"/>
        <xdr:cNvSpPr txBox="1"/>
      </xdr:nvSpPr>
      <xdr:spPr>
        <a:xfrm>
          <a:off x="863111" y="1000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41990</xdr:rowOff>
    </xdr:from>
    <xdr:to>
      <xdr:col>6</xdr:col>
      <xdr:colOff>511175</xdr:colOff>
      <xdr:row>79</xdr:row>
      <xdr:rowOff>60441</xdr:rowOff>
    </xdr:to>
    <xdr:cxnSp macro="">
      <xdr:nvCxnSpPr>
        <xdr:cNvPr id="178" name="直線コネクタ 177"/>
        <xdr:cNvCxnSpPr/>
      </xdr:nvCxnSpPr>
      <xdr:spPr>
        <a:xfrm flipV="1">
          <a:off x="3797300" y="13586540"/>
          <a:ext cx="8382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59789</xdr:rowOff>
    </xdr:from>
    <xdr:to>
      <xdr:col>5</xdr:col>
      <xdr:colOff>358775</xdr:colOff>
      <xdr:row>79</xdr:row>
      <xdr:rowOff>60441</xdr:rowOff>
    </xdr:to>
    <xdr:cxnSp macro="">
      <xdr:nvCxnSpPr>
        <xdr:cNvPr id="181" name="直線コネクタ 180"/>
        <xdr:cNvCxnSpPr/>
      </xdr:nvCxnSpPr>
      <xdr:spPr>
        <a:xfrm>
          <a:off x="2908300" y="13604339"/>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50775</xdr:rowOff>
    </xdr:from>
    <xdr:to>
      <xdr:col>4</xdr:col>
      <xdr:colOff>155575</xdr:colOff>
      <xdr:row>79</xdr:row>
      <xdr:rowOff>59789</xdr:rowOff>
    </xdr:to>
    <xdr:cxnSp macro="">
      <xdr:nvCxnSpPr>
        <xdr:cNvPr id="184" name="直線コネクタ 183"/>
        <xdr:cNvCxnSpPr/>
      </xdr:nvCxnSpPr>
      <xdr:spPr>
        <a:xfrm>
          <a:off x="2019300" y="13595325"/>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50775</xdr:rowOff>
    </xdr:from>
    <xdr:to>
      <xdr:col>2</xdr:col>
      <xdr:colOff>638175</xdr:colOff>
      <xdr:row>79</xdr:row>
      <xdr:rowOff>66940</xdr:rowOff>
    </xdr:to>
    <xdr:cxnSp macro="">
      <xdr:nvCxnSpPr>
        <xdr:cNvPr id="187" name="直線コネクタ 186"/>
        <xdr:cNvCxnSpPr/>
      </xdr:nvCxnSpPr>
      <xdr:spPr>
        <a:xfrm flipV="1">
          <a:off x="1130300" y="13595325"/>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162640</xdr:rowOff>
    </xdr:from>
    <xdr:to>
      <xdr:col>6</xdr:col>
      <xdr:colOff>561975</xdr:colOff>
      <xdr:row>79</xdr:row>
      <xdr:rowOff>92790</xdr:rowOff>
    </xdr:to>
    <xdr:sp macro="" textlink="">
      <xdr:nvSpPr>
        <xdr:cNvPr id="197" name="円/楕円 196"/>
        <xdr:cNvSpPr/>
      </xdr:nvSpPr>
      <xdr:spPr>
        <a:xfrm>
          <a:off x="4584700" y="135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77567</xdr:rowOff>
    </xdr:from>
    <xdr:ext cx="469744" cy="259045"/>
    <xdr:sp macro="" textlink="">
      <xdr:nvSpPr>
        <xdr:cNvPr id="198" name="維持補修費該当値テキスト"/>
        <xdr:cNvSpPr txBox="1"/>
      </xdr:nvSpPr>
      <xdr:spPr>
        <a:xfrm>
          <a:off x="4686300" y="1345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9641</xdr:rowOff>
    </xdr:from>
    <xdr:to>
      <xdr:col>5</xdr:col>
      <xdr:colOff>409575</xdr:colOff>
      <xdr:row>79</xdr:row>
      <xdr:rowOff>111241</xdr:rowOff>
    </xdr:to>
    <xdr:sp macro="" textlink="">
      <xdr:nvSpPr>
        <xdr:cNvPr id="199" name="円/楕円 198"/>
        <xdr:cNvSpPr/>
      </xdr:nvSpPr>
      <xdr:spPr>
        <a:xfrm>
          <a:off x="3746500" y="135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102368</xdr:rowOff>
    </xdr:from>
    <xdr:ext cx="469744" cy="259045"/>
    <xdr:sp macro="" textlink="">
      <xdr:nvSpPr>
        <xdr:cNvPr id="200" name="テキスト ボックス 199"/>
        <xdr:cNvSpPr txBox="1"/>
      </xdr:nvSpPr>
      <xdr:spPr>
        <a:xfrm>
          <a:off x="3562427" y="1364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8989</xdr:rowOff>
    </xdr:from>
    <xdr:to>
      <xdr:col>4</xdr:col>
      <xdr:colOff>206375</xdr:colOff>
      <xdr:row>79</xdr:row>
      <xdr:rowOff>110589</xdr:rowOff>
    </xdr:to>
    <xdr:sp macro="" textlink="">
      <xdr:nvSpPr>
        <xdr:cNvPr id="201" name="円/楕円 200"/>
        <xdr:cNvSpPr/>
      </xdr:nvSpPr>
      <xdr:spPr>
        <a:xfrm>
          <a:off x="2857500" y="135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101716</xdr:rowOff>
    </xdr:from>
    <xdr:ext cx="469744" cy="259045"/>
    <xdr:sp macro="" textlink="">
      <xdr:nvSpPr>
        <xdr:cNvPr id="202" name="テキスト ボックス 201"/>
        <xdr:cNvSpPr txBox="1"/>
      </xdr:nvSpPr>
      <xdr:spPr>
        <a:xfrm>
          <a:off x="2673427" y="136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171425</xdr:rowOff>
    </xdr:from>
    <xdr:to>
      <xdr:col>3</xdr:col>
      <xdr:colOff>3175</xdr:colOff>
      <xdr:row>79</xdr:row>
      <xdr:rowOff>101575</xdr:rowOff>
    </xdr:to>
    <xdr:sp macro="" textlink="">
      <xdr:nvSpPr>
        <xdr:cNvPr id="203" name="円/楕円 202"/>
        <xdr:cNvSpPr/>
      </xdr:nvSpPr>
      <xdr:spPr>
        <a:xfrm>
          <a:off x="1968500" y="135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92702</xdr:rowOff>
    </xdr:from>
    <xdr:ext cx="469744" cy="259045"/>
    <xdr:sp macro="" textlink="">
      <xdr:nvSpPr>
        <xdr:cNvPr id="204" name="テキスト ボックス 203"/>
        <xdr:cNvSpPr txBox="1"/>
      </xdr:nvSpPr>
      <xdr:spPr>
        <a:xfrm>
          <a:off x="1784427" y="136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16140</xdr:rowOff>
    </xdr:from>
    <xdr:to>
      <xdr:col>1</xdr:col>
      <xdr:colOff>485775</xdr:colOff>
      <xdr:row>79</xdr:row>
      <xdr:rowOff>117740</xdr:rowOff>
    </xdr:to>
    <xdr:sp macro="" textlink="">
      <xdr:nvSpPr>
        <xdr:cNvPr id="205" name="円/楕円 204"/>
        <xdr:cNvSpPr/>
      </xdr:nvSpPr>
      <xdr:spPr>
        <a:xfrm>
          <a:off x="1079500" y="1356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108867</xdr:rowOff>
    </xdr:from>
    <xdr:ext cx="378565" cy="259045"/>
    <xdr:sp macro="" textlink="">
      <xdr:nvSpPr>
        <xdr:cNvPr id="206" name="テキスト ボックス 205"/>
        <xdr:cNvSpPr txBox="1"/>
      </xdr:nvSpPr>
      <xdr:spPr>
        <a:xfrm>
          <a:off x="941017" y="13653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9103</xdr:rowOff>
    </xdr:from>
    <xdr:to>
      <xdr:col>6</xdr:col>
      <xdr:colOff>511175</xdr:colOff>
      <xdr:row>96</xdr:row>
      <xdr:rowOff>22493</xdr:rowOff>
    </xdr:to>
    <xdr:cxnSp macro="">
      <xdr:nvCxnSpPr>
        <xdr:cNvPr id="238" name="直線コネクタ 237"/>
        <xdr:cNvCxnSpPr/>
      </xdr:nvCxnSpPr>
      <xdr:spPr>
        <a:xfrm>
          <a:off x="3797300" y="16468303"/>
          <a:ext cx="8382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9103</xdr:rowOff>
    </xdr:from>
    <xdr:to>
      <xdr:col>5</xdr:col>
      <xdr:colOff>358775</xdr:colOff>
      <xdr:row>96</xdr:row>
      <xdr:rowOff>150868</xdr:rowOff>
    </xdr:to>
    <xdr:cxnSp macro="">
      <xdr:nvCxnSpPr>
        <xdr:cNvPr id="241" name="直線コネクタ 240"/>
        <xdr:cNvCxnSpPr/>
      </xdr:nvCxnSpPr>
      <xdr:spPr>
        <a:xfrm flipV="1">
          <a:off x="2908300" y="16468303"/>
          <a:ext cx="889000" cy="1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150868</xdr:rowOff>
    </xdr:from>
    <xdr:to>
      <xdr:col>4</xdr:col>
      <xdr:colOff>155575</xdr:colOff>
      <xdr:row>97</xdr:row>
      <xdr:rowOff>8451</xdr:rowOff>
    </xdr:to>
    <xdr:cxnSp macro="">
      <xdr:nvCxnSpPr>
        <xdr:cNvPr id="244" name="直線コネクタ 243"/>
        <xdr:cNvCxnSpPr/>
      </xdr:nvCxnSpPr>
      <xdr:spPr>
        <a:xfrm flipV="1">
          <a:off x="2019300" y="16610068"/>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8451</xdr:rowOff>
    </xdr:from>
    <xdr:to>
      <xdr:col>2</xdr:col>
      <xdr:colOff>638175</xdr:colOff>
      <xdr:row>97</xdr:row>
      <xdr:rowOff>33728</xdr:rowOff>
    </xdr:to>
    <xdr:cxnSp macro="">
      <xdr:nvCxnSpPr>
        <xdr:cNvPr id="247" name="直線コネクタ 246"/>
        <xdr:cNvCxnSpPr/>
      </xdr:nvCxnSpPr>
      <xdr:spPr>
        <a:xfrm flipV="1">
          <a:off x="1130300" y="16639101"/>
          <a:ext cx="889000" cy="2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143143</xdr:rowOff>
    </xdr:from>
    <xdr:to>
      <xdr:col>6</xdr:col>
      <xdr:colOff>561975</xdr:colOff>
      <xdr:row>96</xdr:row>
      <xdr:rowOff>73293</xdr:rowOff>
    </xdr:to>
    <xdr:sp macro="" textlink="">
      <xdr:nvSpPr>
        <xdr:cNvPr id="257" name="円/楕円 256"/>
        <xdr:cNvSpPr/>
      </xdr:nvSpPr>
      <xdr:spPr>
        <a:xfrm>
          <a:off x="4584700" y="164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121570</xdr:rowOff>
    </xdr:from>
    <xdr:ext cx="534377" cy="259045"/>
    <xdr:sp macro="" textlink="">
      <xdr:nvSpPr>
        <xdr:cNvPr id="258" name="扶助費該当値テキスト"/>
        <xdr:cNvSpPr txBox="1"/>
      </xdr:nvSpPr>
      <xdr:spPr>
        <a:xfrm>
          <a:off x="4686300" y="164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76,178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129753</xdr:rowOff>
    </xdr:from>
    <xdr:to>
      <xdr:col>5</xdr:col>
      <xdr:colOff>409575</xdr:colOff>
      <xdr:row>96</xdr:row>
      <xdr:rowOff>59903</xdr:rowOff>
    </xdr:to>
    <xdr:sp macro="" textlink="">
      <xdr:nvSpPr>
        <xdr:cNvPr id="259" name="円/楕円 258"/>
        <xdr:cNvSpPr/>
      </xdr:nvSpPr>
      <xdr:spPr>
        <a:xfrm>
          <a:off x="3746500" y="164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76430</xdr:rowOff>
    </xdr:from>
    <xdr:ext cx="534377" cy="259045"/>
    <xdr:sp macro="" textlink="">
      <xdr:nvSpPr>
        <xdr:cNvPr id="260" name="テキスト ボックス 259"/>
        <xdr:cNvSpPr txBox="1"/>
      </xdr:nvSpPr>
      <xdr:spPr>
        <a:xfrm>
          <a:off x="3530111" y="161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100068</xdr:rowOff>
    </xdr:from>
    <xdr:to>
      <xdr:col>4</xdr:col>
      <xdr:colOff>206375</xdr:colOff>
      <xdr:row>97</xdr:row>
      <xdr:rowOff>30218</xdr:rowOff>
    </xdr:to>
    <xdr:sp macro="" textlink="">
      <xdr:nvSpPr>
        <xdr:cNvPr id="261" name="円/楕円 260"/>
        <xdr:cNvSpPr/>
      </xdr:nvSpPr>
      <xdr:spPr>
        <a:xfrm>
          <a:off x="2857500" y="1655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21345</xdr:rowOff>
    </xdr:from>
    <xdr:ext cx="534377" cy="259045"/>
    <xdr:sp macro="" textlink="">
      <xdr:nvSpPr>
        <xdr:cNvPr id="262" name="テキスト ボックス 261"/>
        <xdr:cNvSpPr txBox="1"/>
      </xdr:nvSpPr>
      <xdr:spPr>
        <a:xfrm>
          <a:off x="2641111" y="166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129101</xdr:rowOff>
    </xdr:from>
    <xdr:to>
      <xdr:col>3</xdr:col>
      <xdr:colOff>3175</xdr:colOff>
      <xdr:row>97</xdr:row>
      <xdr:rowOff>59251</xdr:rowOff>
    </xdr:to>
    <xdr:sp macro="" textlink="">
      <xdr:nvSpPr>
        <xdr:cNvPr id="263" name="円/楕円 262"/>
        <xdr:cNvSpPr/>
      </xdr:nvSpPr>
      <xdr:spPr>
        <a:xfrm>
          <a:off x="1968500" y="1658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50378</xdr:rowOff>
    </xdr:from>
    <xdr:ext cx="534377" cy="259045"/>
    <xdr:sp macro="" textlink="">
      <xdr:nvSpPr>
        <xdr:cNvPr id="264" name="テキスト ボックス 263"/>
        <xdr:cNvSpPr txBox="1"/>
      </xdr:nvSpPr>
      <xdr:spPr>
        <a:xfrm>
          <a:off x="1752111" y="166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154378</xdr:rowOff>
    </xdr:from>
    <xdr:to>
      <xdr:col>1</xdr:col>
      <xdr:colOff>485775</xdr:colOff>
      <xdr:row>97</xdr:row>
      <xdr:rowOff>84528</xdr:rowOff>
    </xdr:to>
    <xdr:sp macro="" textlink="">
      <xdr:nvSpPr>
        <xdr:cNvPr id="265" name="円/楕円 264"/>
        <xdr:cNvSpPr/>
      </xdr:nvSpPr>
      <xdr:spPr>
        <a:xfrm>
          <a:off x="1079500" y="166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75655</xdr:rowOff>
    </xdr:from>
    <xdr:ext cx="534377" cy="259045"/>
    <xdr:sp macro="" textlink="">
      <xdr:nvSpPr>
        <xdr:cNvPr id="266" name="テキスト ボックス 265"/>
        <xdr:cNvSpPr txBox="1"/>
      </xdr:nvSpPr>
      <xdr:spPr>
        <a:xfrm>
          <a:off x="863111" y="167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111811</xdr:rowOff>
    </xdr:from>
    <xdr:to>
      <xdr:col>15</xdr:col>
      <xdr:colOff>180975</xdr:colOff>
      <xdr:row>38</xdr:row>
      <xdr:rowOff>77901</xdr:rowOff>
    </xdr:to>
    <xdr:cxnSp macro="">
      <xdr:nvCxnSpPr>
        <xdr:cNvPr id="296" name="直線コネクタ 295"/>
        <xdr:cNvCxnSpPr/>
      </xdr:nvCxnSpPr>
      <xdr:spPr>
        <a:xfrm>
          <a:off x="9639300" y="6455461"/>
          <a:ext cx="838200" cy="1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111811</xdr:rowOff>
    </xdr:from>
    <xdr:to>
      <xdr:col>14</xdr:col>
      <xdr:colOff>28575</xdr:colOff>
      <xdr:row>38</xdr:row>
      <xdr:rowOff>112916</xdr:rowOff>
    </xdr:to>
    <xdr:cxnSp macro="">
      <xdr:nvCxnSpPr>
        <xdr:cNvPr id="299" name="直線コネクタ 298"/>
        <xdr:cNvCxnSpPr/>
      </xdr:nvCxnSpPr>
      <xdr:spPr>
        <a:xfrm flipV="1">
          <a:off x="8750300" y="6455461"/>
          <a:ext cx="889000" cy="17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112916</xdr:rowOff>
    </xdr:from>
    <xdr:to>
      <xdr:col>12</xdr:col>
      <xdr:colOff>511175</xdr:colOff>
      <xdr:row>39</xdr:row>
      <xdr:rowOff>111182</xdr:rowOff>
    </xdr:to>
    <xdr:cxnSp macro="">
      <xdr:nvCxnSpPr>
        <xdr:cNvPr id="302" name="直線コネクタ 301"/>
        <xdr:cNvCxnSpPr/>
      </xdr:nvCxnSpPr>
      <xdr:spPr>
        <a:xfrm flipV="1">
          <a:off x="7861300" y="6628016"/>
          <a:ext cx="889000" cy="16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111182</xdr:rowOff>
    </xdr:from>
    <xdr:to>
      <xdr:col>11</xdr:col>
      <xdr:colOff>307975</xdr:colOff>
      <xdr:row>39</xdr:row>
      <xdr:rowOff>136366</xdr:rowOff>
    </xdr:to>
    <xdr:cxnSp macro="">
      <xdr:nvCxnSpPr>
        <xdr:cNvPr id="305" name="直線コネクタ 304"/>
        <xdr:cNvCxnSpPr/>
      </xdr:nvCxnSpPr>
      <xdr:spPr>
        <a:xfrm flipV="1">
          <a:off x="6972300" y="6797732"/>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27101</xdr:rowOff>
    </xdr:from>
    <xdr:to>
      <xdr:col>15</xdr:col>
      <xdr:colOff>231775</xdr:colOff>
      <xdr:row>38</xdr:row>
      <xdr:rowOff>128701</xdr:rowOff>
    </xdr:to>
    <xdr:sp macro="" textlink="">
      <xdr:nvSpPr>
        <xdr:cNvPr id="315" name="円/楕円 314"/>
        <xdr:cNvSpPr/>
      </xdr:nvSpPr>
      <xdr:spPr>
        <a:xfrm>
          <a:off x="10426700" y="65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5528</xdr:rowOff>
    </xdr:from>
    <xdr:ext cx="534377" cy="259045"/>
    <xdr:sp macro="" textlink="">
      <xdr:nvSpPr>
        <xdr:cNvPr id="316" name="補助費等該当値テキスト"/>
        <xdr:cNvSpPr txBox="1"/>
      </xdr:nvSpPr>
      <xdr:spPr>
        <a:xfrm>
          <a:off x="10528300" y="65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47,244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61011</xdr:rowOff>
    </xdr:from>
    <xdr:to>
      <xdr:col>14</xdr:col>
      <xdr:colOff>79375</xdr:colOff>
      <xdr:row>37</xdr:row>
      <xdr:rowOff>162610</xdr:rowOff>
    </xdr:to>
    <xdr:sp macro="" textlink="">
      <xdr:nvSpPr>
        <xdr:cNvPr id="317" name="円/楕円 316"/>
        <xdr:cNvSpPr/>
      </xdr:nvSpPr>
      <xdr:spPr>
        <a:xfrm>
          <a:off x="95885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153738</xdr:rowOff>
    </xdr:from>
    <xdr:ext cx="534377" cy="259045"/>
    <xdr:sp macro="" textlink="">
      <xdr:nvSpPr>
        <xdr:cNvPr id="318" name="テキスト ボックス 317"/>
        <xdr:cNvSpPr txBox="1"/>
      </xdr:nvSpPr>
      <xdr:spPr>
        <a:xfrm>
          <a:off x="9372111" y="64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62116</xdr:rowOff>
    </xdr:from>
    <xdr:to>
      <xdr:col>12</xdr:col>
      <xdr:colOff>561975</xdr:colOff>
      <xdr:row>38</xdr:row>
      <xdr:rowOff>163716</xdr:rowOff>
    </xdr:to>
    <xdr:sp macro="" textlink="">
      <xdr:nvSpPr>
        <xdr:cNvPr id="319" name="円/楕円 318"/>
        <xdr:cNvSpPr/>
      </xdr:nvSpPr>
      <xdr:spPr>
        <a:xfrm>
          <a:off x="8699500" y="65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154843</xdr:rowOff>
    </xdr:from>
    <xdr:ext cx="534377" cy="259045"/>
    <xdr:sp macro="" textlink="">
      <xdr:nvSpPr>
        <xdr:cNvPr id="320" name="テキスト ボックス 319"/>
        <xdr:cNvSpPr txBox="1"/>
      </xdr:nvSpPr>
      <xdr:spPr>
        <a:xfrm>
          <a:off x="8483111" y="666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60382</xdr:rowOff>
    </xdr:from>
    <xdr:to>
      <xdr:col>11</xdr:col>
      <xdr:colOff>358775</xdr:colOff>
      <xdr:row>39</xdr:row>
      <xdr:rowOff>161982</xdr:rowOff>
    </xdr:to>
    <xdr:sp macro="" textlink="">
      <xdr:nvSpPr>
        <xdr:cNvPr id="321" name="円/楕円 320"/>
        <xdr:cNvSpPr/>
      </xdr:nvSpPr>
      <xdr:spPr>
        <a:xfrm>
          <a:off x="7810500" y="67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153109</xdr:rowOff>
    </xdr:from>
    <xdr:ext cx="534377" cy="259045"/>
    <xdr:sp macro="" textlink="">
      <xdr:nvSpPr>
        <xdr:cNvPr id="322" name="テキスト ボックス 321"/>
        <xdr:cNvSpPr txBox="1"/>
      </xdr:nvSpPr>
      <xdr:spPr>
        <a:xfrm>
          <a:off x="7594111" y="683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36,497</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85566</xdr:rowOff>
    </xdr:from>
    <xdr:to>
      <xdr:col>10</xdr:col>
      <xdr:colOff>155575</xdr:colOff>
      <xdr:row>40</xdr:row>
      <xdr:rowOff>15716</xdr:rowOff>
    </xdr:to>
    <xdr:sp macro="" textlink="">
      <xdr:nvSpPr>
        <xdr:cNvPr id="323" name="円/楕円 322"/>
        <xdr:cNvSpPr/>
      </xdr:nvSpPr>
      <xdr:spPr>
        <a:xfrm>
          <a:off x="6921500" y="67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40</xdr:row>
      <xdr:rowOff>6843</xdr:rowOff>
    </xdr:from>
    <xdr:ext cx="534377" cy="259045"/>
    <xdr:sp macro="" textlink="">
      <xdr:nvSpPr>
        <xdr:cNvPr id="324" name="テキスト ボックス 323"/>
        <xdr:cNvSpPr txBox="1"/>
      </xdr:nvSpPr>
      <xdr:spPr>
        <a:xfrm>
          <a:off x="6705111" y="686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6554</xdr:rowOff>
    </xdr:from>
    <xdr:to>
      <xdr:col>15</xdr:col>
      <xdr:colOff>180975</xdr:colOff>
      <xdr:row>58</xdr:row>
      <xdr:rowOff>30817</xdr:rowOff>
    </xdr:to>
    <xdr:cxnSp macro="">
      <xdr:nvCxnSpPr>
        <xdr:cNvPr id="351" name="直線コネクタ 350"/>
        <xdr:cNvCxnSpPr/>
      </xdr:nvCxnSpPr>
      <xdr:spPr>
        <a:xfrm flipV="1">
          <a:off x="9639300" y="9950654"/>
          <a:ext cx="8382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100792</xdr:rowOff>
    </xdr:from>
    <xdr:to>
      <xdr:col>14</xdr:col>
      <xdr:colOff>28575</xdr:colOff>
      <xdr:row>58</xdr:row>
      <xdr:rowOff>30817</xdr:rowOff>
    </xdr:to>
    <xdr:cxnSp macro="">
      <xdr:nvCxnSpPr>
        <xdr:cNvPr id="354" name="直線コネクタ 353"/>
        <xdr:cNvCxnSpPr/>
      </xdr:nvCxnSpPr>
      <xdr:spPr>
        <a:xfrm>
          <a:off x="8750300" y="9873442"/>
          <a:ext cx="889000" cy="10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6" name="テキスト ボックス 355"/>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100792</xdr:rowOff>
    </xdr:from>
    <xdr:to>
      <xdr:col>12</xdr:col>
      <xdr:colOff>511175</xdr:colOff>
      <xdr:row>58</xdr:row>
      <xdr:rowOff>23132</xdr:rowOff>
    </xdr:to>
    <xdr:cxnSp macro="">
      <xdr:nvCxnSpPr>
        <xdr:cNvPr id="357" name="直線コネクタ 356"/>
        <xdr:cNvCxnSpPr/>
      </xdr:nvCxnSpPr>
      <xdr:spPr>
        <a:xfrm flipV="1">
          <a:off x="7861300" y="9873442"/>
          <a:ext cx="889000" cy="9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35971</xdr:rowOff>
    </xdr:from>
    <xdr:to>
      <xdr:col>11</xdr:col>
      <xdr:colOff>307975</xdr:colOff>
      <xdr:row>58</xdr:row>
      <xdr:rowOff>23132</xdr:rowOff>
    </xdr:to>
    <xdr:cxnSp macro="">
      <xdr:nvCxnSpPr>
        <xdr:cNvPr id="360" name="直線コネクタ 359"/>
        <xdr:cNvCxnSpPr/>
      </xdr:nvCxnSpPr>
      <xdr:spPr>
        <a:xfrm>
          <a:off x="6972300" y="9808621"/>
          <a:ext cx="889000" cy="15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2" name="テキスト ボックス 361"/>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71751</xdr:rowOff>
    </xdr:from>
    <xdr:ext cx="534377" cy="259045"/>
    <xdr:sp macro="" textlink="">
      <xdr:nvSpPr>
        <xdr:cNvPr id="364" name="テキスト ボックス 363"/>
        <xdr:cNvSpPr txBox="1"/>
      </xdr:nvSpPr>
      <xdr:spPr>
        <a:xfrm>
          <a:off x="6705111" y="9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127204</xdr:rowOff>
    </xdr:from>
    <xdr:to>
      <xdr:col>15</xdr:col>
      <xdr:colOff>231775</xdr:colOff>
      <xdr:row>58</xdr:row>
      <xdr:rowOff>57354</xdr:rowOff>
    </xdr:to>
    <xdr:sp macro="" textlink="">
      <xdr:nvSpPr>
        <xdr:cNvPr id="370" name="円/楕円 369"/>
        <xdr:cNvSpPr/>
      </xdr:nvSpPr>
      <xdr:spPr>
        <a:xfrm>
          <a:off x="10426700" y="989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42131</xdr:rowOff>
    </xdr:from>
    <xdr:ext cx="534377" cy="259045"/>
    <xdr:sp macro="" textlink="">
      <xdr:nvSpPr>
        <xdr:cNvPr id="371" name="普通建設事業費該当値テキスト"/>
        <xdr:cNvSpPr txBox="1"/>
      </xdr:nvSpPr>
      <xdr:spPr>
        <a:xfrm>
          <a:off x="10528300" y="981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29,122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151467</xdr:rowOff>
    </xdr:from>
    <xdr:to>
      <xdr:col>14</xdr:col>
      <xdr:colOff>79375</xdr:colOff>
      <xdr:row>58</xdr:row>
      <xdr:rowOff>81617</xdr:rowOff>
    </xdr:to>
    <xdr:sp macro="" textlink="">
      <xdr:nvSpPr>
        <xdr:cNvPr id="372" name="円/楕円 371"/>
        <xdr:cNvSpPr/>
      </xdr:nvSpPr>
      <xdr:spPr>
        <a:xfrm>
          <a:off x="9588500" y="99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72744</xdr:rowOff>
    </xdr:from>
    <xdr:ext cx="534377" cy="259045"/>
    <xdr:sp macro="" textlink="">
      <xdr:nvSpPr>
        <xdr:cNvPr id="373" name="テキスト ボックス 372"/>
        <xdr:cNvSpPr txBox="1"/>
      </xdr:nvSpPr>
      <xdr:spPr>
        <a:xfrm>
          <a:off x="9372111" y="100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49992</xdr:rowOff>
    </xdr:from>
    <xdr:to>
      <xdr:col>12</xdr:col>
      <xdr:colOff>561975</xdr:colOff>
      <xdr:row>57</xdr:row>
      <xdr:rowOff>151592</xdr:rowOff>
    </xdr:to>
    <xdr:sp macro="" textlink="">
      <xdr:nvSpPr>
        <xdr:cNvPr id="374" name="円/楕円 373"/>
        <xdr:cNvSpPr/>
      </xdr:nvSpPr>
      <xdr:spPr>
        <a:xfrm>
          <a:off x="8699500" y="982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142719</xdr:rowOff>
    </xdr:from>
    <xdr:ext cx="534377" cy="259045"/>
    <xdr:sp macro="" textlink="">
      <xdr:nvSpPr>
        <xdr:cNvPr id="375" name="テキスト ボックス 374"/>
        <xdr:cNvSpPr txBox="1"/>
      </xdr:nvSpPr>
      <xdr:spPr>
        <a:xfrm>
          <a:off x="8483111" y="99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143782</xdr:rowOff>
    </xdr:from>
    <xdr:to>
      <xdr:col>11</xdr:col>
      <xdr:colOff>358775</xdr:colOff>
      <xdr:row>58</xdr:row>
      <xdr:rowOff>73932</xdr:rowOff>
    </xdr:to>
    <xdr:sp macro="" textlink="">
      <xdr:nvSpPr>
        <xdr:cNvPr id="376" name="円/楕円 375"/>
        <xdr:cNvSpPr/>
      </xdr:nvSpPr>
      <xdr:spPr>
        <a:xfrm>
          <a:off x="7810500" y="99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65059</xdr:rowOff>
    </xdr:from>
    <xdr:ext cx="534377" cy="259045"/>
    <xdr:sp macro="" textlink="">
      <xdr:nvSpPr>
        <xdr:cNvPr id="377" name="テキスト ボックス 376"/>
        <xdr:cNvSpPr txBox="1"/>
      </xdr:nvSpPr>
      <xdr:spPr>
        <a:xfrm>
          <a:off x="7594111" y="1000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156621</xdr:rowOff>
    </xdr:from>
    <xdr:to>
      <xdr:col>10</xdr:col>
      <xdr:colOff>155575</xdr:colOff>
      <xdr:row>57</xdr:row>
      <xdr:rowOff>86771</xdr:rowOff>
    </xdr:to>
    <xdr:sp macro="" textlink="">
      <xdr:nvSpPr>
        <xdr:cNvPr id="378" name="円/楕円 377"/>
        <xdr:cNvSpPr/>
      </xdr:nvSpPr>
      <xdr:spPr>
        <a:xfrm>
          <a:off x="6921500" y="975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77898</xdr:rowOff>
    </xdr:from>
    <xdr:ext cx="534377" cy="259045"/>
    <xdr:sp macro="" textlink="">
      <xdr:nvSpPr>
        <xdr:cNvPr id="379" name="テキスト ボックス 378"/>
        <xdr:cNvSpPr txBox="1"/>
      </xdr:nvSpPr>
      <xdr:spPr>
        <a:xfrm>
          <a:off x="6705111" y="98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88784</xdr:rowOff>
    </xdr:from>
    <xdr:to>
      <xdr:col>15</xdr:col>
      <xdr:colOff>180975</xdr:colOff>
      <xdr:row>78</xdr:row>
      <xdr:rowOff>95695</xdr:rowOff>
    </xdr:to>
    <xdr:cxnSp macro="">
      <xdr:nvCxnSpPr>
        <xdr:cNvPr id="408" name="直線コネクタ 407"/>
        <xdr:cNvCxnSpPr/>
      </xdr:nvCxnSpPr>
      <xdr:spPr>
        <a:xfrm flipV="1">
          <a:off x="9639300" y="13461884"/>
          <a:ext cx="8382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37984</xdr:rowOff>
    </xdr:from>
    <xdr:to>
      <xdr:col>15</xdr:col>
      <xdr:colOff>231775</xdr:colOff>
      <xdr:row>78</xdr:row>
      <xdr:rowOff>139584</xdr:rowOff>
    </xdr:to>
    <xdr:sp macro="" textlink="">
      <xdr:nvSpPr>
        <xdr:cNvPr id="418" name="円/楕円 417"/>
        <xdr:cNvSpPr/>
      </xdr:nvSpPr>
      <xdr:spPr>
        <a:xfrm>
          <a:off x="10426700" y="134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16411</xdr:rowOff>
    </xdr:from>
    <xdr:ext cx="534377" cy="259045"/>
    <xdr:sp macro="" textlink="">
      <xdr:nvSpPr>
        <xdr:cNvPr id="419" name="普通建設事業費 （ うち新規整備　）該当値テキスト"/>
        <xdr:cNvSpPr txBox="1"/>
      </xdr:nvSpPr>
      <xdr:spPr>
        <a:xfrm>
          <a:off x="10528300" y="1338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44895</xdr:rowOff>
    </xdr:from>
    <xdr:to>
      <xdr:col>14</xdr:col>
      <xdr:colOff>79375</xdr:colOff>
      <xdr:row>78</xdr:row>
      <xdr:rowOff>146495</xdr:rowOff>
    </xdr:to>
    <xdr:sp macro="" textlink="">
      <xdr:nvSpPr>
        <xdr:cNvPr id="420" name="円/楕円 419"/>
        <xdr:cNvSpPr/>
      </xdr:nvSpPr>
      <xdr:spPr>
        <a:xfrm>
          <a:off x="9588500" y="134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137622</xdr:rowOff>
    </xdr:from>
    <xdr:ext cx="534377" cy="259045"/>
    <xdr:sp macro="" textlink="">
      <xdr:nvSpPr>
        <xdr:cNvPr id="421" name="テキスト ボックス 420"/>
        <xdr:cNvSpPr txBox="1"/>
      </xdr:nvSpPr>
      <xdr:spPr>
        <a:xfrm>
          <a:off x="9372111" y="135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37678</xdr:rowOff>
    </xdr:from>
    <xdr:to>
      <xdr:col>15</xdr:col>
      <xdr:colOff>180975</xdr:colOff>
      <xdr:row>99</xdr:row>
      <xdr:rowOff>40505</xdr:rowOff>
    </xdr:to>
    <xdr:cxnSp macro="">
      <xdr:nvCxnSpPr>
        <xdr:cNvPr id="452" name="直線コネクタ 451"/>
        <xdr:cNvCxnSpPr/>
      </xdr:nvCxnSpPr>
      <xdr:spPr>
        <a:xfrm>
          <a:off x="9639300" y="17011228"/>
          <a:ext cx="8382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6" name="テキスト ボックス 455"/>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161155</xdr:rowOff>
    </xdr:from>
    <xdr:to>
      <xdr:col>15</xdr:col>
      <xdr:colOff>231775</xdr:colOff>
      <xdr:row>99</xdr:row>
      <xdr:rowOff>91305</xdr:rowOff>
    </xdr:to>
    <xdr:sp macro="" textlink="">
      <xdr:nvSpPr>
        <xdr:cNvPr id="462" name="円/楕円 461"/>
        <xdr:cNvSpPr/>
      </xdr:nvSpPr>
      <xdr:spPr>
        <a:xfrm>
          <a:off x="10426700" y="169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76082</xdr:rowOff>
    </xdr:from>
    <xdr:ext cx="469744" cy="259045"/>
    <xdr:sp macro="" textlink="">
      <xdr:nvSpPr>
        <xdr:cNvPr id="463" name="普通建設事業費 （ うち更新整備　）該当値テキスト"/>
        <xdr:cNvSpPr txBox="1"/>
      </xdr:nvSpPr>
      <xdr:spPr>
        <a:xfrm>
          <a:off x="10528300" y="1687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158328</xdr:rowOff>
    </xdr:from>
    <xdr:to>
      <xdr:col>14</xdr:col>
      <xdr:colOff>79375</xdr:colOff>
      <xdr:row>99</xdr:row>
      <xdr:rowOff>88478</xdr:rowOff>
    </xdr:to>
    <xdr:sp macro="" textlink="">
      <xdr:nvSpPr>
        <xdr:cNvPr id="464" name="円/楕円 463"/>
        <xdr:cNvSpPr/>
      </xdr:nvSpPr>
      <xdr:spPr>
        <a:xfrm>
          <a:off x="9588500" y="169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79605</xdr:rowOff>
    </xdr:from>
    <xdr:ext cx="469744" cy="259045"/>
    <xdr:sp macro="" textlink="">
      <xdr:nvSpPr>
        <xdr:cNvPr id="465" name="テキスト ボックス 464"/>
        <xdr:cNvSpPr txBox="1"/>
      </xdr:nvSpPr>
      <xdr:spPr>
        <a:xfrm>
          <a:off x="9404427" y="1705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61564</xdr:rowOff>
    </xdr:from>
    <xdr:to>
      <xdr:col>23</xdr:col>
      <xdr:colOff>517525</xdr:colOff>
      <xdr:row>38</xdr:row>
      <xdr:rowOff>121732</xdr:rowOff>
    </xdr:to>
    <xdr:cxnSp macro="">
      <xdr:nvCxnSpPr>
        <xdr:cNvPr id="492" name="直線コネクタ 491"/>
        <xdr:cNvCxnSpPr/>
      </xdr:nvCxnSpPr>
      <xdr:spPr>
        <a:xfrm>
          <a:off x="15481300" y="6576664"/>
          <a:ext cx="838200" cy="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158079</xdr:rowOff>
    </xdr:from>
    <xdr:to>
      <xdr:col>22</xdr:col>
      <xdr:colOff>365125</xdr:colOff>
      <xdr:row>38</xdr:row>
      <xdr:rowOff>61564</xdr:rowOff>
    </xdr:to>
    <xdr:cxnSp macro="">
      <xdr:nvCxnSpPr>
        <xdr:cNvPr id="495" name="直線コネクタ 494"/>
        <xdr:cNvCxnSpPr/>
      </xdr:nvCxnSpPr>
      <xdr:spPr>
        <a:xfrm>
          <a:off x="14592300" y="6501729"/>
          <a:ext cx="8890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158079</xdr:rowOff>
    </xdr:from>
    <xdr:to>
      <xdr:col>21</xdr:col>
      <xdr:colOff>161925</xdr:colOff>
      <xdr:row>38</xdr:row>
      <xdr:rowOff>128178</xdr:rowOff>
    </xdr:to>
    <xdr:cxnSp macro="">
      <xdr:nvCxnSpPr>
        <xdr:cNvPr id="498" name="直線コネクタ 497"/>
        <xdr:cNvCxnSpPr/>
      </xdr:nvCxnSpPr>
      <xdr:spPr>
        <a:xfrm flipV="1">
          <a:off x="13703300" y="6501729"/>
          <a:ext cx="889000" cy="14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119492</xdr:rowOff>
    </xdr:from>
    <xdr:to>
      <xdr:col>19</xdr:col>
      <xdr:colOff>644525</xdr:colOff>
      <xdr:row>38</xdr:row>
      <xdr:rowOff>128178</xdr:rowOff>
    </xdr:to>
    <xdr:cxnSp macro="">
      <xdr:nvCxnSpPr>
        <xdr:cNvPr id="501" name="直線コネクタ 500"/>
        <xdr:cNvCxnSpPr/>
      </xdr:nvCxnSpPr>
      <xdr:spPr>
        <a:xfrm>
          <a:off x="12814300" y="6463142"/>
          <a:ext cx="889000" cy="18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70932</xdr:rowOff>
    </xdr:from>
    <xdr:to>
      <xdr:col>23</xdr:col>
      <xdr:colOff>568325</xdr:colOff>
      <xdr:row>39</xdr:row>
      <xdr:rowOff>1082</xdr:rowOff>
    </xdr:to>
    <xdr:sp macro="" textlink="">
      <xdr:nvSpPr>
        <xdr:cNvPr id="511" name="円/楕円 510"/>
        <xdr:cNvSpPr/>
      </xdr:nvSpPr>
      <xdr:spPr>
        <a:xfrm>
          <a:off x="16268700" y="658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157309</xdr:rowOff>
    </xdr:from>
    <xdr:ext cx="378565" cy="259045"/>
    <xdr:sp macro="" textlink="">
      <xdr:nvSpPr>
        <xdr:cNvPr id="512" name="災害復旧事業費該当値テキスト"/>
        <xdr:cNvSpPr txBox="1"/>
      </xdr:nvSpPr>
      <xdr:spPr>
        <a:xfrm>
          <a:off x="16370300" y="650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10764</xdr:rowOff>
    </xdr:from>
    <xdr:to>
      <xdr:col>22</xdr:col>
      <xdr:colOff>415925</xdr:colOff>
      <xdr:row>38</xdr:row>
      <xdr:rowOff>112364</xdr:rowOff>
    </xdr:to>
    <xdr:sp macro="" textlink="">
      <xdr:nvSpPr>
        <xdr:cNvPr id="513" name="円/楕円 512"/>
        <xdr:cNvSpPr/>
      </xdr:nvSpPr>
      <xdr:spPr>
        <a:xfrm>
          <a:off x="15430500" y="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103491</xdr:rowOff>
    </xdr:from>
    <xdr:ext cx="469744" cy="259045"/>
    <xdr:sp macro="" textlink="">
      <xdr:nvSpPr>
        <xdr:cNvPr id="514" name="テキスト ボックス 513"/>
        <xdr:cNvSpPr txBox="1"/>
      </xdr:nvSpPr>
      <xdr:spPr>
        <a:xfrm>
          <a:off x="15246427" y="661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107279</xdr:rowOff>
    </xdr:from>
    <xdr:to>
      <xdr:col>21</xdr:col>
      <xdr:colOff>212725</xdr:colOff>
      <xdr:row>38</xdr:row>
      <xdr:rowOff>37429</xdr:rowOff>
    </xdr:to>
    <xdr:sp macro="" textlink="">
      <xdr:nvSpPr>
        <xdr:cNvPr id="515" name="円/楕円 514"/>
        <xdr:cNvSpPr/>
      </xdr:nvSpPr>
      <xdr:spPr>
        <a:xfrm>
          <a:off x="14541500" y="6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28556</xdr:rowOff>
    </xdr:from>
    <xdr:ext cx="469744" cy="259045"/>
    <xdr:sp macro="" textlink="">
      <xdr:nvSpPr>
        <xdr:cNvPr id="516" name="テキスト ボックス 515"/>
        <xdr:cNvSpPr txBox="1"/>
      </xdr:nvSpPr>
      <xdr:spPr>
        <a:xfrm>
          <a:off x="14357427" y="654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77378</xdr:rowOff>
    </xdr:from>
    <xdr:to>
      <xdr:col>20</xdr:col>
      <xdr:colOff>9525</xdr:colOff>
      <xdr:row>39</xdr:row>
      <xdr:rowOff>7528</xdr:rowOff>
    </xdr:to>
    <xdr:sp macro="" textlink="">
      <xdr:nvSpPr>
        <xdr:cNvPr id="517" name="円/楕円 516"/>
        <xdr:cNvSpPr/>
      </xdr:nvSpPr>
      <xdr:spPr>
        <a:xfrm>
          <a:off x="13652500" y="659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170105</xdr:rowOff>
    </xdr:from>
    <xdr:ext cx="378565" cy="259045"/>
    <xdr:sp macro="" textlink="">
      <xdr:nvSpPr>
        <xdr:cNvPr id="518" name="テキスト ボックス 517"/>
        <xdr:cNvSpPr txBox="1"/>
      </xdr:nvSpPr>
      <xdr:spPr>
        <a:xfrm>
          <a:off x="13514017" y="668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68692</xdr:rowOff>
    </xdr:from>
    <xdr:to>
      <xdr:col>18</xdr:col>
      <xdr:colOff>492125</xdr:colOff>
      <xdr:row>37</xdr:row>
      <xdr:rowOff>170292</xdr:rowOff>
    </xdr:to>
    <xdr:sp macro="" textlink="">
      <xdr:nvSpPr>
        <xdr:cNvPr id="519" name="円/楕円 518"/>
        <xdr:cNvSpPr/>
      </xdr:nvSpPr>
      <xdr:spPr>
        <a:xfrm>
          <a:off x="12763500" y="64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161419</xdr:rowOff>
    </xdr:from>
    <xdr:ext cx="469744" cy="259045"/>
    <xdr:sp macro="" textlink="">
      <xdr:nvSpPr>
        <xdr:cNvPr id="520" name="テキスト ボックス 519"/>
        <xdr:cNvSpPr txBox="1"/>
      </xdr:nvSpPr>
      <xdr:spPr>
        <a:xfrm>
          <a:off x="12579427" y="65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42436</xdr:rowOff>
    </xdr:from>
    <xdr:to>
      <xdr:col>23</xdr:col>
      <xdr:colOff>517525</xdr:colOff>
      <xdr:row>76</xdr:row>
      <xdr:rowOff>46921</xdr:rowOff>
    </xdr:to>
    <xdr:cxnSp macro="">
      <xdr:nvCxnSpPr>
        <xdr:cNvPr id="600" name="直線コネクタ 599"/>
        <xdr:cNvCxnSpPr/>
      </xdr:nvCxnSpPr>
      <xdr:spPr>
        <a:xfrm flipV="1">
          <a:off x="15481300" y="13072636"/>
          <a:ext cx="8382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46921</xdr:rowOff>
    </xdr:from>
    <xdr:to>
      <xdr:col>22</xdr:col>
      <xdr:colOff>365125</xdr:colOff>
      <xdr:row>76</xdr:row>
      <xdr:rowOff>81919</xdr:rowOff>
    </xdr:to>
    <xdr:cxnSp macro="">
      <xdr:nvCxnSpPr>
        <xdr:cNvPr id="603" name="直線コネクタ 602"/>
        <xdr:cNvCxnSpPr/>
      </xdr:nvCxnSpPr>
      <xdr:spPr>
        <a:xfrm flipV="1">
          <a:off x="14592300" y="13077121"/>
          <a:ext cx="889000" cy="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5" name="テキスト ボックス 604"/>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81755</xdr:rowOff>
    </xdr:from>
    <xdr:to>
      <xdr:col>21</xdr:col>
      <xdr:colOff>161925</xdr:colOff>
      <xdr:row>76</xdr:row>
      <xdr:rowOff>81919</xdr:rowOff>
    </xdr:to>
    <xdr:cxnSp macro="">
      <xdr:nvCxnSpPr>
        <xdr:cNvPr id="606" name="直線コネクタ 605"/>
        <xdr:cNvCxnSpPr/>
      </xdr:nvCxnSpPr>
      <xdr:spPr>
        <a:xfrm>
          <a:off x="13703300" y="1311195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08" name="テキスト ボックス 607"/>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38114</xdr:rowOff>
    </xdr:from>
    <xdr:to>
      <xdr:col>19</xdr:col>
      <xdr:colOff>644525</xdr:colOff>
      <xdr:row>76</xdr:row>
      <xdr:rowOff>81755</xdr:rowOff>
    </xdr:to>
    <xdr:cxnSp macro="">
      <xdr:nvCxnSpPr>
        <xdr:cNvPr id="609" name="直線コネクタ 608"/>
        <xdr:cNvCxnSpPr/>
      </xdr:nvCxnSpPr>
      <xdr:spPr>
        <a:xfrm>
          <a:off x="12814300" y="13068314"/>
          <a:ext cx="889000" cy="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1" name="テキスト ボックス 610"/>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3" name="テキスト ボックス 612"/>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163086</xdr:rowOff>
    </xdr:from>
    <xdr:to>
      <xdr:col>23</xdr:col>
      <xdr:colOff>568325</xdr:colOff>
      <xdr:row>76</xdr:row>
      <xdr:rowOff>93236</xdr:rowOff>
    </xdr:to>
    <xdr:sp macro="" textlink="">
      <xdr:nvSpPr>
        <xdr:cNvPr id="619" name="円/楕円 618"/>
        <xdr:cNvSpPr/>
      </xdr:nvSpPr>
      <xdr:spPr>
        <a:xfrm>
          <a:off x="16268700" y="130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141513</xdr:rowOff>
    </xdr:from>
    <xdr:ext cx="534377" cy="259045"/>
    <xdr:sp macro="" textlink="">
      <xdr:nvSpPr>
        <xdr:cNvPr id="620" name="公債費該当値テキスト"/>
        <xdr:cNvSpPr txBox="1"/>
      </xdr:nvSpPr>
      <xdr:spPr>
        <a:xfrm>
          <a:off x="16370300" y="1300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52,435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167571</xdr:rowOff>
    </xdr:from>
    <xdr:to>
      <xdr:col>22</xdr:col>
      <xdr:colOff>415925</xdr:colOff>
      <xdr:row>76</xdr:row>
      <xdr:rowOff>97721</xdr:rowOff>
    </xdr:to>
    <xdr:sp macro="" textlink="">
      <xdr:nvSpPr>
        <xdr:cNvPr id="621" name="円/楕円 620"/>
        <xdr:cNvSpPr/>
      </xdr:nvSpPr>
      <xdr:spPr>
        <a:xfrm>
          <a:off x="15430500" y="130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88848</xdr:rowOff>
    </xdr:from>
    <xdr:ext cx="534377" cy="259045"/>
    <xdr:sp macro="" textlink="">
      <xdr:nvSpPr>
        <xdr:cNvPr id="622" name="テキスト ボックス 621"/>
        <xdr:cNvSpPr txBox="1"/>
      </xdr:nvSpPr>
      <xdr:spPr>
        <a:xfrm>
          <a:off x="15214111" y="131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31119</xdr:rowOff>
    </xdr:from>
    <xdr:to>
      <xdr:col>21</xdr:col>
      <xdr:colOff>212725</xdr:colOff>
      <xdr:row>76</xdr:row>
      <xdr:rowOff>132719</xdr:rowOff>
    </xdr:to>
    <xdr:sp macro="" textlink="">
      <xdr:nvSpPr>
        <xdr:cNvPr id="623" name="円/楕円 622"/>
        <xdr:cNvSpPr/>
      </xdr:nvSpPr>
      <xdr:spPr>
        <a:xfrm>
          <a:off x="14541500" y="130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123846</xdr:rowOff>
    </xdr:from>
    <xdr:ext cx="534377" cy="259045"/>
    <xdr:sp macro="" textlink="">
      <xdr:nvSpPr>
        <xdr:cNvPr id="624" name="テキスト ボックス 623"/>
        <xdr:cNvSpPr txBox="1"/>
      </xdr:nvSpPr>
      <xdr:spPr>
        <a:xfrm>
          <a:off x="14325111" y="1315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30955</xdr:rowOff>
    </xdr:from>
    <xdr:to>
      <xdr:col>20</xdr:col>
      <xdr:colOff>9525</xdr:colOff>
      <xdr:row>76</xdr:row>
      <xdr:rowOff>132555</xdr:rowOff>
    </xdr:to>
    <xdr:sp macro="" textlink="">
      <xdr:nvSpPr>
        <xdr:cNvPr id="625" name="円/楕円 624"/>
        <xdr:cNvSpPr/>
      </xdr:nvSpPr>
      <xdr:spPr>
        <a:xfrm>
          <a:off x="13652500" y="130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123682</xdr:rowOff>
    </xdr:from>
    <xdr:ext cx="534377" cy="259045"/>
    <xdr:sp macro="" textlink="">
      <xdr:nvSpPr>
        <xdr:cNvPr id="626" name="テキスト ボックス 625"/>
        <xdr:cNvSpPr txBox="1"/>
      </xdr:nvSpPr>
      <xdr:spPr>
        <a:xfrm>
          <a:off x="13436111" y="131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158764</xdr:rowOff>
    </xdr:from>
    <xdr:to>
      <xdr:col>18</xdr:col>
      <xdr:colOff>492125</xdr:colOff>
      <xdr:row>76</xdr:row>
      <xdr:rowOff>88914</xdr:rowOff>
    </xdr:to>
    <xdr:sp macro="" textlink="">
      <xdr:nvSpPr>
        <xdr:cNvPr id="627" name="円/楕円 626"/>
        <xdr:cNvSpPr/>
      </xdr:nvSpPr>
      <xdr:spPr>
        <a:xfrm>
          <a:off x="12763500" y="130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80041</xdr:rowOff>
    </xdr:from>
    <xdr:ext cx="534377" cy="259045"/>
    <xdr:sp macro="" textlink="">
      <xdr:nvSpPr>
        <xdr:cNvPr id="628" name="テキスト ボックス 627"/>
        <xdr:cNvSpPr txBox="1"/>
      </xdr:nvSpPr>
      <xdr:spPr>
        <a:xfrm>
          <a:off x="12547111" y="131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62254</xdr:rowOff>
    </xdr:from>
    <xdr:to>
      <xdr:col>23</xdr:col>
      <xdr:colOff>517525</xdr:colOff>
      <xdr:row>99</xdr:row>
      <xdr:rowOff>77863</xdr:rowOff>
    </xdr:to>
    <xdr:cxnSp macro="">
      <xdr:nvCxnSpPr>
        <xdr:cNvPr id="659" name="直線コネクタ 658"/>
        <xdr:cNvCxnSpPr/>
      </xdr:nvCxnSpPr>
      <xdr:spPr>
        <a:xfrm flipV="1">
          <a:off x="15481300" y="16864354"/>
          <a:ext cx="838200" cy="1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157987</xdr:rowOff>
    </xdr:from>
    <xdr:to>
      <xdr:col>22</xdr:col>
      <xdr:colOff>365125</xdr:colOff>
      <xdr:row>99</xdr:row>
      <xdr:rowOff>77863</xdr:rowOff>
    </xdr:to>
    <xdr:cxnSp macro="">
      <xdr:nvCxnSpPr>
        <xdr:cNvPr id="662" name="直線コネクタ 661"/>
        <xdr:cNvCxnSpPr/>
      </xdr:nvCxnSpPr>
      <xdr:spPr>
        <a:xfrm>
          <a:off x="14592300" y="16617187"/>
          <a:ext cx="889000" cy="4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4" name="テキスト ボックス 663"/>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157987</xdr:rowOff>
    </xdr:from>
    <xdr:to>
      <xdr:col>21</xdr:col>
      <xdr:colOff>161925</xdr:colOff>
      <xdr:row>98</xdr:row>
      <xdr:rowOff>133381</xdr:rowOff>
    </xdr:to>
    <xdr:cxnSp macro="">
      <xdr:nvCxnSpPr>
        <xdr:cNvPr id="665" name="直線コネクタ 664"/>
        <xdr:cNvCxnSpPr/>
      </xdr:nvCxnSpPr>
      <xdr:spPr>
        <a:xfrm flipV="1">
          <a:off x="13703300" y="16617187"/>
          <a:ext cx="889000" cy="31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67" name="テキスト ボックス 666"/>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79318</xdr:rowOff>
    </xdr:from>
    <xdr:to>
      <xdr:col>19</xdr:col>
      <xdr:colOff>644525</xdr:colOff>
      <xdr:row>98</xdr:row>
      <xdr:rowOff>133381</xdr:rowOff>
    </xdr:to>
    <xdr:cxnSp macro="">
      <xdr:nvCxnSpPr>
        <xdr:cNvPr id="668" name="直線コネクタ 667"/>
        <xdr:cNvCxnSpPr/>
      </xdr:nvCxnSpPr>
      <xdr:spPr>
        <a:xfrm>
          <a:off x="12814300" y="16709968"/>
          <a:ext cx="889000" cy="22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11454</xdr:rowOff>
    </xdr:from>
    <xdr:to>
      <xdr:col>23</xdr:col>
      <xdr:colOff>568325</xdr:colOff>
      <xdr:row>98</xdr:row>
      <xdr:rowOff>113054</xdr:rowOff>
    </xdr:to>
    <xdr:sp macro="" textlink="">
      <xdr:nvSpPr>
        <xdr:cNvPr id="678" name="円/楕円 677"/>
        <xdr:cNvSpPr/>
      </xdr:nvSpPr>
      <xdr:spPr>
        <a:xfrm>
          <a:off x="16268700" y="168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161331</xdr:rowOff>
    </xdr:from>
    <xdr:ext cx="534377" cy="259045"/>
    <xdr:sp macro="" textlink="">
      <xdr:nvSpPr>
        <xdr:cNvPr id="679" name="積立金該当値テキスト"/>
        <xdr:cNvSpPr txBox="1"/>
      </xdr:nvSpPr>
      <xdr:spPr>
        <a:xfrm>
          <a:off x="16370300" y="1679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27063</xdr:rowOff>
    </xdr:from>
    <xdr:to>
      <xdr:col>22</xdr:col>
      <xdr:colOff>415925</xdr:colOff>
      <xdr:row>99</xdr:row>
      <xdr:rowOff>128663</xdr:rowOff>
    </xdr:to>
    <xdr:sp macro="" textlink="">
      <xdr:nvSpPr>
        <xdr:cNvPr id="680" name="円/楕円 679"/>
        <xdr:cNvSpPr/>
      </xdr:nvSpPr>
      <xdr:spPr>
        <a:xfrm>
          <a:off x="15430500" y="170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119790</xdr:rowOff>
    </xdr:from>
    <xdr:ext cx="469744" cy="259045"/>
    <xdr:sp macro="" textlink="">
      <xdr:nvSpPr>
        <xdr:cNvPr id="681" name="テキスト ボックス 680"/>
        <xdr:cNvSpPr txBox="1"/>
      </xdr:nvSpPr>
      <xdr:spPr>
        <a:xfrm>
          <a:off x="15246427" y="1709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107187</xdr:rowOff>
    </xdr:from>
    <xdr:to>
      <xdr:col>21</xdr:col>
      <xdr:colOff>212725</xdr:colOff>
      <xdr:row>97</xdr:row>
      <xdr:rowOff>37337</xdr:rowOff>
    </xdr:to>
    <xdr:sp macro="" textlink="">
      <xdr:nvSpPr>
        <xdr:cNvPr id="682" name="円/楕円 681"/>
        <xdr:cNvSpPr/>
      </xdr:nvSpPr>
      <xdr:spPr>
        <a:xfrm>
          <a:off x="14541500" y="165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53864</xdr:rowOff>
    </xdr:from>
    <xdr:ext cx="534377" cy="259045"/>
    <xdr:sp macro="" textlink="">
      <xdr:nvSpPr>
        <xdr:cNvPr id="683" name="テキスト ボックス 682"/>
        <xdr:cNvSpPr txBox="1"/>
      </xdr:nvSpPr>
      <xdr:spPr>
        <a:xfrm>
          <a:off x="14325111" y="163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82581</xdr:rowOff>
    </xdr:from>
    <xdr:to>
      <xdr:col>20</xdr:col>
      <xdr:colOff>9525</xdr:colOff>
      <xdr:row>99</xdr:row>
      <xdr:rowOff>12731</xdr:rowOff>
    </xdr:to>
    <xdr:sp macro="" textlink="">
      <xdr:nvSpPr>
        <xdr:cNvPr id="684" name="円/楕円 683"/>
        <xdr:cNvSpPr/>
      </xdr:nvSpPr>
      <xdr:spPr>
        <a:xfrm>
          <a:off x="13652500" y="168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3858</xdr:rowOff>
    </xdr:from>
    <xdr:ext cx="469744" cy="259045"/>
    <xdr:sp macro="" textlink="">
      <xdr:nvSpPr>
        <xdr:cNvPr id="685" name="テキスト ボックス 684"/>
        <xdr:cNvSpPr txBox="1"/>
      </xdr:nvSpPr>
      <xdr:spPr>
        <a:xfrm>
          <a:off x="13468427" y="1697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28518</xdr:rowOff>
    </xdr:from>
    <xdr:to>
      <xdr:col>18</xdr:col>
      <xdr:colOff>492125</xdr:colOff>
      <xdr:row>97</xdr:row>
      <xdr:rowOff>130118</xdr:rowOff>
    </xdr:to>
    <xdr:sp macro="" textlink="">
      <xdr:nvSpPr>
        <xdr:cNvPr id="686" name="円/楕円 685"/>
        <xdr:cNvSpPr/>
      </xdr:nvSpPr>
      <xdr:spPr>
        <a:xfrm>
          <a:off x="12763500" y="166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121245</xdr:rowOff>
    </xdr:from>
    <xdr:ext cx="534377" cy="259045"/>
    <xdr:sp macro="" textlink="">
      <xdr:nvSpPr>
        <xdr:cNvPr id="687" name="テキスト ボックス 686"/>
        <xdr:cNvSpPr txBox="1"/>
      </xdr:nvSpPr>
      <xdr:spPr>
        <a:xfrm>
          <a:off x="12547111" y="167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95763</xdr:rowOff>
    </xdr:from>
    <xdr:to>
      <xdr:col>32</xdr:col>
      <xdr:colOff>187325</xdr:colOff>
      <xdr:row>37</xdr:row>
      <xdr:rowOff>130236</xdr:rowOff>
    </xdr:to>
    <xdr:cxnSp macro="">
      <xdr:nvCxnSpPr>
        <xdr:cNvPr id="714" name="直線コネクタ 713"/>
        <xdr:cNvCxnSpPr/>
      </xdr:nvCxnSpPr>
      <xdr:spPr>
        <a:xfrm flipV="1">
          <a:off x="21323300" y="6439413"/>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109252</xdr:rowOff>
    </xdr:from>
    <xdr:ext cx="469744" cy="259045"/>
    <xdr:sp macro="" textlink="">
      <xdr:nvSpPr>
        <xdr:cNvPr id="715" name="投資及び出資金平均値テキスト"/>
        <xdr:cNvSpPr txBox="1"/>
      </xdr:nvSpPr>
      <xdr:spPr>
        <a:xfrm>
          <a:off x="22212300" y="645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94163</xdr:rowOff>
    </xdr:from>
    <xdr:to>
      <xdr:col>31</xdr:col>
      <xdr:colOff>34925</xdr:colOff>
      <xdr:row>37</xdr:row>
      <xdr:rowOff>130236</xdr:rowOff>
    </xdr:to>
    <xdr:cxnSp macro="">
      <xdr:nvCxnSpPr>
        <xdr:cNvPr id="717" name="直線コネクタ 716"/>
        <xdr:cNvCxnSpPr/>
      </xdr:nvCxnSpPr>
      <xdr:spPr>
        <a:xfrm>
          <a:off x="20434300" y="6437813"/>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53839</xdr:rowOff>
    </xdr:from>
    <xdr:ext cx="469744" cy="259045"/>
    <xdr:sp macro="" textlink="">
      <xdr:nvSpPr>
        <xdr:cNvPr id="719" name="テキスト ボックス 718"/>
        <xdr:cNvSpPr txBox="1"/>
      </xdr:nvSpPr>
      <xdr:spPr>
        <a:xfrm>
          <a:off x="21088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86162</xdr:rowOff>
    </xdr:from>
    <xdr:to>
      <xdr:col>29</xdr:col>
      <xdr:colOff>517525</xdr:colOff>
      <xdr:row>37</xdr:row>
      <xdr:rowOff>94163</xdr:rowOff>
    </xdr:to>
    <xdr:cxnSp macro="">
      <xdr:nvCxnSpPr>
        <xdr:cNvPr id="720" name="直線コネクタ 719"/>
        <xdr:cNvCxnSpPr/>
      </xdr:nvCxnSpPr>
      <xdr:spPr>
        <a:xfrm>
          <a:off x="19545300" y="642981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79991</xdr:rowOff>
    </xdr:from>
    <xdr:ext cx="469744" cy="259045"/>
    <xdr:sp macro="" textlink="">
      <xdr:nvSpPr>
        <xdr:cNvPr id="722" name="テキスト ボックス 721"/>
        <xdr:cNvSpPr txBox="1"/>
      </xdr:nvSpPr>
      <xdr:spPr>
        <a:xfrm>
          <a:off x="20199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73223</xdr:rowOff>
    </xdr:from>
    <xdr:to>
      <xdr:col>28</xdr:col>
      <xdr:colOff>314325</xdr:colOff>
      <xdr:row>37</xdr:row>
      <xdr:rowOff>86162</xdr:rowOff>
    </xdr:to>
    <xdr:cxnSp macro="">
      <xdr:nvCxnSpPr>
        <xdr:cNvPr id="723" name="直線コネクタ 722"/>
        <xdr:cNvCxnSpPr/>
      </xdr:nvCxnSpPr>
      <xdr:spPr>
        <a:xfrm>
          <a:off x="18656300" y="6245423"/>
          <a:ext cx="889000" cy="18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95262</xdr:rowOff>
    </xdr:from>
    <xdr:ext cx="469744" cy="259045"/>
    <xdr:sp macro="" textlink="">
      <xdr:nvSpPr>
        <xdr:cNvPr id="725" name="テキスト ボックス 724"/>
        <xdr:cNvSpPr txBox="1"/>
      </xdr:nvSpPr>
      <xdr:spPr>
        <a:xfrm>
          <a:off x="19310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93662</xdr:rowOff>
    </xdr:from>
    <xdr:ext cx="469744" cy="259045"/>
    <xdr:sp macro="" textlink="">
      <xdr:nvSpPr>
        <xdr:cNvPr id="727" name="テキスト ボックス 726"/>
        <xdr:cNvSpPr txBox="1"/>
      </xdr:nvSpPr>
      <xdr:spPr>
        <a:xfrm>
          <a:off x="18421427" y="66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44963</xdr:rowOff>
    </xdr:from>
    <xdr:to>
      <xdr:col>32</xdr:col>
      <xdr:colOff>238125</xdr:colOff>
      <xdr:row>37</xdr:row>
      <xdr:rowOff>146563</xdr:rowOff>
    </xdr:to>
    <xdr:sp macro="" textlink="">
      <xdr:nvSpPr>
        <xdr:cNvPr id="733" name="円/楕円 732"/>
        <xdr:cNvSpPr/>
      </xdr:nvSpPr>
      <xdr:spPr>
        <a:xfrm>
          <a:off x="22110700" y="63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67840</xdr:rowOff>
    </xdr:from>
    <xdr:ext cx="469744" cy="259045"/>
    <xdr:sp macro="" textlink="">
      <xdr:nvSpPr>
        <xdr:cNvPr id="734" name="投資及び出資金該当値テキスト"/>
        <xdr:cNvSpPr txBox="1"/>
      </xdr:nvSpPr>
      <xdr:spPr>
        <a:xfrm>
          <a:off x="22212300" y="624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79436</xdr:rowOff>
    </xdr:from>
    <xdr:to>
      <xdr:col>31</xdr:col>
      <xdr:colOff>85725</xdr:colOff>
      <xdr:row>38</xdr:row>
      <xdr:rowOff>9585</xdr:rowOff>
    </xdr:to>
    <xdr:sp macro="" textlink="">
      <xdr:nvSpPr>
        <xdr:cNvPr id="735" name="円/楕円 734"/>
        <xdr:cNvSpPr/>
      </xdr:nvSpPr>
      <xdr:spPr>
        <a:xfrm>
          <a:off x="21272500" y="6423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26113</xdr:rowOff>
    </xdr:from>
    <xdr:ext cx="469744" cy="259045"/>
    <xdr:sp macro="" textlink="">
      <xdr:nvSpPr>
        <xdr:cNvPr id="736" name="テキスト ボックス 735"/>
        <xdr:cNvSpPr txBox="1"/>
      </xdr:nvSpPr>
      <xdr:spPr>
        <a:xfrm>
          <a:off x="21088427" y="619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43363</xdr:rowOff>
    </xdr:from>
    <xdr:to>
      <xdr:col>29</xdr:col>
      <xdr:colOff>568325</xdr:colOff>
      <xdr:row>37</xdr:row>
      <xdr:rowOff>144963</xdr:rowOff>
    </xdr:to>
    <xdr:sp macro="" textlink="">
      <xdr:nvSpPr>
        <xdr:cNvPr id="737" name="円/楕円 736"/>
        <xdr:cNvSpPr/>
      </xdr:nvSpPr>
      <xdr:spPr>
        <a:xfrm>
          <a:off x="20383500" y="63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161490</xdr:rowOff>
    </xdr:from>
    <xdr:ext cx="469744" cy="259045"/>
    <xdr:sp macro="" textlink="">
      <xdr:nvSpPr>
        <xdr:cNvPr id="738" name="テキスト ボックス 737"/>
        <xdr:cNvSpPr txBox="1"/>
      </xdr:nvSpPr>
      <xdr:spPr>
        <a:xfrm>
          <a:off x="20199427" y="616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35362</xdr:rowOff>
    </xdr:from>
    <xdr:to>
      <xdr:col>28</xdr:col>
      <xdr:colOff>365125</xdr:colOff>
      <xdr:row>37</xdr:row>
      <xdr:rowOff>136962</xdr:rowOff>
    </xdr:to>
    <xdr:sp macro="" textlink="">
      <xdr:nvSpPr>
        <xdr:cNvPr id="739" name="円/楕円 738"/>
        <xdr:cNvSpPr/>
      </xdr:nvSpPr>
      <xdr:spPr>
        <a:xfrm>
          <a:off x="19494500" y="63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153489</xdr:rowOff>
    </xdr:from>
    <xdr:ext cx="469744" cy="259045"/>
    <xdr:sp macro="" textlink="">
      <xdr:nvSpPr>
        <xdr:cNvPr id="740" name="テキスト ボックス 739"/>
        <xdr:cNvSpPr txBox="1"/>
      </xdr:nvSpPr>
      <xdr:spPr>
        <a:xfrm>
          <a:off x="19310427" y="615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22423</xdr:rowOff>
    </xdr:from>
    <xdr:to>
      <xdr:col>27</xdr:col>
      <xdr:colOff>161925</xdr:colOff>
      <xdr:row>36</xdr:row>
      <xdr:rowOff>124023</xdr:rowOff>
    </xdr:to>
    <xdr:sp macro="" textlink="">
      <xdr:nvSpPr>
        <xdr:cNvPr id="741" name="円/楕円 740"/>
        <xdr:cNvSpPr/>
      </xdr:nvSpPr>
      <xdr:spPr>
        <a:xfrm>
          <a:off x="18605500" y="619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140550</xdr:rowOff>
    </xdr:from>
    <xdr:ext cx="469744" cy="259045"/>
    <xdr:sp macro="" textlink="">
      <xdr:nvSpPr>
        <xdr:cNvPr id="742" name="テキスト ボックス 741"/>
        <xdr:cNvSpPr txBox="1"/>
      </xdr:nvSpPr>
      <xdr:spPr>
        <a:xfrm>
          <a:off x="18421427" y="596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137414</xdr:rowOff>
    </xdr:from>
    <xdr:to>
      <xdr:col>32</xdr:col>
      <xdr:colOff>187325</xdr:colOff>
      <xdr:row>58</xdr:row>
      <xdr:rowOff>137414</xdr:rowOff>
    </xdr:to>
    <xdr:cxnSp macro="">
      <xdr:nvCxnSpPr>
        <xdr:cNvPr id="769" name="直線コネクタ 768"/>
        <xdr:cNvCxnSpPr/>
      </xdr:nvCxnSpPr>
      <xdr:spPr>
        <a:xfrm>
          <a:off x="21323300" y="10081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137414</xdr:rowOff>
    </xdr:from>
    <xdr:to>
      <xdr:col>31</xdr:col>
      <xdr:colOff>34925</xdr:colOff>
      <xdr:row>58</xdr:row>
      <xdr:rowOff>137460</xdr:rowOff>
    </xdr:to>
    <xdr:cxnSp macro="">
      <xdr:nvCxnSpPr>
        <xdr:cNvPr id="772" name="直線コネクタ 771"/>
        <xdr:cNvCxnSpPr/>
      </xdr:nvCxnSpPr>
      <xdr:spPr>
        <a:xfrm flipV="1">
          <a:off x="20434300" y="1008151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4" name="テキスト ボックス 773"/>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137460</xdr:rowOff>
    </xdr:from>
    <xdr:to>
      <xdr:col>29</xdr:col>
      <xdr:colOff>517525</xdr:colOff>
      <xdr:row>58</xdr:row>
      <xdr:rowOff>137460</xdr:rowOff>
    </xdr:to>
    <xdr:cxnSp macro="">
      <xdr:nvCxnSpPr>
        <xdr:cNvPr id="775" name="直線コネクタ 774"/>
        <xdr:cNvCxnSpPr/>
      </xdr:nvCxnSpPr>
      <xdr:spPr>
        <a:xfrm>
          <a:off x="19545300" y="10081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137460</xdr:rowOff>
    </xdr:from>
    <xdr:to>
      <xdr:col>28</xdr:col>
      <xdr:colOff>314325</xdr:colOff>
      <xdr:row>58</xdr:row>
      <xdr:rowOff>137506</xdr:rowOff>
    </xdr:to>
    <xdr:cxnSp macro="">
      <xdr:nvCxnSpPr>
        <xdr:cNvPr id="778" name="直線コネクタ 777"/>
        <xdr:cNvCxnSpPr/>
      </xdr:nvCxnSpPr>
      <xdr:spPr>
        <a:xfrm flipV="1">
          <a:off x="18656300" y="1008156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86614</xdr:rowOff>
    </xdr:from>
    <xdr:to>
      <xdr:col>32</xdr:col>
      <xdr:colOff>238125</xdr:colOff>
      <xdr:row>59</xdr:row>
      <xdr:rowOff>16764</xdr:rowOff>
    </xdr:to>
    <xdr:sp macro="" textlink="">
      <xdr:nvSpPr>
        <xdr:cNvPr id="788" name="円/楕円 787"/>
        <xdr:cNvSpPr/>
      </xdr:nvSpPr>
      <xdr:spPr>
        <a:xfrm>
          <a:off x="221107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1541</xdr:rowOff>
    </xdr:from>
    <xdr:ext cx="313932" cy="259045"/>
    <xdr:sp macro="" textlink="">
      <xdr:nvSpPr>
        <xdr:cNvPr id="789" name="貸付金該当値テキスト"/>
        <xdr:cNvSpPr txBox="1"/>
      </xdr:nvSpPr>
      <xdr:spPr>
        <a:xfrm>
          <a:off x="22212300" y="9945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86614</xdr:rowOff>
    </xdr:from>
    <xdr:to>
      <xdr:col>31</xdr:col>
      <xdr:colOff>85725</xdr:colOff>
      <xdr:row>59</xdr:row>
      <xdr:rowOff>16764</xdr:rowOff>
    </xdr:to>
    <xdr:sp macro="" textlink="">
      <xdr:nvSpPr>
        <xdr:cNvPr id="790" name="円/楕円 789"/>
        <xdr:cNvSpPr/>
      </xdr:nvSpPr>
      <xdr:spPr>
        <a:xfrm>
          <a:off x="21272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7891</xdr:rowOff>
    </xdr:from>
    <xdr:ext cx="313932" cy="259045"/>
    <xdr:sp macro="" textlink="">
      <xdr:nvSpPr>
        <xdr:cNvPr id="791" name="テキスト ボックス 790"/>
        <xdr:cNvSpPr txBox="1"/>
      </xdr:nvSpPr>
      <xdr:spPr>
        <a:xfrm>
          <a:off x="21166333" y="1012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86660</xdr:rowOff>
    </xdr:from>
    <xdr:to>
      <xdr:col>29</xdr:col>
      <xdr:colOff>568325</xdr:colOff>
      <xdr:row>59</xdr:row>
      <xdr:rowOff>16810</xdr:rowOff>
    </xdr:to>
    <xdr:sp macro="" textlink="">
      <xdr:nvSpPr>
        <xdr:cNvPr id="792" name="円/楕円 791"/>
        <xdr:cNvSpPr/>
      </xdr:nvSpPr>
      <xdr:spPr>
        <a:xfrm>
          <a:off x="20383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7937</xdr:rowOff>
    </xdr:from>
    <xdr:ext cx="313932" cy="259045"/>
    <xdr:sp macro="" textlink="">
      <xdr:nvSpPr>
        <xdr:cNvPr id="793" name="テキスト ボックス 792"/>
        <xdr:cNvSpPr txBox="1"/>
      </xdr:nvSpPr>
      <xdr:spPr>
        <a:xfrm>
          <a:off x="20277333" y="1012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86660</xdr:rowOff>
    </xdr:from>
    <xdr:to>
      <xdr:col>28</xdr:col>
      <xdr:colOff>365125</xdr:colOff>
      <xdr:row>59</xdr:row>
      <xdr:rowOff>16810</xdr:rowOff>
    </xdr:to>
    <xdr:sp macro="" textlink="">
      <xdr:nvSpPr>
        <xdr:cNvPr id="794" name="円/楕円 793"/>
        <xdr:cNvSpPr/>
      </xdr:nvSpPr>
      <xdr:spPr>
        <a:xfrm>
          <a:off x="19494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7937</xdr:rowOff>
    </xdr:from>
    <xdr:ext cx="313932" cy="259045"/>
    <xdr:sp macro="" textlink="">
      <xdr:nvSpPr>
        <xdr:cNvPr id="795" name="テキスト ボックス 794"/>
        <xdr:cNvSpPr txBox="1"/>
      </xdr:nvSpPr>
      <xdr:spPr>
        <a:xfrm>
          <a:off x="19388333" y="1012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86706</xdr:rowOff>
    </xdr:from>
    <xdr:to>
      <xdr:col>27</xdr:col>
      <xdr:colOff>161925</xdr:colOff>
      <xdr:row>59</xdr:row>
      <xdr:rowOff>16856</xdr:rowOff>
    </xdr:to>
    <xdr:sp macro="" textlink="">
      <xdr:nvSpPr>
        <xdr:cNvPr id="796" name="円/楕円 795"/>
        <xdr:cNvSpPr/>
      </xdr:nvSpPr>
      <xdr:spPr>
        <a:xfrm>
          <a:off x="18605500" y="100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7983</xdr:rowOff>
    </xdr:from>
    <xdr:ext cx="313932" cy="259045"/>
    <xdr:sp macro="" textlink="">
      <xdr:nvSpPr>
        <xdr:cNvPr id="797" name="テキスト ボックス 796"/>
        <xdr:cNvSpPr txBox="1"/>
      </xdr:nvSpPr>
      <xdr:spPr>
        <a:xfrm>
          <a:off x="18499333" y="10123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165176</xdr:rowOff>
    </xdr:from>
    <xdr:to>
      <xdr:col>32</xdr:col>
      <xdr:colOff>187325</xdr:colOff>
      <xdr:row>78</xdr:row>
      <xdr:rowOff>29197</xdr:rowOff>
    </xdr:to>
    <xdr:cxnSp macro="">
      <xdr:nvCxnSpPr>
        <xdr:cNvPr id="827" name="直線コネクタ 826"/>
        <xdr:cNvCxnSpPr/>
      </xdr:nvCxnSpPr>
      <xdr:spPr>
        <a:xfrm flipV="1">
          <a:off x="21323300" y="13366826"/>
          <a:ext cx="8382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28"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29197</xdr:rowOff>
    </xdr:from>
    <xdr:to>
      <xdr:col>31</xdr:col>
      <xdr:colOff>34925</xdr:colOff>
      <xdr:row>78</xdr:row>
      <xdr:rowOff>68275</xdr:rowOff>
    </xdr:to>
    <xdr:cxnSp macro="">
      <xdr:nvCxnSpPr>
        <xdr:cNvPr id="830" name="直線コネクタ 829"/>
        <xdr:cNvCxnSpPr/>
      </xdr:nvCxnSpPr>
      <xdr:spPr>
        <a:xfrm flipV="1">
          <a:off x="20434300" y="13402297"/>
          <a:ext cx="8890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139755</xdr:rowOff>
    </xdr:from>
    <xdr:ext cx="534377" cy="259045"/>
    <xdr:sp macro="" textlink="">
      <xdr:nvSpPr>
        <xdr:cNvPr id="832" name="テキスト ボックス 831"/>
        <xdr:cNvSpPr txBox="1"/>
      </xdr:nvSpPr>
      <xdr:spPr>
        <a:xfrm>
          <a:off x="21056111" y="12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68275</xdr:rowOff>
    </xdr:from>
    <xdr:to>
      <xdr:col>29</xdr:col>
      <xdr:colOff>517525</xdr:colOff>
      <xdr:row>78</xdr:row>
      <xdr:rowOff>79287</xdr:rowOff>
    </xdr:to>
    <xdr:cxnSp macro="">
      <xdr:nvCxnSpPr>
        <xdr:cNvPr id="833" name="直線コネクタ 832"/>
        <xdr:cNvCxnSpPr/>
      </xdr:nvCxnSpPr>
      <xdr:spPr>
        <a:xfrm flipV="1">
          <a:off x="19545300" y="13441375"/>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156722</xdr:rowOff>
    </xdr:from>
    <xdr:ext cx="534377" cy="259045"/>
    <xdr:sp macro="" textlink="">
      <xdr:nvSpPr>
        <xdr:cNvPr id="835" name="テキスト ボックス 834"/>
        <xdr:cNvSpPr txBox="1"/>
      </xdr:nvSpPr>
      <xdr:spPr>
        <a:xfrm>
          <a:off x="20167111"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79287</xdr:rowOff>
    </xdr:from>
    <xdr:to>
      <xdr:col>28</xdr:col>
      <xdr:colOff>314325</xdr:colOff>
      <xdr:row>78</xdr:row>
      <xdr:rowOff>128727</xdr:rowOff>
    </xdr:to>
    <xdr:cxnSp macro="">
      <xdr:nvCxnSpPr>
        <xdr:cNvPr id="836" name="直線コネクタ 835"/>
        <xdr:cNvCxnSpPr/>
      </xdr:nvCxnSpPr>
      <xdr:spPr>
        <a:xfrm flipV="1">
          <a:off x="18656300" y="13452387"/>
          <a:ext cx="889000" cy="4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171390</xdr:rowOff>
    </xdr:from>
    <xdr:ext cx="534377" cy="259045"/>
    <xdr:sp macro="" textlink="">
      <xdr:nvSpPr>
        <xdr:cNvPr id="838" name="テキスト ボックス 837"/>
        <xdr:cNvSpPr txBox="1"/>
      </xdr:nvSpPr>
      <xdr:spPr>
        <a:xfrm>
          <a:off x="19278111" y="13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12933</xdr:rowOff>
    </xdr:from>
    <xdr:ext cx="534377" cy="259045"/>
    <xdr:sp macro="" textlink="">
      <xdr:nvSpPr>
        <xdr:cNvPr id="840" name="テキスト ボックス 839"/>
        <xdr:cNvSpPr txBox="1"/>
      </xdr:nvSpPr>
      <xdr:spPr>
        <a:xfrm>
          <a:off x="18389111" y="130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114376</xdr:rowOff>
    </xdr:from>
    <xdr:to>
      <xdr:col>32</xdr:col>
      <xdr:colOff>238125</xdr:colOff>
      <xdr:row>78</xdr:row>
      <xdr:rowOff>44526</xdr:rowOff>
    </xdr:to>
    <xdr:sp macro="" textlink="">
      <xdr:nvSpPr>
        <xdr:cNvPr id="846" name="円/楕円 845"/>
        <xdr:cNvSpPr/>
      </xdr:nvSpPr>
      <xdr:spPr>
        <a:xfrm>
          <a:off x="22110700" y="133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92803</xdr:rowOff>
    </xdr:from>
    <xdr:ext cx="534377" cy="259045"/>
    <xdr:sp macro="" textlink="">
      <xdr:nvSpPr>
        <xdr:cNvPr id="847" name="繰出金該当値テキスト"/>
        <xdr:cNvSpPr txBox="1"/>
      </xdr:nvSpPr>
      <xdr:spPr>
        <a:xfrm>
          <a:off x="22212300" y="132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47,494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149847</xdr:rowOff>
    </xdr:from>
    <xdr:to>
      <xdr:col>31</xdr:col>
      <xdr:colOff>85725</xdr:colOff>
      <xdr:row>78</xdr:row>
      <xdr:rowOff>79997</xdr:rowOff>
    </xdr:to>
    <xdr:sp macro="" textlink="">
      <xdr:nvSpPr>
        <xdr:cNvPr id="848" name="円/楕円 847"/>
        <xdr:cNvSpPr/>
      </xdr:nvSpPr>
      <xdr:spPr>
        <a:xfrm>
          <a:off x="21272500" y="133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71124</xdr:rowOff>
    </xdr:from>
    <xdr:ext cx="534377" cy="259045"/>
    <xdr:sp macro="" textlink="">
      <xdr:nvSpPr>
        <xdr:cNvPr id="849" name="テキスト ボックス 848"/>
        <xdr:cNvSpPr txBox="1"/>
      </xdr:nvSpPr>
      <xdr:spPr>
        <a:xfrm>
          <a:off x="21056111" y="1344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17475</xdr:rowOff>
    </xdr:from>
    <xdr:to>
      <xdr:col>29</xdr:col>
      <xdr:colOff>568325</xdr:colOff>
      <xdr:row>78</xdr:row>
      <xdr:rowOff>119075</xdr:rowOff>
    </xdr:to>
    <xdr:sp macro="" textlink="">
      <xdr:nvSpPr>
        <xdr:cNvPr id="850" name="円/楕円 849"/>
        <xdr:cNvSpPr/>
      </xdr:nvSpPr>
      <xdr:spPr>
        <a:xfrm>
          <a:off x="20383500" y="133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110202</xdr:rowOff>
    </xdr:from>
    <xdr:ext cx="534377" cy="259045"/>
    <xdr:sp macro="" textlink="">
      <xdr:nvSpPr>
        <xdr:cNvPr id="851" name="テキスト ボックス 850"/>
        <xdr:cNvSpPr txBox="1"/>
      </xdr:nvSpPr>
      <xdr:spPr>
        <a:xfrm>
          <a:off x="20167111" y="134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28487</xdr:rowOff>
    </xdr:from>
    <xdr:to>
      <xdr:col>28</xdr:col>
      <xdr:colOff>365125</xdr:colOff>
      <xdr:row>78</xdr:row>
      <xdr:rowOff>130087</xdr:rowOff>
    </xdr:to>
    <xdr:sp macro="" textlink="">
      <xdr:nvSpPr>
        <xdr:cNvPr id="852" name="円/楕円 851"/>
        <xdr:cNvSpPr/>
      </xdr:nvSpPr>
      <xdr:spPr>
        <a:xfrm>
          <a:off x="19494500" y="134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121214</xdr:rowOff>
    </xdr:from>
    <xdr:ext cx="534377" cy="259045"/>
    <xdr:sp macro="" textlink="">
      <xdr:nvSpPr>
        <xdr:cNvPr id="853" name="テキスト ボックス 852"/>
        <xdr:cNvSpPr txBox="1"/>
      </xdr:nvSpPr>
      <xdr:spPr>
        <a:xfrm>
          <a:off x="19278111" y="1349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77927</xdr:rowOff>
    </xdr:from>
    <xdr:to>
      <xdr:col>27</xdr:col>
      <xdr:colOff>161925</xdr:colOff>
      <xdr:row>79</xdr:row>
      <xdr:rowOff>8077</xdr:rowOff>
    </xdr:to>
    <xdr:sp macro="" textlink="">
      <xdr:nvSpPr>
        <xdr:cNvPr id="854" name="円/楕円 853"/>
        <xdr:cNvSpPr/>
      </xdr:nvSpPr>
      <xdr:spPr>
        <a:xfrm>
          <a:off x="18605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170654</xdr:rowOff>
    </xdr:from>
    <xdr:ext cx="534377" cy="259045"/>
    <xdr:sp macro="" textlink="">
      <xdr:nvSpPr>
        <xdr:cNvPr id="855" name="テキスト ボックス 854"/>
        <xdr:cNvSpPr txBox="1"/>
      </xdr:nvSpPr>
      <xdr:spPr>
        <a:xfrm>
          <a:off x="18389111" y="135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普通建設事業費が住民一人当たり</a:t>
          </a:r>
          <a:r>
            <a:rPr kumimoji="1" lang="en-US" altLang="ja-JP" sz="1300">
              <a:latin typeface="ＭＳ Ｐゴシック"/>
            </a:rPr>
            <a:t>29,122</a:t>
          </a:r>
          <a:r>
            <a:rPr kumimoji="1" lang="ja-JP" altLang="en-US" sz="1300">
              <a:latin typeface="ＭＳ Ｐゴシック"/>
            </a:rPr>
            <a:t>円、公債費が住民一人当たり</a:t>
          </a:r>
          <a:r>
            <a:rPr kumimoji="1" lang="en-US" altLang="ja-JP" sz="1300">
              <a:latin typeface="ＭＳ Ｐゴシック"/>
            </a:rPr>
            <a:t>52,435</a:t>
          </a:r>
          <a:r>
            <a:rPr kumimoji="1" lang="ja-JP" altLang="en-US" sz="1300">
              <a:latin typeface="ＭＳ Ｐゴシック"/>
            </a:rPr>
            <a:t>円となっており、類似団体平均と比べて低い水準で推移している。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年度は学校施設耐震化事業等により、普通建設事業費は類似団体平均と同水準であるが、それ以降は起債抑制方針により投資的経費を抑制し続けてきたことによるものである。</a:t>
          </a:r>
          <a:endParaRPr kumimoji="1" lang="en-US" altLang="ja-JP" sz="1300">
            <a:latin typeface="ＭＳ Ｐゴシック"/>
          </a:endParaRPr>
        </a:p>
        <a:p>
          <a:r>
            <a:rPr kumimoji="1" lang="ja-JP" altLang="en-US" sz="1300">
              <a:latin typeface="ＭＳ Ｐゴシック"/>
            </a:rPr>
            <a:t>　今後も将来への負担を軽減するよう、新規事業の実施については、公共施設等総合管理計画に基づいた十分な検討を行い、事業の選択と集中により起債に大きく頼ることのない財政運営に努める。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29,730
29,592
36.89
12,902,986
11,826,365
943,344
7,630,430
10,582,830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86932</xdr:rowOff>
    </xdr:from>
    <xdr:to>
      <xdr:col>6</xdr:col>
      <xdr:colOff>511175</xdr:colOff>
      <xdr:row>34</xdr:row>
      <xdr:rowOff>114745</xdr:rowOff>
    </xdr:to>
    <xdr:cxnSp macro="">
      <xdr:nvCxnSpPr>
        <xdr:cNvPr id="61" name="直線コネクタ 60"/>
        <xdr:cNvCxnSpPr/>
      </xdr:nvCxnSpPr>
      <xdr:spPr>
        <a:xfrm flipV="1">
          <a:off x="3797300" y="5916232"/>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114745</xdr:rowOff>
    </xdr:from>
    <xdr:to>
      <xdr:col>5</xdr:col>
      <xdr:colOff>358775</xdr:colOff>
      <xdr:row>35</xdr:row>
      <xdr:rowOff>445</xdr:rowOff>
    </xdr:to>
    <xdr:cxnSp macro="">
      <xdr:nvCxnSpPr>
        <xdr:cNvPr id="64" name="直線コネクタ 63"/>
        <xdr:cNvCxnSpPr/>
      </xdr:nvCxnSpPr>
      <xdr:spPr>
        <a:xfrm flipV="1">
          <a:off x="2908300" y="5944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445</xdr:rowOff>
    </xdr:from>
    <xdr:to>
      <xdr:col>4</xdr:col>
      <xdr:colOff>155575</xdr:colOff>
      <xdr:row>35</xdr:row>
      <xdr:rowOff>17971</xdr:rowOff>
    </xdr:to>
    <xdr:cxnSp macro="">
      <xdr:nvCxnSpPr>
        <xdr:cNvPr id="67" name="直線コネクタ 66"/>
        <xdr:cNvCxnSpPr/>
      </xdr:nvCxnSpPr>
      <xdr:spPr>
        <a:xfrm flipV="1">
          <a:off x="2019300" y="600119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78168</xdr:rowOff>
    </xdr:from>
    <xdr:to>
      <xdr:col>2</xdr:col>
      <xdr:colOff>638175</xdr:colOff>
      <xdr:row>35</xdr:row>
      <xdr:rowOff>17971</xdr:rowOff>
    </xdr:to>
    <xdr:cxnSp macro="">
      <xdr:nvCxnSpPr>
        <xdr:cNvPr id="70" name="直線コネクタ 69"/>
        <xdr:cNvCxnSpPr/>
      </xdr:nvCxnSpPr>
      <xdr:spPr>
        <a:xfrm>
          <a:off x="1130300" y="5907468"/>
          <a:ext cx="889000" cy="1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36132</xdr:rowOff>
    </xdr:from>
    <xdr:to>
      <xdr:col>6</xdr:col>
      <xdr:colOff>561975</xdr:colOff>
      <xdr:row>34</xdr:row>
      <xdr:rowOff>137732</xdr:rowOff>
    </xdr:to>
    <xdr:sp macro="" textlink="">
      <xdr:nvSpPr>
        <xdr:cNvPr id="80" name="円/楕円 79"/>
        <xdr:cNvSpPr/>
      </xdr:nvSpPr>
      <xdr:spPr>
        <a:xfrm>
          <a:off x="4584700" y="58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59009</xdr:rowOff>
    </xdr:from>
    <xdr:ext cx="469744" cy="259045"/>
    <xdr:sp macro="" textlink="">
      <xdr:nvSpPr>
        <xdr:cNvPr id="81" name="議会費該当値テキスト"/>
        <xdr:cNvSpPr txBox="1"/>
      </xdr:nvSpPr>
      <xdr:spPr>
        <a:xfrm>
          <a:off x="4686300" y="571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63945</xdr:rowOff>
    </xdr:from>
    <xdr:to>
      <xdr:col>5</xdr:col>
      <xdr:colOff>409575</xdr:colOff>
      <xdr:row>34</xdr:row>
      <xdr:rowOff>165545</xdr:rowOff>
    </xdr:to>
    <xdr:sp macro="" textlink="">
      <xdr:nvSpPr>
        <xdr:cNvPr id="82" name="円/楕円 81"/>
        <xdr:cNvSpPr/>
      </xdr:nvSpPr>
      <xdr:spPr>
        <a:xfrm>
          <a:off x="3746500" y="58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10622</xdr:rowOff>
    </xdr:from>
    <xdr:ext cx="469744" cy="259045"/>
    <xdr:sp macro="" textlink="">
      <xdr:nvSpPr>
        <xdr:cNvPr id="83" name="テキスト ボックス 82"/>
        <xdr:cNvSpPr txBox="1"/>
      </xdr:nvSpPr>
      <xdr:spPr>
        <a:xfrm>
          <a:off x="3562427" y="5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121095</xdr:rowOff>
    </xdr:from>
    <xdr:to>
      <xdr:col>4</xdr:col>
      <xdr:colOff>206375</xdr:colOff>
      <xdr:row>35</xdr:row>
      <xdr:rowOff>51245</xdr:rowOff>
    </xdr:to>
    <xdr:sp macro="" textlink="">
      <xdr:nvSpPr>
        <xdr:cNvPr id="84" name="円/楕円 83"/>
        <xdr:cNvSpPr/>
      </xdr:nvSpPr>
      <xdr:spPr>
        <a:xfrm>
          <a:off x="2857500" y="595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67772</xdr:rowOff>
    </xdr:from>
    <xdr:ext cx="469744" cy="259045"/>
    <xdr:sp macro="" textlink="">
      <xdr:nvSpPr>
        <xdr:cNvPr id="85" name="テキスト ボックス 84"/>
        <xdr:cNvSpPr txBox="1"/>
      </xdr:nvSpPr>
      <xdr:spPr>
        <a:xfrm>
          <a:off x="2673427" y="572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138621</xdr:rowOff>
    </xdr:from>
    <xdr:to>
      <xdr:col>3</xdr:col>
      <xdr:colOff>3175</xdr:colOff>
      <xdr:row>35</xdr:row>
      <xdr:rowOff>68771</xdr:rowOff>
    </xdr:to>
    <xdr:sp macro="" textlink="">
      <xdr:nvSpPr>
        <xdr:cNvPr id="86" name="円/楕円 85"/>
        <xdr:cNvSpPr/>
      </xdr:nvSpPr>
      <xdr:spPr>
        <a:xfrm>
          <a:off x="1968500" y="596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87" name="テキスト ボックス 86"/>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27368</xdr:rowOff>
    </xdr:from>
    <xdr:to>
      <xdr:col>1</xdr:col>
      <xdr:colOff>485775</xdr:colOff>
      <xdr:row>34</xdr:row>
      <xdr:rowOff>128968</xdr:rowOff>
    </xdr:to>
    <xdr:sp macro="" textlink="">
      <xdr:nvSpPr>
        <xdr:cNvPr id="88" name="円/楕円 87"/>
        <xdr:cNvSpPr/>
      </xdr:nvSpPr>
      <xdr:spPr>
        <a:xfrm>
          <a:off x="1079500" y="58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145495</xdr:rowOff>
    </xdr:from>
    <xdr:ext cx="469744" cy="259045"/>
    <xdr:sp macro="" textlink="">
      <xdr:nvSpPr>
        <xdr:cNvPr id="89" name="テキスト ボックス 88"/>
        <xdr:cNvSpPr txBox="1"/>
      </xdr:nvSpPr>
      <xdr:spPr>
        <a:xfrm>
          <a:off x="895427" y="563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17955</xdr:rowOff>
    </xdr:from>
    <xdr:to>
      <xdr:col>6</xdr:col>
      <xdr:colOff>511175</xdr:colOff>
      <xdr:row>59</xdr:row>
      <xdr:rowOff>72362</xdr:rowOff>
    </xdr:to>
    <xdr:cxnSp macro="">
      <xdr:nvCxnSpPr>
        <xdr:cNvPr id="119" name="直線コネクタ 118"/>
        <xdr:cNvCxnSpPr/>
      </xdr:nvCxnSpPr>
      <xdr:spPr>
        <a:xfrm flipV="1">
          <a:off x="3797300" y="10133505"/>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78565</xdr:rowOff>
    </xdr:from>
    <xdr:to>
      <xdr:col>5</xdr:col>
      <xdr:colOff>358775</xdr:colOff>
      <xdr:row>59</xdr:row>
      <xdr:rowOff>72362</xdr:rowOff>
    </xdr:to>
    <xdr:cxnSp macro="">
      <xdr:nvCxnSpPr>
        <xdr:cNvPr id="122" name="直線コネクタ 121"/>
        <xdr:cNvCxnSpPr/>
      </xdr:nvCxnSpPr>
      <xdr:spPr>
        <a:xfrm>
          <a:off x="2908300" y="10022665"/>
          <a:ext cx="889000" cy="16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78565</xdr:rowOff>
    </xdr:from>
    <xdr:to>
      <xdr:col>4</xdr:col>
      <xdr:colOff>155575</xdr:colOff>
      <xdr:row>59</xdr:row>
      <xdr:rowOff>46957</xdr:rowOff>
    </xdr:to>
    <xdr:cxnSp macro="">
      <xdr:nvCxnSpPr>
        <xdr:cNvPr id="125" name="直線コネクタ 124"/>
        <xdr:cNvCxnSpPr/>
      </xdr:nvCxnSpPr>
      <xdr:spPr>
        <a:xfrm flipV="1">
          <a:off x="2019300" y="10022665"/>
          <a:ext cx="889000" cy="1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146185</xdr:rowOff>
    </xdr:from>
    <xdr:to>
      <xdr:col>2</xdr:col>
      <xdr:colOff>638175</xdr:colOff>
      <xdr:row>59</xdr:row>
      <xdr:rowOff>46957</xdr:rowOff>
    </xdr:to>
    <xdr:cxnSp macro="">
      <xdr:nvCxnSpPr>
        <xdr:cNvPr id="128" name="直線コネクタ 127"/>
        <xdr:cNvCxnSpPr/>
      </xdr:nvCxnSpPr>
      <xdr:spPr>
        <a:xfrm>
          <a:off x="1130300" y="10090285"/>
          <a:ext cx="889000" cy="7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138605</xdr:rowOff>
    </xdr:from>
    <xdr:to>
      <xdr:col>6</xdr:col>
      <xdr:colOff>561975</xdr:colOff>
      <xdr:row>59</xdr:row>
      <xdr:rowOff>68755</xdr:rowOff>
    </xdr:to>
    <xdr:sp macro="" textlink="">
      <xdr:nvSpPr>
        <xdr:cNvPr id="138" name="円/楕円 137"/>
        <xdr:cNvSpPr/>
      </xdr:nvSpPr>
      <xdr:spPr>
        <a:xfrm>
          <a:off x="4584700" y="100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53532</xdr:rowOff>
    </xdr:from>
    <xdr:ext cx="534377" cy="259045"/>
    <xdr:sp macro="" textlink="">
      <xdr:nvSpPr>
        <xdr:cNvPr id="139" name="総務費該当値テキスト"/>
        <xdr:cNvSpPr txBox="1"/>
      </xdr:nvSpPr>
      <xdr:spPr>
        <a:xfrm>
          <a:off x="4686300" y="999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53,477</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21562</xdr:rowOff>
    </xdr:from>
    <xdr:to>
      <xdr:col>5</xdr:col>
      <xdr:colOff>409575</xdr:colOff>
      <xdr:row>59</xdr:row>
      <xdr:rowOff>123162</xdr:rowOff>
    </xdr:to>
    <xdr:sp macro="" textlink="">
      <xdr:nvSpPr>
        <xdr:cNvPr id="140" name="円/楕円 139"/>
        <xdr:cNvSpPr/>
      </xdr:nvSpPr>
      <xdr:spPr>
        <a:xfrm>
          <a:off x="3746500" y="1013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114289</xdr:rowOff>
    </xdr:from>
    <xdr:ext cx="534377" cy="259045"/>
    <xdr:sp macro="" textlink="">
      <xdr:nvSpPr>
        <xdr:cNvPr id="141" name="テキスト ボックス 140"/>
        <xdr:cNvSpPr txBox="1"/>
      </xdr:nvSpPr>
      <xdr:spPr>
        <a:xfrm>
          <a:off x="3530111" y="102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27765</xdr:rowOff>
    </xdr:from>
    <xdr:to>
      <xdr:col>4</xdr:col>
      <xdr:colOff>206375</xdr:colOff>
      <xdr:row>58</xdr:row>
      <xdr:rowOff>129365</xdr:rowOff>
    </xdr:to>
    <xdr:sp macro="" textlink="">
      <xdr:nvSpPr>
        <xdr:cNvPr id="142" name="円/楕円 141"/>
        <xdr:cNvSpPr/>
      </xdr:nvSpPr>
      <xdr:spPr>
        <a:xfrm>
          <a:off x="2857500" y="997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120492</xdr:rowOff>
    </xdr:from>
    <xdr:ext cx="534377" cy="259045"/>
    <xdr:sp macro="" textlink="">
      <xdr:nvSpPr>
        <xdr:cNvPr id="143" name="テキスト ボックス 142"/>
        <xdr:cNvSpPr txBox="1"/>
      </xdr:nvSpPr>
      <xdr:spPr>
        <a:xfrm>
          <a:off x="2641111" y="100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167607</xdr:rowOff>
    </xdr:from>
    <xdr:to>
      <xdr:col>3</xdr:col>
      <xdr:colOff>3175</xdr:colOff>
      <xdr:row>59</xdr:row>
      <xdr:rowOff>97757</xdr:rowOff>
    </xdr:to>
    <xdr:sp macro="" textlink="">
      <xdr:nvSpPr>
        <xdr:cNvPr id="144" name="円/楕円 143"/>
        <xdr:cNvSpPr/>
      </xdr:nvSpPr>
      <xdr:spPr>
        <a:xfrm>
          <a:off x="1968500" y="101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88884</xdr:rowOff>
    </xdr:from>
    <xdr:ext cx="534377" cy="259045"/>
    <xdr:sp macro="" textlink="">
      <xdr:nvSpPr>
        <xdr:cNvPr id="145" name="テキスト ボックス 144"/>
        <xdr:cNvSpPr txBox="1"/>
      </xdr:nvSpPr>
      <xdr:spPr>
        <a:xfrm>
          <a:off x="1752111" y="1020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95385</xdr:rowOff>
    </xdr:from>
    <xdr:to>
      <xdr:col>1</xdr:col>
      <xdr:colOff>485775</xdr:colOff>
      <xdr:row>59</xdr:row>
      <xdr:rowOff>25535</xdr:rowOff>
    </xdr:to>
    <xdr:sp macro="" textlink="">
      <xdr:nvSpPr>
        <xdr:cNvPr id="146" name="円/楕円 145"/>
        <xdr:cNvSpPr/>
      </xdr:nvSpPr>
      <xdr:spPr>
        <a:xfrm>
          <a:off x="1079500" y="10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16662</xdr:rowOff>
    </xdr:from>
    <xdr:ext cx="534377" cy="259045"/>
    <xdr:sp macro="" textlink="">
      <xdr:nvSpPr>
        <xdr:cNvPr id="147" name="テキスト ボックス 146"/>
        <xdr:cNvSpPr txBox="1"/>
      </xdr:nvSpPr>
      <xdr:spPr>
        <a:xfrm>
          <a:off x="863111" y="101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169309</xdr:rowOff>
    </xdr:from>
    <xdr:to>
      <xdr:col>6</xdr:col>
      <xdr:colOff>511175</xdr:colOff>
      <xdr:row>76</xdr:row>
      <xdr:rowOff>25400</xdr:rowOff>
    </xdr:to>
    <xdr:cxnSp macro="">
      <xdr:nvCxnSpPr>
        <xdr:cNvPr id="179" name="直線コネクタ 178"/>
        <xdr:cNvCxnSpPr/>
      </xdr:nvCxnSpPr>
      <xdr:spPr>
        <a:xfrm flipV="1">
          <a:off x="3797300" y="13028059"/>
          <a:ext cx="8382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25400</xdr:rowOff>
    </xdr:from>
    <xdr:to>
      <xdr:col>5</xdr:col>
      <xdr:colOff>358775</xdr:colOff>
      <xdr:row>76</xdr:row>
      <xdr:rowOff>112812</xdr:rowOff>
    </xdr:to>
    <xdr:cxnSp macro="">
      <xdr:nvCxnSpPr>
        <xdr:cNvPr id="182" name="直線コネクタ 181"/>
        <xdr:cNvCxnSpPr/>
      </xdr:nvCxnSpPr>
      <xdr:spPr>
        <a:xfrm flipV="1">
          <a:off x="2908300" y="13055600"/>
          <a:ext cx="889000" cy="8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112812</xdr:rowOff>
    </xdr:from>
    <xdr:to>
      <xdr:col>4</xdr:col>
      <xdr:colOff>155575</xdr:colOff>
      <xdr:row>76</xdr:row>
      <xdr:rowOff>164508</xdr:rowOff>
    </xdr:to>
    <xdr:cxnSp macro="">
      <xdr:nvCxnSpPr>
        <xdr:cNvPr id="185" name="直線コネクタ 184"/>
        <xdr:cNvCxnSpPr/>
      </xdr:nvCxnSpPr>
      <xdr:spPr>
        <a:xfrm flipV="1">
          <a:off x="2019300" y="13143012"/>
          <a:ext cx="889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78381</xdr:rowOff>
    </xdr:from>
    <xdr:to>
      <xdr:col>2</xdr:col>
      <xdr:colOff>638175</xdr:colOff>
      <xdr:row>76</xdr:row>
      <xdr:rowOff>164508</xdr:rowOff>
    </xdr:to>
    <xdr:cxnSp macro="">
      <xdr:nvCxnSpPr>
        <xdr:cNvPr id="188" name="直線コネクタ 187"/>
        <xdr:cNvCxnSpPr/>
      </xdr:nvCxnSpPr>
      <xdr:spPr>
        <a:xfrm>
          <a:off x="1130300" y="13108581"/>
          <a:ext cx="889000" cy="8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118509</xdr:rowOff>
    </xdr:from>
    <xdr:to>
      <xdr:col>6</xdr:col>
      <xdr:colOff>561975</xdr:colOff>
      <xdr:row>76</xdr:row>
      <xdr:rowOff>48659</xdr:rowOff>
    </xdr:to>
    <xdr:sp macro="" textlink="">
      <xdr:nvSpPr>
        <xdr:cNvPr id="198" name="円/楕円 197"/>
        <xdr:cNvSpPr/>
      </xdr:nvSpPr>
      <xdr:spPr>
        <a:xfrm>
          <a:off x="4584700" y="1297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96936</xdr:rowOff>
    </xdr:from>
    <xdr:ext cx="599010" cy="259045"/>
    <xdr:sp macro="" textlink="">
      <xdr:nvSpPr>
        <xdr:cNvPr id="199" name="民生費該当値テキスト"/>
        <xdr:cNvSpPr txBox="1"/>
      </xdr:nvSpPr>
      <xdr:spPr>
        <a:xfrm>
          <a:off x="4686300" y="1295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146,530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146050</xdr:rowOff>
    </xdr:from>
    <xdr:to>
      <xdr:col>5</xdr:col>
      <xdr:colOff>409575</xdr:colOff>
      <xdr:row>76</xdr:row>
      <xdr:rowOff>76200</xdr:rowOff>
    </xdr:to>
    <xdr:sp macro="" textlink="">
      <xdr:nvSpPr>
        <xdr:cNvPr id="200" name="円/楕円 199"/>
        <xdr:cNvSpPr/>
      </xdr:nvSpPr>
      <xdr:spPr>
        <a:xfrm>
          <a:off x="37465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67327</xdr:rowOff>
    </xdr:from>
    <xdr:ext cx="599010" cy="259045"/>
    <xdr:sp macro="" textlink="">
      <xdr:nvSpPr>
        <xdr:cNvPr id="201" name="テキスト ボックス 200"/>
        <xdr:cNvSpPr txBox="1"/>
      </xdr:nvSpPr>
      <xdr:spPr>
        <a:xfrm>
          <a:off x="3497794" y="1309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62012</xdr:rowOff>
    </xdr:from>
    <xdr:to>
      <xdr:col>4</xdr:col>
      <xdr:colOff>206375</xdr:colOff>
      <xdr:row>76</xdr:row>
      <xdr:rowOff>163612</xdr:rowOff>
    </xdr:to>
    <xdr:sp macro="" textlink="">
      <xdr:nvSpPr>
        <xdr:cNvPr id="202" name="円/楕円 201"/>
        <xdr:cNvSpPr/>
      </xdr:nvSpPr>
      <xdr:spPr>
        <a:xfrm>
          <a:off x="2857500" y="1309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154739</xdr:rowOff>
    </xdr:from>
    <xdr:ext cx="599010" cy="259045"/>
    <xdr:sp macro="" textlink="">
      <xdr:nvSpPr>
        <xdr:cNvPr id="203" name="テキスト ボックス 202"/>
        <xdr:cNvSpPr txBox="1"/>
      </xdr:nvSpPr>
      <xdr:spPr>
        <a:xfrm>
          <a:off x="2608794" y="1318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135,970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113708</xdr:rowOff>
    </xdr:from>
    <xdr:to>
      <xdr:col>3</xdr:col>
      <xdr:colOff>3175</xdr:colOff>
      <xdr:row>77</xdr:row>
      <xdr:rowOff>43858</xdr:rowOff>
    </xdr:to>
    <xdr:sp macro="" textlink="">
      <xdr:nvSpPr>
        <xdr:cNvPr id="204" name="円/楕円 203"/>
        <xdr:cNvSpPr/>
      </xdr:nvSpPr>
      <xdr:spPr>
        <a:xfrm>
          <a:off x="1968500" y="131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34985</xdr:rowOff>
    </xdr:from>
    <xdr:ext cx="599010" cy="259045"/>
    <xdr:sp macro="" textlink="">
      <xdr:nvSpPr>
        <xdr:cNvPr id="205" name="テキスト ボックス 204"/>
        <xdr:cNvSpPr txBox="1"/>
      </xdr:nvSpPr>
      <xdr:spPr>
        <a:xfrm>
          <a:off x="1719794" y="1323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131,221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27581</xdr:rowOff>
    </xdr:from>
    <xdr:to>
      <xdr:col>1</xdr:col>
      <xdr:colOff>485775</xdr:colOff>
      <xdr:row>76</xdr:row>
      <xdr:rowOff>129181</xdr:rowOff>
    </xdr:to>
    <xdr:sp macro="" textlink="">
      <xdr:nvSpPr>
        <xdr:cNvPr id="206" name="円/楕円 205"/>
        <xdr:cNvSpPr/>
      </xdr:nvSpPr>
      <xdr:spPr>
        <a:xfrm>
          <a:off x="1079500" y="1305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145707</xdr:rowOff>
    </xdr:from>
    <xdr:ext cx="599010" cy="259045"/>
    <xdr:sp macro="" textlink="">
      <xdr:nvSpPr>
        <xdr:cNvPr id="207" name="テキスト ボックス 206"/>
        <xdr:cNvSpPr txBox="1"/>
      </xdr:nvSpPr>
      <xdr:spPr>
        <a:xfrm>
          <a:off x="830794" y="1283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79235</xdr:rowOff>
    </xdr:from>
    <xdr:to>
      <xdr:col>6</xdr:col>
      <xdr:colOff>511175</xdr:colOff>
      <xdr:row>96</xdr:row>
      <xdr:rowOff>128744</xdr:rowOff>
    </xdr:to>
    <xdr:cxnSp macro="">
      <xdr:nvCxnSpPr>
        <xdr:cNvPr id="239" name="直線コネクタ 238"/>
        <xdr:cNvCxnSpPr/>
      </xdr:nvCxnSpPr>
      <xdr:spPr>
        <a:xfrm>
          <a:off x="3797300" y="16366985"/>
          <a:ext cx="838200" cy="22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79235</xdr:rowOff>
    </xdr:from>
    <xdr:to>
      <xdr:col>5</xdr:col>
      <xdr:colOff>358775</xdr:colOff>
      <xdr:row>96</xdr:row>
      <xdr:rowOff>59054</xdr:rowOff>
    </xdr:to>
    <xdr:cxnSp macro="">
      <xdr:nvCxnSpPr>
        <xdr:cNvPr id="242" name="直線コネクタ 241"/>
        <xdr:cNvCxnSpPr/>
      </xdr:nvCxnSpPr>
      <xdr:spPr>
        <a:xfrm flipV="1">
          <a:off x="2908300" y="16366985"/>
          <a:ext cx="889000" cy="15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59054</xdr:rowOff>
    </xdr:from>
    <xdr:to>
      <xdr:col>4</xdr:col>
      <xdr:colOff>155575</xdr:colOff>
      <xdr:row>97</xdr:row>
      <xdr:rowOff>35818</xdr:rowOff>
    </xdr:to>
    <xdr:cxnSp macro="">
      <xdr:nvCxnSpPr>
        <xdr:cNvPr id="245" name="直線コネクタ 244"/>
        <xdr:cNvCxnSpPr/>
      </xdr:nvCxnSpPr>
      <xdr:spPr>
        <a:xfrm flipV="1">
          <a:off x="2019300" y="16518254"/>
          <a:ext cx="889000" cy="14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138393</xdr:rowOff>
    </xdr:from>
    <xdr:to>
      <xdr:col>2</xdr:col>
      <xdr:colOff>638175</xdr:colOff>
      <xdr:row>97</xdr:row>
      <xdr:rowOff>35818</xdr:rowOff>
    </xdr:to>
    <xdr:cxnSp macro="">
      <xdr:nvCxnSpPr>
        <xdr:cNvPr id="248" name="直線コネクタ 247"/>
        <xdr:cNvCxnSpPr/>
      </xdr:nvCxnSpPr>
      <xdr:spPr>
        <a:xfrm>
          <a:off x="1130300" y="16597593"/>
          <a:ext cx="889000" cy="6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77944</xdr:rowOff>
    </xdr:from>
    <xdr:to>
      <xdr:col>6</xdr:col>
      <xdr:colOff>561975</xdr:colOff>
      <xdr:row>97</xdr:row>
      <xdr:rowOff>8094</xdr:rowOff>
    </xdr:to>
    <xdr:sp macro="" textlink="">
      <xdr:nvSpPr>
        <xdr:cNvPr id="258" name="円/楕円 257"/>
        <xdr:cNvSpPr/>
      </xdr:nvSpPr>
      <xdr:spPr>
        <a:xfrm>
          <a:off x="4584700" y="165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100821</xdr:rowOff>
    </xdr:from>
    <xdr:ext cx="534377" cy="259045"/>
    <xdr:sp macro="" textlink="">
      <xdr:nvSpPr>
        <xdr:cNvPr id="259" name="衛生費該当値テキスト"/>
        <xdr:cNvSpPr txBox="1"/>
      </xdr:nvSpPr>
      <xdr:spPr>
        <a:xfrm>
          <a:off x="4686300" y="1638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49,671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28435</xdr:rowOff>
    </xdr:from>
    <xdr:to>
      <xdr:col>5</xdr:col>
      <xdr:colOff>409575</xdr:colOff>
      <xdr:row>95</xdr:row>
      <xdr:rowOff>130035</xdr:rowOff>
    </xdr:to>
    <xdr:sp macro="" textlink="">
      <xdr:nvSpPr>
        <xdr:cNvPr id="260" name="円/楕円 259"/>
        <xdr:cNvSpPr/>
      </xdr:nvSpPr>
      <xdr:spPr>
        <a:xfrm>
          <a:off x="3746500" y="163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146562</xdr:rowOff>
    </xdr:from>
    <xdr:ext cx="534377" cy="259045"/>
    <xdr:sp macro="" textlink="">
      <xdr:nvSpPr>
        <xdr:cNvPr id="261" name="テキスト ボックス 260"/>
        <xdr:cNvSpPr txBox="1"/>
      </xdr:nvSpPr>
      <xdr:spPr>
        <a:xfrm>
          <a:off x="3530111" y="160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8254</xdr:rowOff>
    </xdr:from>
    <xdr:to>
      <xdr:col>4</xdr:col>
      <xdr:colOff>206375</xdr:colOff>
      <xdr:row>96</xdr:row>
      <xdr:rowOff>109854</xdr:rowOff>
    </xdr:to>
    <xdr:sp macro="" textlink="">
      <xdr:nvSpPr>
        <xdr:cNvPr id="262" name="円/楕円 261"/>
        <xdr:cNvSpPr/>
      </xdr:nvSpPr>
      <xdr:spPr>
        <a:xfrm>
          <a:off x="2857500" y="164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126381</xdr:rowOff>
    </xdr:from>
    <xdr:ext cx="534377" cy="259045"/>
    <xdr:sp macro="" textlink="">
      <xdr:nvSpPr>
        <xdr:cNvPr id="263" name="テキスト ボックス 262"/>
        <xdr:cNvSpPr txBox="1"/>
      </xdr:nvSpPr>
      <xdr:spPr>
        <a:xfrm>
          <a:off x="2641111" y="162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156468</xdr:rowOff>
    </xdr:from>
    <xdr:to>
      <xdr:col>3</xdr:col>
      <xdr:colOff>3175</xdr:colOff>
      <xdr:row>97</xdr:row>
      <xdr:rowOff>86618</xdr:rowOff>
    </xdr:to>
    <xdr:sp macro="" textlink="">
      <xdr:nvSpPr>
        <xdr:cNvPr id="264" name="円/楕円 263"/>
        <xdr:cNvSpPr/>
      </xdr:nvSpPr>
      <xdr:spPr>
        <a:xfrm>
          <a:off x="1968500" y="166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77745</xdr:rowOff>
    </xdr:from>
    <xdr:ext cx="534377" cy="259045"/>
    <xdr:sp macro="" textlink="">
      <xdr:nvSpPr>
        <xdr:cNvPr id="265" name="テキスト ボックス 264"/>
        <xdr:cNvSpPr txBox="1"/>
      </xdr:nvSpPr>
      <xdr:spPr>
        <a:xfrm>
          <a:off x="1752111" y="1670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87593</xdr:rowOff>
    </xdr:from>
    <xdr:to>
      <xdr:col>1</xdr:col>
      <xdr:colOff>485775</xdr:colOff>
      <xdr:row>97</xdr:row>
      <xdr:rowOff>17743</xdr:rowOff>
    </xdr:to>
    <xdr:sp macro="" textlink="">
      <xdr:nvSpPr>
        <xdr:cNvPr id="266" name="円/楕円 265"/>
        <xdr:cNvSpPr/>
      </xdr:nvSpPr>
      <xdr:spPr>
        <a:xfrm>
          <a:off x="1079500" y="165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34270</xdr:rowOff>
    </xdr:from>
    <xdr:ext cx="534377" cy="259045"/>
    <xdr:sp macro="" textlink="">
      <xdr:nvSpPr>
        <xdr:cNvPr id="267" name="テキスト ボックス 266"/>
        <xdr:cNvSpPr txBox="1"/>
      </xdr:nvSpPr>
      <xdr:spPr>
        <a:xfrm>
          <a:off x="863111" y="163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155131</xdr:rowOff>
    </xdr:from>
    <xdr:to>
      <xdr:col>15</xdr:col>
      <xdr:colOff>180975</xdr:colOff>
      <xdr:row>39</xdr:row>
      <xdr:rowOff>39688</xdr:rowOff>
    </xdr:to>
    <xdr:cxnSp macro="">
      <xdr:nvCxnSpPr>
        <xdr:cNvPr id="296" name="直線コネクタ 295"/>
        <xdr:cNvCxnSpPr/>
      </xdr:nvCxnSpPr>
      <xdr:spPr>
        <a:xfrm flipV="1">
          <a:off x="9639300" y="6670231"/>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95694</xdr:rowOff>
    </xdr:from>
    <xdr:to>
      <xdr:col>14</xdr:col>
      <xdr:colOff>28575</xdr:colOff>
      <xdr:row>39</xdr:row>
      <xdr:rowOff>39688</xdr:rowOff>
    </xdr:to>
    <xdr:cxnSp macro="">
      <xdr:nvCxnSpPr>
        <xdr:cNvPr id="299" name="直線コネクタ 298"/>
        <xdr:cNvCxnSpPr/>
      </xdr:nvCxnSpPr>
      <xdr:spPr>
        <a:xfrm>
          <a:off x="8750300" y="6610794"/>
          <a:ext cx="889000" cy="1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49213</xdr:rowOff>
    </xdr:from>
    <xdr:to>
      <xdr:col>12</xdr:col>
      <xdr:colOff>511175</xdr:colOff>
      <xdr:row>38</xdr:row>
      <xdr:rowOff>95694</xdr:rowOff>
    </xdr:to>
    <xdr:cxnSp macro="">
      <xdr:nvCxnSpPr>
        <xdr:cNvPr id="302" name="直線コネクタ 301"/>
        <xdr:cNvCxnSpPr/>
      </xdr:nvCxnSpPr>
      <xdr:spPr>
        <a:xfrm>
          <a:off x="7861300" y="6392863"/>
          <a:ext cx="889000" cy="21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108267</xdr:rowOff>
    </xdr:from>
    <xdr:to>
      <xdr:col>11</xdr:col>
      <xdr:colOff>307975</xdr:colOff>
      <xdr:row>37</xdr:row>
      <xdr:rowOff>49213</xdr:rowOff>
    </xdr:to>
    <xdr:cxnSp macro="">
      <xdr:nvCxnSpPr>
        <xdr:cNvPr id="305" name="直線コネクタ 304"/>
        <xdr:cNvCxnSpPr/>
      </xdr:nvCxnSpPr>
      <xdr:spPr>
        <a:xfrm>
          <a:off x="6972300" y="5766117"/>
          <a:ext cx="889000" cy="6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09" name="テキスト ボックス 308"/>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104331</xdr:rowOff>
    </xdr:from>
    <xdr:to>
      <xdr:col>15</xdr:col>
      <xdr:colOff>231775</xdr:colOff>
      <xdr:row>39</xdr:row>
      <xdr:rowOff>34481</xdr:rowOff>
    </xdr:to>
    <xdr:sp macro="" textlink="">
      <xdr:nvSpPr>
        <xdr:cNvPr id="315" name="円/楕円 314"/>
        <xdr:cNvSpPr/>
      </xdr:nvSpPr>
      <xdr:spPr>
        <a:xfrm>
          <a:off x="10426700" y="66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19258</xdr:rowOff>
    </xdr:from>
    <xdr:ext cx="378565" cy="259045"/>
    <xdr:sp macro="" textlink="">
      <xdr:nvSpPr>
        <xdr:cNvPr id="316" name="労働費該当値テキスト"/>
        <xdr:cNvSpPr txBox="1"/>
      </xdr:nvSpPr>
      <xdr:spPr>
        <a:xfrm>
          <a:off x="10528300" y="653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160338</xdr:rowOff>
    </xdr:from>
    <xdr:to>
      <xdr:col>14</xdr:col>
      <xdr:colOff>79375</xdr:colOff>
      <xdr:row>39</xdr:row>
      <xdr:rowOff>90488</xdr:rowOff>
    </xdr:to>
    <xdr:sp macro="" textlink="">
      <xdr:nvSpPr>
        <xdr:cNvPr id="317" name="円/楕円 316"/>
        <xdr:cNvSpPr/>
      </xdr:nvSpPr>
      <xdr:spPr>
        <a:xfrm>
          <a:off x="9588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81615</xdr:rowOff>
    </xdr:from>
    <xdr:ext cx="313932" cy="259045"/>
    <xdr:sp macro="" textlink="">
      <xdr:nvSpPr>
        <xdr:cNvPr id="318" name="テキスト ボックス 317"/>
        <xdr:cNvSpPr txBox="1"/>
      </xdr:nvSpPr>
      <xdr:spPr>
        <a:xfrm>
          <a:off x="9482333" y="6768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44894</xdr:rowOff>
    </xdr:from>
    <xdr:to>
      <xdr:col>12</xdr:col>
      <xdr:colOff>561975</xdr:colOff>
      <xdr:row>38</xdr:row>
      <xdr:rowOff>146494</xdr:rowOff>
    </xdr:to>
    <xdr:sp macro="" textlink="">
      <xdr:nvSpPr>
        <xdr:cNvPr id="319" name="円/楕円 318"/>
        <xdr:cNvSpPr/>
      </xdr:nvSpPr>
      <xdr:spPr>
        <a:xfrm>
          <a:off x="8699500" y="65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137621</xdr:rowOff>
    </xdr:from>
    <xdr:ext cx="378565" cy="259045"/>
    <xdr:sp macro="" textlink="">
      <xdr:nvSpPr>
        <xdr:cNvPr id="320" name="テキスト ボックス 319"/>
        <xdr:cNvSpPr txBox="1"/>
      </xdr:nvSpPr>
      <xdr:spPr>
        <a:xfrm>
          <a:off x="8561017" y="6652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169863</xdr:rowOff>
    </xdr:from>
    <xdr:to>
      <xdr:col>11</xdr:col>
      <xdr:colOff>358775</xdr:colOff>
      <xdr:row>37</xdr:row>
      <xdr:rowOff>100013</xdr:rowOff>
    </xdr:to>
    <xdr:sp macro="" textlink="">
      <xdr:nvSpPr>
        <xdr:cNvPr id="321" name="円/楕円 320"/>
        <xdr:cNvSpPr/>
      </xdr:nvSpPr>
      <xdr:spPr>
        <a:xfrm>
          <a:off x="7810500" y="63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91140</xdr:rowOff>
    </xdr:from>
    <xdr:ext cx="469744" cy="259045"/>
    <xdr:sp macro="" textlink="">
      <xdr:nvSpPr>
        <xdr:cNvPr id="322" name="テキスト ボックス 321"/>
        <xdr:cNvSpPr txBox="1"/>
      </xdr:nvSpPr>
      <xdr:spPr>
        <a:xfrm>
          <a:off x="7626427"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57467</xdr:rowOff>
    </xdr:from>
    <xdr:to>
      <xdr:col>10</xdr:col>
      <xdr:colOff>155575</xdr:colOff>
      <xdr:row>33</xdr:row>
      <xdr:rowOff>159067</xdr:rowOff>
    </xdr:to>
    <xdr:sp macro="" textlink="">
      <xdr:nvSpPr>
        <xdr:cNvPr id="323" name="円/楕円 322"/>
        <xdr:cNvSpPr/>
      </xdr:nvSpPr>
      <xdr:spPr>
        <a:xfrm>
          <a:off x="6921500" y="57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4144</xdr:rowOff>
    </xdr:from>
    <xdr:ext cx="469744" cy="259045"/>
    <xdr:sp macro="" textlink="">
      <xdr:nvSpPr>
        <xdr:cNvPr id="324" name="テキスト ボックス 323"/>
        <xdr:cNvSpPr txBox="1"/>
      </xdr:nvSpPr>
      <xdr:spPr>
        <a:xfrm>
          <a:off x="6737427" y="549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107823</xdr:rowOff>
    </xdr:from>
    <xdr:to>
      <xdr:col>15</xdr:col>
      <xdr:colOff>180975</xdr:colOff>
      <xdr:row>58</xdr:row>
      <xdr:rowOff>110884</xdr:rowOff>
    </xdr:to>
    <xdr:cxnSp macro="">
      <xdr:nvCxnSpPr>
        <xdr:cNvPr id="353" name="直線コネクタ 352"/>
        <xdr:cNvCxnSpPr/>
      </xdr:nvCxnSpPr>
      <xdr:spPr>
        <a:xfrm>
          <a:off x="9639300" y="10051923"/>
          <a:ext cx="8382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78804</xdr:rowOff>
    </xdr:from>
    <xdr:to>
      <xdr:col>14</xdr:col>
      <xdr:colOff>28575</xdr:colOff>
      <xdr:row>58</xdr:row>
      <xdr:rowOff>107823</xdr:rowOff>
    </xdr:to>
    <xdr:cxnSp macro="">
      <xdr:nvCxnSpPr>
        <xdr:cNvPr id="356" name="直線コネクタ 355"/>
        <xdr:cNvCxnSpPr/>
      </xdr:nvCxnSpPr>
      <xdr:spPr>
        <a:xfrm>
          <a:off x="8750300" y="10022904"/>
          <a:ext cx="889000" cy="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8" name="テキスト ボックス 357"/>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78804</xdr:rowOff>
    </xdr:from>
    <xdr:to>
      <xdr:col>12</xdr:col>
      <xdr:colOff>511175</xdr:colOff>
      <xdr:row>58</xdr:row>
      <xdr:rowOff>87808</xdr:rowOff>
    </xdr:to>
    <xdr:cxnSp macro="">
      <xdr:nvCxnSpPr>
        <xdr:cNvPr id="359" name="直線コネクタ 358"/>
        <xdr:cNvCxnSpPr/>
      </xdr:nvCxnSpPr>
      <xdr:spPr>
        <a:xfrm flipV="1">
          <a:off x="7861300" y="10022904"/>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1" name="テキスト ボックス 360"/>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135280</xdr:rowOff>
    </xdr:from>
    <xdr:to>
      <xdr:col>11</xdr:col>
      <xdr:colOff>307975</xdr:colOff>
      <xdr:row>58</xdr:row>
      <xdr:rowOff>87808</xdr:rowOff>
    </xdr:to>
    <xdr:cxnSp macro="">
      <xdr:nvCxnSpPr>
        <xdr:cNvPr id="362" name="直線コネクタ 361"/>
        <xdr:cNvCxnSpPr/>
      </xdr:nvCxnSpPr>
      <xdr:spPr>
        <a:xfrm>
          <a:off x="6972300" y="9907930"/>
          <a:ext cx="889000" cy="1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4" name="テキスト ボックス 363"/>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6" name="テキスト ボックス 365"/>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60084</xdr:rowOff>
    </xdr:from>
    <xdr:to>
      <xdr:col>15</xdr:col>
      <xdr:colOff>231775</xdr:colOff>
      <xdr:row>58</xdr:row>
      <xdr:rowOff>161684</xdr:rowOff>
    </xdr:to>
    <xdr:sp macro="" textlink="">
      <xdr:nvSpPr>
        <xdr:cNvPr id="372" name="円/楕円 371"/>
        <xdr:cNvSpPr/>
      </xdr:nvSpPr>
      <xdr:spPr>
        <a:xfrm>
          <a:off x="10426700" y="100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146461</xdr:rowOff>
    </xdr:from>
    <xdr:ext cx="469744" cy="259045"/>
    <xdr:sp macro="" textlink="">
      <xdr:nvSpPr>
        <xdr:cNvPr id="373" name="農林水産業費該当値テキスト"/>
        <xdr:cNvSpPr txBox="1"/>
      </xdr:nvSpPr>
      <xdr:spPr>
        <a:xfrm>
          <a:off x="10528300" y="99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57023</xdr:rowOff>
    </xdr:from>
    <xdr:to>
      <xdr:col>14</xdr:col>
      <xdr:colOff>79375</xdr:colOff>
      <xdr:row>58</xdr:row>
      <xdr:rowOff>158623</xdr:rowOff>
    </xdr:to>
    <xdr:sp macro="" textlink="">
      <xdr:nvSpPr>
        <xdr:cNvPr id="374" name="円/楕円 373"/>
        <xdr:cNvSpPr/>
      </xdr:nvSpPr>
      <xdr:spPr>
        <a:xfrm>
          <a:off x="9588500" y="100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149750</xdr:rowOff>
    </xdr:from>
    <xdr:ext cx="469744" cy="259045"/>
    <xdr:sp macro="" textlink="">
      <xdr:nvSpPr>
        <xdr:cNvPr id="375" name="テキスト ボックス 374"/>
        <xdr:cNvSpPr txBox="1"/>
      </xdr:nvSpPr>
      <xdr:spPr>
        <a:xfrm>
          <a:off x="9404427" y="100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28004</xdr:rowOff>
    </xdr:from>
    <xdr:to>
      <xdr:col>12</xdr:col>
      <xdr:colOff>561975</xdr:colOff>
      <xdr:row>58</xdr:row>
      <xdr:rowOff>129604</xdr:rowOff>
    </xdr:to>
    <xdr:sp macro="" textlink="">
      <xdr:nvSpPr>
        <xdr:cNvPr id="376" name="円/楕円 375"/>
        <xdr:cNvSpPr/>
      </xdr:nvSpPr>
      <xdr:spPr>
        <a:xfrm>
          <a:off x="8699500" y="997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120731</xdr:rowOff>
    </xdr:from>
    <xdr:ext cx="534377" cy="259045"/>
    <xdr:sp macro="" textlink="">
      <xdr:nvSpPr>
        <xdr:cNvPr id="377" name="テキスト ボックス 376"/>
        <xdr:cNvSpPr txBox="1"/>
      </xdr:nvSpPr>
      <xdr:spPr>
        <a:xfrm>
          <a:off x="8483111" y="1006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37008</xdr:rowOff>
    </xdr:from>
    <xdr:to>
      <xdr:col>11</xdr:col>
      <xdr:colOff>358775</xdr:colOff>
      <xdr:row>58</xdr:row>
      <xdr:rowOff>138608</xdr:rowOff>
    </xdr:to>
    <xdr:sp macro="" textlink="">
      <xdr:nvSpPr>
        <xdr:cNvPr id="378" name="円/楕円 377"/>
        <xdr:cNvSpPr/>
      </xdr:nvSpPr>
      <xdr:spPr>
        <a:xfrm>
          <a:off x="7810500" y="99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129735</xdr:rowOff>
    </xdr:from>
    <xdr:ext cx="534377" cy="259045"/>
    <xdr:sp macro="" textlink="">
      <xdr:nvSpPr>
        <xdr:cNvPr id="379" name="テキスト ボックス 378"/>
        <xdr:cNvSpPr txBox="1"/>
      </xdr:nvSpPr>
      <xdr:spPr>
        <a:xfrm>
          <a:off x="7594111" y="1007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84480</xdr:rowOff>
    </xdr:from>
    <xdr:to>
      <xdr:col>10</xdr:col>
      <xdr:colOff>155575</xdr:colOff>
      <xdr:row>58</xdr:row>
      <xdr:rowOff>14630</xdr:rowOff>
    </xdr:to>
    <xdr:sp macro="" textlink="">
      <xdr:nvSpPr>
        <xdr:cNvPr id="380" name="円/楕円 379"/>
        <xdr:cNvSpPr/>
      </xdr:nvSpPr>
      <xdr:spPr>
        <a:xfrm>
          <a:off x="6921500" y="98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5757</xdr:rowOff>
    </xdr:from>
    <xdr:ext cx="534377" cy="259045"/>
    <xdr:sp macro="" textlink="">
      <xdr:nvSpPr>
        <xdr:cNvPr id="381" name="テキスト ボックス 380"/>
        <xdr:cNvSpPr txBox="1"/>
      </xdr:nvSpPr>
      <xdr:spPr>
        <a:xfrm>
          <a:off x="6705111" y="99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93218</xdr:rowOff>
    </xdr:from>
    <xdr:to>
      <xdr:col>15</xdr:col>
      <xdr:colOff>180975</xdr:colOff>
      <xdr:row>78</xdr:row>
      <xdr:rowOff>130403</xdr:rowOff>
    </xdr:to>
    <xdr:cxnSp macro="">
      <xdr:nvCxnSpPr>
        <xdr:cNvPr id="410" name="直線コネクタ 409"/>
        <xdr:cNvCxnSpPr/>
      </xdr:nvCxnSpPr>
      <xdr:spPr>
        <a:xfrm flipV="1">
          <a:off x="9639300" y="13466318"/>
          <a:ext cx="8382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130403</xdr:rowOff>
    </xdr:from>
    <xdr:to>
      <xdr:col>14</xdr:col>
      <xdr:colOff>28575</xdr:colOff>
      <xdr:row>78</xdr:row>
      <xdr:rowOff>130823</xdr:rowOff>
    </xdr:to>
    <xdr:cxnSp macro="">
      <xdr:nvCxnSpPr>
        <xdr:cNvPr id="413" name="直線コネクタ 412"/>
        <xdr:cNvCxnSpPr/>
      </xdr:nvCxnSpPr>
      <xdr:spPr>
        <a:xfrm flipV="1">
          <a:off x="8750300" y="1350350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130823</xdr:rowOff>
    </xdr:from>
    <xdr:to>
      <xdr:col>12</xdr:col>
      <xdr:colOff>511175</xdr:colOff>
      <xdr:row>78</xdr:row>
      <xdr:rowOff>151778</xdr:rowOff>
    </xdr:to>
    <xdr:cxnSp macro="">
      <xdr:nvCxnSpPr>
        <xdr:cNvPr id="416" name="直線コネクタ 415"/>
        <xdr:cNvCxnSpPr/>
      </xdr:nvCxnSpPr>
      <xdr:spPr>
        <a:xfrm flipV="1">
          <a:off x="7861300" y="1350392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151778</xdr:rowOff>
    </xdr:from>
    <xdr:to>
      <xdr:col>11</xdr:col>
      <xdr:colOff>307975</xdr:colOff>
      <xdr:row>78</xdr:row>
      <xdr:rowOff>168427</xdr:rowOff>
    </xdr:to>
    <xdr:cxnSp macro="">
      <xdr:nvCxnSpPr>
        <xdr:cNvPr id="419" name="直線コネクタ 418"/>
        <xdr:cNvCxnSpPr/>
      </xdr:nvCxnSpPr>
      <xdr:spPr>
        <a:xfrm flipV="1">
          <a:off x="6972300" y="13524878"/>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42418</xdr:rowOff>
    </xdr:from>
    <xdr:to>
      <xdr:col>15</xdr:col>
      <xdr:colOff>231775</xdr:colOff>
      <xdr:row>78</xdr:row>
      <xdr:rowOff>144018</xdr:rowOff>
    </xdr:to>
    <xdr:sp macro="" textlink="">
      <xdr:nvSpPr>
        <xdr:cNvPr id="429" name="円/楕円 428"/>
        <xdr:cNvSpPr/>
      </xdr:nvSpPr>
      <xdr:spPr>
        <a:xfrm>
          <a:off x="10426700" y="134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128795</xdr:rowOff>
    </xdr:from>
    <xdr:ext cx="469744" cy="259045"/>
    <xdr:sp macro="" textlink="">
      <xdr:nvSpPr>
        <xdr:cNvPr id="430" name="商工費該当値テキスト"/>
        <xdr:cNvSpPr txBox="1"/>
      </xdr:nvSpPr>
      <xdr:spPr>
        <a:xfrm>
          <a:off x="10528300" y="1333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79603</xdr:rowOff>
    </xdr:from>
    <xdr:to>
      <xdr:col>14</xdr:col>
      <xdr:colOff>79375</xdr:colOff>
      <xdr:row>79</xdr:row>
      <xdr:rowOff>9753</xdr:rowOff>
    </xdr:to>
    <xdr:sp macro="" textlink="">
      <xdr:nvSpPr>
        <xdr:cNvPr id="431" name="円/楕円 430"/>
        <xdr:cNvSpPr/>
      </xdr:nvSpPr>
      <xdr:spPr>
        <a:xfrm>
          <a:off x="9588500" y="134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880</xdr:rowOff>
    </xdr:from>
    <xdr:ext cx="469744" cy="259045"/>
    <xdr:sp macro="" textlink="">
      <xdr:nvSpPr>
        <xdr:cNvPr id="432" name="テキスト ボックス 431"/>
        <xdr:cNvSpPr txBox="1"/>
      </xdr:nvSpPr>
      <xdr:spPr>
        <a:xfrm>
          <a:off x="9404427" y="1354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80023</xdr:rowOff>
    </xdr:from>
    <xdr:to>
      <xdr:col>12</xdr:col>
      <xdr:colOff>561975</xdr:colOff>
      <xdr:row>79</xdr:row>
      <xdr:rowOff>10173</xdr:rowOff>
    </xdr:to>
    <xdr:sp macro="" textlink="">
      <xdr:nvSpPr>
        <xdr:cNvPr id="433" name="円/楕円 432"/>
        <xdr:cNvSpPr/>
      </xdr:nvSpPr>
      <xdr:spPr>
        <a:xfrm>
          <a:off x="8699500" y="134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1300</xdr:rowOff>
    </xdr:from>
    <xdr:ext cx="469744" cy="259045"/>
    <xdr:sp macro="" textlink="">
      <xdr:nvSpPr>
        <xdr:cNvPr id="434" name="テキスト ボックス 433"/>
        <xdr:cNvSpPr txBox="1"/>
      </xdr:nvSpPr>
      <xdr:spPr>
        <a:xfrm>
          <a:off x="8515427"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100978</xdr:rowOff>
    </xdr:from>
    <xdr:to>
      <xdr:col>11</xdr:col>
      <xdr:colOff>358775</xdr:colOff>
      <xdr:row>79</xdr:row>
      <xdr:rowOff>31128</xdr:rowOff>
    </xdr:to>
    <xdr:sp macro="" textlink="">
      <xdr:nvSpPr>
        <xdr:cNvPr id="435" name="円/楕円 434"/>
        <xdr:cNvSpPr/>
      </xdr:nvSpPr>
      <xdr:spPr>
        <a:xfrm>
          <a:off x="7810500" y="134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22255</xdr:rowOff>
    </xdr:from>
    <xdr:ext cx="469744" cy="259045"/>
    <xdr:sp macro="" textlink="">
      <xdr:nvSpPr>
        <xdr:cNvPr id="436" name="テキスト ボックス 435"/>
        <xdr:cNvSpPr txBox="1"/>
      </xdr:nvSpPr>
      <xdr:spPr>
        <a:xfrm>
          <a:off x="7626427" y="1356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117627</xdr:rowOff>
    </xdr:from>
    <xdr:to>
      <xdr:col>10</xdr:col>
      <xdr:colOff>155575</xdr:colOff>
      <xdr:row>79</xdr:row>
      <xdr:rowOff>47777</xdr:rowOff>
    </xdr:to>
    <xdr:sp macro="" textlink="">
      <xdr:nvSpPr>
        <xdr:cNvPr id="437" name="円/楕円 436"/>
        <xdr:cNvSpPr/>
      </xdr:nvSpPr>
      <xdr:spPr>
        <a:xfrm>
          <a:off x="6921500" y="1349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38904</xdr:rowOff>
    </xdr:from>
    <xdr:ext cx="469744" cy="259045"/>
    <xdr:sp macro="" textlink="">
      <xdr:nvSpPr>
        <xdr:cNvPr id="438" name="テキスト ボックス 437"/>
        <xdr:cNvSpPr txBox="1"/>
      </xdr:nvSpPr>
      <xdr:spPr>
        <a:xfrm>
          <a:off x="6737427" y="135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50" name="テキスト ボックス 44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3" name="直線コネクタ 45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4" name="テキスト ボックス 45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774</xdr:rowOff>
    </xdr:from>
    <xdr:to>
      <xdr:col>15</xdr:col>
      <xdr:colOff>180340</xdr:colOff>
      <xdr:row>97</xdr:row>
      <xdr:rowOff>58987</xdr:rowOff>
    </xdr:to>
    <xdr:cxnSp macro="">
      <xdr:nvCxnSpPr>
        <xdr:cNvPr id="458" name="直線コネクタ 457"/>
        <xdr:cNvCxnSpPr/>
      </xdr:nvCxnSpPr>
      <xdr:spPr>
        <a:xfrm flipV="1">
          <a:off x="10475595" y="15602724"/>
          <a:ext cx="1270" cy="108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62814</xdr:rowOff>
    </xdr:from>
    <xdr:ext cx="534377" cy="259045"/>
    <xdr:sp macro="" textlink="">
      <xdr:nvSpPr>
        <xdr:cNvPr id="459" name="土木費最小値テキスト"/>
        <xdr:cNvSpPr txBox="1"/>
      </xdr:nvSpPr>
      <xdr:spPr>
        <a:xfrm>
          <a:off x="10528300" y="1669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97</xdr:row>
      <xdr:rowOff>58987</xdr:rowOff>
    </xdr:from>
    <xdr:to>
      <xdr:col>15</xdr:col>
      <xdr:colOff>269875</xdr:colOff>
      <xdr:row>97</xdr:row>
      <xdr:rowOff>58987</xdr:rowOff>
    </xdr:to>
    <xdr:cxnSp macro="">
      <xdr:nvCxnSpPr>
        <xdr:cNvPr id="460" name="直線コネクタ 459"/>
        <xdr:cNvCxnSpPr/>
      </xdr:nvCxnSpPr>
      <xdr:spPr>
        <a:xfrm>
          <a:off x="10388600" y="166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118901</xdr:rowOff>
    </xdr:from>
    <xdr:ext cx="599010" cy="259045"/>
    <xdr:sp macro="" textlink="">
      <xdr:nvSpPr>
        <xdr:cNvPr id="461" name="土木費最大値テキスト"/>
        <xdr:cNvSpPr txBox="1"/>
      </xdr:nvSpPr>
      <xdr:spPr>
        <a:xfrm>
          <a:off x="10528300" y="153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91</xdr:row>
      <xdr:rowOff>774</xdr:rowOff>
    </xdr:from>
    <xdr:to>
      <xdr:col>15</xdr:col>
      <xdr:colOff>269875</xdr:colOff>
      <xdr:row>91</xdr:row>
      <xdr:rowOff>774</xdr:rowOff>
    </xdr:to>
    <xdr:cxnSp macro="">
      <xdr:nvCxnSpPr>
        <xdr:cNvPr id="462" name="直線コネクタ 461"/>
        <xdr:cNvCxnSpPr/>
      </xdr:nvCxnSpPr>
      <xdr:spPr>
        <a:xfrm>
          <a:off x="10388600" y="1560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58987</xdr:rowOff>
    </xdr:from>
    <xdr:to>
      <xdr:col>15</xdr:col>
      <xdr:colOff>180975</xdr:colOff>
      <xdr:row>97</xdr:row>
      <xdr:rowOff>124966</xdr:rowOff>
    </xdr:to>
    <xdr:cxnSp macro="">
      <xdr:nvCxnSpPr>
        <xdr:cNvPr id="463" name="直線コネクタ 462"/>
        <xdr:cNvCxnSpPr/>
      </xdr:nvCxnSpPr>
      <xdr:spPr>
        <a:xfrm flipV="1">
          <a:off x="9639300" y="16689637"/>
          <a:ext cx="838200" cy="6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21897</xdr:rowOff>
    </xdr:from>
    <xdr:ext cx="534377" cy="259045"/>
    <xdr:sp macro="" textlink="">
      <xdr:nvSpPr>
        <xdr:cNvPr id="464" name="土木費平均値テキスト"/>
        <xdr:cNvSpPr txBox="1"/>
      </xdr:nvSpPr>
      <xdr:spPr>
        <a:xfrm>
          <a:off x="10528300" y="16309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170470</xdr:rowOff>
    </xdr:from>
    <xdr:to>
      <xdr:col>15</xdr:col>
      <xdr:colOff>231775</xdr:colOff>
      <xdr:row>96</xdr:row>
      <xdr:rowOff>100620</xdr:rowOff>
    </xdr:to>
    <xdr:sp macro="" textlink="">
      <xdr:nvSpPr>
        <xdr:cNvPr id="465" name="フローチャート : 判断 464"/>
        <xdr:cNvSpPr/>
      </xdr:nvSpPr>
      <xdr:spPr>
        <a:xfrm>
          <a:off x="10426700" y="1645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124966</xdr:rowOff>
    </xdr:from>
    <xdr:to>
      <xdr:col>14</xdr:col>
      <xdr:colOff>28575</xdr:colOff>
      <xdr:row>97</xdr:row>
      <xdr:rowOff>141677</xdr:rowOff>
    </xdr:to>
    <xdr:cxnSp macro="">
      <xdr:nvCxnSpPr>
        <xdr:cNvPr id="466" name="直線コネクタ 465"/>
        <xdr:cNvCxnSpPr/>
      </xdr:nvCxnSpPr>
      <xdr:spPr>
        <a:xfrm flipV="1">
          <a:off x="8750300" y="16755616"/>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9251</xdr:rowOff>
    </xdr:from>
    <xdr:to>
      <xdr:col>14</xdr:col>
      <xdr:colOff>79375</xdr:colOff>
      <xdr:row>96</xdr:row>
      <xdr:rowOff>110851</xdr:rowOff>
    </xdr:to>
    <xdr:sp macro="" textlink="">
      <xdr:nvSpPr>
        <xdr:cNvPr id="467" name="フローチャート : 判断 466"/>
        <xdr:cNvSpPr/>
      </xdr:nvSpPr>
      <xdr:spPr>
        <a:xfrm>
          <a:off x="9588500" y="1646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127378</xdr:rowOff>
    </xdr:from>
    <xdr:ext cx="534377" cy="259045"/>
    <xdr:sp macro="" textlink="">
      <xdr:nvSpPr>
        <xdr:cNvPr id="468" name="テキスト ボックス 467"/>
        <xdr:cNvSpPr txBox="1"/>
      </xdr:nvSpPr>
      <xdr:spPr>
        <a:xfrm>
          <a:off x="9372111" y="1624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141677</xdr:rowOff>
    </xdr:from>
    <xdr:to>
      <xdr:col>12</xdr:col>
      <xdr:colOff>511175</xdr:colOff>
      <xdr:row>97</xdr:row>
      <xdr:rowOff>145752</xdr:rowOff>
    </xdr:to>
    <xdr:cxnSp macro="">
      <xdr:nvCxnSpPr>
        <xdr:cNvPr id="469" name="直線コネクタ 468"/>
        <xdr:cNvCxnSpPr/>
      </xdr:nvCxnSpPr>
      <xdr:spPr>
        <a:xfrm flipV="1">
          <a:off x="7861300" y="16772327"/>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164995</xdr:rowOff>
    </xdr:from>
    <xdr:to>
      <xdr:col>12</xdr:col>
      <xdr:colOff>561975</xdr:colOff>
      <xdr:row>96</xdr:row>
      <xdr:rowOff>95145</xdr:rowOff>
    </xdr:to>
    <xdr:sp macro="" textlink="">
      <xdr:nvSpPr>
        <xdr:cNvPr id="470" name="フローチャート : 判断 469"/>
        <xdr:cNvSpPr/>
      </xdr:nvSpPr>
      <xdr:spPr>
        <a:xfrm>
          <a:off x="8699500" y="1645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111672</xdr:rowOff>
    </xdr:from>
    <xdr:ext cx="534377" cy="259045"/>
    <xdr:sp macro="" textlink="">
      <xdr:nvSpPr>
        <xdr:cNvPr id="471" name="テキスト ボックス 470"/>
        <xdr:cNvSpPr txBox="1"/>
      </xdr:nvSpPr>
      <xdr:spPr>
        <a:xfrm>
          <a:off x="8483111" y="1622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104209</xdr:rowOff>
    </xdr:from>
    <xdr:to>
      <xdr:col>11</xdr:col>
      <xdr:colOff>307975</xdr:colOff>
      <xdr:row>97</xdr:row>
      <xdr:rowOff>145752</xdr:rowOff>
    </xdr:to>
    <xdr:cxnSp macro="">
      <xdr:nvCxnSpPr>
        <xdr:cNvPr id="472" name="直線コネクタ 471"/>
        <xdr:cNvCxnSpPr/>
      </xdr:nvCxnSpPr>
      <xdr:spPr>
        <a:xfrm>
          <a:off x="6972300" y="16734859"/>
          <a:ext cx="889000" cy="4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36624</xdr:rowOff>
    </xdr:from>
    <xdr:to>
      <xdr:col>11</xdr:col>
      <xdr:colOff>358775</xdr:colOff>
      <xdr:row>96</xdr:row>
      <xdr:rowOff>138224</xdr:rowOff>
    </xdr:to>
    <xdr:sp macro="" textlink="">
      <xdr:nvSpPr>
        <xdr:cNvPr id="473" name="フローチャート : 判断 472"/>
        <xdr:cNvSpPr/>
      </xdr:nvSpPr>
      <xdr:spPr>
        <a:xfrm>
          <a:off x="7810500" y="16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154751</xdr:rowOff>
    </xdr:from>
    <xdr:ext cx="534377" cy="259045"/>
    <xdr:sp macro="" textlink="">
      <xdr:nvSpPr>
        <xdr:cNvPr id="474" name="テキスト ボックス 473"/>
        <xdr:cNvSpPr txBox="1"/>
      </xdr:nvSpPr>
      <xdr:spPr>
        <a:xfrm>
          <a:off x="7594111" y="1627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36207</xdr:rowOff>
    </xdr:from>
    <xdr:to>
      <xdr:col>10</xdr:col>
      <xdr:colOff>155575</xdr:colOff>
      <xdr:row>96</xdr:row>
      <xdr:rowOff>137807</xdr:rowOff>
    </xdr:to>
    <xdr:sp macro="" textlink="">
      <xdr:nvSpPr>
        <xdr:cNvPr id="475" name="フローチャート : 判断 474"/>
        <xdr:cNvSpPr/>
      </xdr:nvSpPr>
      <xdr:spPr>
        <a:xfrm>
          <a:off x="6921500" y="1649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154334</xdr:rowOff>
    </xdr:from>
    <xdr:ext cx="534377" cy="259045"/>
    <xdr:sp macro="" textlink="">
      <xdr:nvSpPr>
        <xdr:cNvPr id="476" name="テキスト ボックス 475"/>
        <xdr:cNvSpPr txBox="1"/>
      </xdr:nvSpPr>
      <xdr:spPr>
        <a:xfrm>
          <a:off x="6705111" y="162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8187</xdr:rowOff>
    </xdr:from>
    <xdr:to>
      <xdr:col>15</xdr:col>
      <xdr:colOff>231775</xdr:colOff>
      <xdr:row>97</xdr:row>
      <xdr:rowOff>109787</xdr:rowOff>
    </xdr:to>
    <xdr:sp macro="" textlink="">
      <xdr:nvSpPr>
        <xdr:cNvPr id="482" name="円/楕円 481"/>
        <xdr:cNvSpPr/>
      </xdr:nvSpPr>
      <xdr:spPr>
        <a:xfrm>
          <a:off x="10426700" y="166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94564</xdr:rowOff>
    </xdr:from>
    <xdr:ext cx="534377" cy="259045"/>
    <xdr:sp macro="" textlink="">
      <xdr:nvSpPr>
        <xdr:cNvPr id="483" name="土木費該当値テキスト"/>
        <xdr:cNvSpPr txBox="1"/>
      </xdr:nvSpPr>
      <xdr:spPr>
        <a:xfrm>
          <a:off x="10528300" y="165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74166</xdr:rowOff>
    </xdr:from>
    <xdr:to>
      <xdr:col>14</xdr:col>
      <xdr:colOff>79375</xdr:colOff>
      <xdr:row>98</xdr:row>
      <xdr:rowOff>4316</xdr:rowOff>
    </xdr:to>
    <xdr:sp macro="" textlink="">
      <xdr:nvSpPr>
        <xdr:cNvPr id="484" name="円/楕円 483"/>
        <xdr:cNvSpPr/>
      </xdr:nvSpPr>
      <xdr:spPr>
        <a:xfrm>
          <a:off x="9588500" y="167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166893</xdr:rowOff>
    </xdr:from>
    <xdr:ext cx="534377" cy="259045"/>
    <xdr:sp macro="" textlink="">
      <xdr:nvSpPr>
        <xdr:cNvPr id="485" name="テキスト ボックス 484"/>
        <xdr:cNvSpPr txBox="1"/>
      </xdr:nvSpPr>
      <xdr:spPr>
        <a:xfrm>
          <a:off x="9372111" y="167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90877</xdr:rowOff>
    </xdr:from>
    <xdr:to>
      <xdr:col>12</xdr:col>
      <xdr:colOff>561975</xdr:colOff>
      <xdr:row>98</xdr:row>
      <xdr:rowOff>21027</xdr:rowOff>
    </xdr:to>
    <xdr:sp macro="" textlink="">
      <xdr:nvSpPr>
        <xdr:cNvPr id="486" name="円/楕円 485"/>
        <xdr:cNvSpPr/>
      </xdr:nvSpPr>
      <xdr:spPr>
        <a:xfrm>
          <a:off x="8699500" y="167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12154</xdr:rowOff>
    </xdr:from>
    <xdr:ext cx="469744" cy="259045"/>
    <xdr:sp macro="" textlink="">
      <xdr:nvSpPr>
        <xdr:cNvPr id="487" name="テキスト ボックス 486"/>
        <xdr:cNvSpPr txBox="1"/>
      </xdr:nvSpPr>
      <xdr:spPr>
        <a:xfrm>
          <a:off x="8515427" y="168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94952</xdr:rowOff>
    </xdr:from>
    <xdr:to>
      <xdr:col>11</xdr:col>
      <xdr:colOff>358775</xdr:colOff>
      <xdr:row>98</xdr:row>
      <xdr:rowOff>25102</xdr:rowOff>
    </xdr:to>
    <xdr:sp macro="" textlink="">
      <xdr:nvSpPr>
        <xdr:cNvPr id="488" name="円/楕円 487"/>
        <xdr:cNvSpPr/>
      </xdr:nvSpPr>
      <xdr:spPr>
        <a:xfrm>
          <a:off x="7810500" y="167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98</xdr:row>
      <xdr:rowOff>16229</xdr:rowOff>
    </xdr:from>
    <xdr:ext cx="469744" cy="259045"/>
    <xdr:sp macro="" textlink="">
      <xdr:nvSpPr>
        <xdr:cNvPr id="489" name="テキスト ボックス 488"/>
        <xdr:cNvSpPr txBox="1"/>
      </xdr:nvSpPr>
      <xdr:spPr>
        <a:xfrm>
          <a:off x="7626427" y="168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53409</xdr:rowOff>
    </xdr:from>
    <xdr:to>
      <xdr:col>10</xdr:col>
      <xdr:colOff>155575</xdr:colOff>
      <xdr:row>97</xdr:row>
      <xdr:rowOff>155009</xdr:rowOff>
    </xdr:to>
    <xdr:sp macro="" textlink="">
      <xdr:nvSpPr>
        <xdr:cNvPr id="490" name="円/楕円 489"/>
        <xdr:cNvSpPr/>
      </xdr:nvSpPr>
      <xdr:spPr>
        <a:xfrm>
          <a:off x="6921500" y="166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146136</xdr:rowOff>
    </xdr:from>
    <xdr:ext cx="534377" cy="259045"/>
    <xdr:sp macro="" textlink="">
      <xdr:nvSpPr>
        <xdr:cNvPr id="491" name="テキスト ボックス 490"/>
        <xdr:cNvSpPr txBox="1"/>
      </xdr:nvSpPr>
      <xdr:spPr>
        <a:xfrm>
          <a:off x="6705111" y="167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5" name="直線コネクタ 514"/>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16"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17" name="直線コネクタ 516"/>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18"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19" name="直線コネクタ 518"/>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78930</xdr:rowOff>
    </xdr:from>
    <xdr:to>
      <xdr:col>23</xdr:col>
      <xdr:colOff>517525</xdr:colOff>
      <xdr:row>37</xdr:row>
      <xdr:rowOff>41364</xdr:rowOff>
    </xdr:to>
    <xdr:cxnSp macro="">
      <xdr:nvCxnSpPr>
        <xdr:cNvPr id="520" name="直線コネクタ 519"/>
        <xdr:cNvCxnSpPr/>
      </xdr:nvCxnSpPr>
      <xdr:spPr>
        <a:xfrm>
          <a:off x="15481300" y="6251130"/>
          <a:ext cx="838200" cy="13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1"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2" name="フローチャート : 判断 521"/>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113487</xdr:rowOff>
    </xdr:from>
    <xdr:to>
      <xdr:col>22</xdr:col>
      <xdr:colOff>365125</xdr:colOff>
      <xdr:row>36</xdr:row>
      <xdr:rowOff>78930</xdr:rowOff>
    </xdr:to>
    <xdr:cxnSp macro="">
      <xdr:nvCxnSpPr>
        <xdr:cNvPr id="523" name="直線コネクタ 522"/>
        <xdr:cNvCxnSpPr/>
      </xdr:nvCxnSpPr>
      <xdr:spPr>
        <a:xfrm>
          <a:off x="14592300" y="5942787"/>
          <a:ext cx="889000" cy="30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4" name="フローチャート : 判断 523"/>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127449</xdr:rowOff>
    </xdr:from>
    <xdr:ext cx="534377" cy="259045"/>
    <xdr:sp macro="" textlink="">
      <xdr:nvSpPr>
        <xdr:cNvPr id="525" name="テキスト ボックス 524"/>
        <xdr:cNvSpPr txBox="1"/>
      </xdr:nvSpPr>
      <xdr:spPr>
        <a:xfrm>
          <a:off x="15214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113487</xdr:rowOff>
    </xdr:from>
    <xdr:to>
      <xdr:col>21</xdr:col>
      <xdr:colOff>161925</xdr:colOff>
      <xdr:row>36</xdr:row>
      <xdr:rowOff>41554</xdr:rowOff>
    </xdr:to>
    <xdr:cxnSp macro="">
      <xdr:nvCxnSpPr>
        <xdr:cNvPr id="526" name="直線コネクタ 525"/>
        <xdr:cNvCxnSpPr/>
      </xdr:nvCxnSpPr>
      <xdr:spPr>
        <a:xfrm flipV="1">
          <a:off x="13703300" y="5942787"/>
          <a:ext cx="889000" cy="2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27" name="フローチャート : 判断 526"/>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28" name="テキスト ボックス 527"/>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41554</xdr:rowOff>
    </xdr:from>
    <xdr:to>
      <xdr:col>19</xdr:col>
      <xdr:colOff>644525</xdr:colOff>
      <xdr:row>36</xdr:row>
      <xdr:rowOff>119126</xdr:rowOff>
    </xdr:to>
    <xdr:cxnSp macro="">
      <xdr:nvCxnSpPr>
        <xdr:cNvPr id="529" name="直線コネクタ 528"/>
        <xdr:cNvCxnSpPr/>
      </xdr:nvCxnSpPr>
      <xdr:spPr>
        <a:xfrm flipV="1">
          <a:off x="12814300" y="6213754"/>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0" name="フローチャート : 判断 529"/>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1" name="テキスト ボックス 530"/>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2" name="フローチャート : 判断 531"/>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3" name="テキスト ボックス 532"/>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162014</xdr:rowOff>
    </xdr:from>
    <xdr:to>
      <xdr:col>23</xdr:col>
      <xdr:colOff>568325</xdr:colOff>
      <xdr:row>37</xdr:row>
      <xdr:rowOff>92164</xdr:rowOff>
    </xdr:to>
    <xdr:sp macro="" textlink="">
      <xdr:nvSpPr>
        <xdr:cNvPr id="539" name="円/楕円 538"/>
        <xdr:cNvSpPr/>
      </xdr:nvSpPr>
      <xdr:spPr>
        <a:xfrm>
          <a:off x="16268700" y="63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140441</xdr:rowOff>
    </xdr:from>
    <xdr:ext cx="534377" cy="259045"/>
    <xdr:sp macro="" textlink="">
      <xdr:nvSpPr>
        <xdr:cNvPr id="540" name="消防費該当値テキスト"/>
        <xdr:cNvSpPr txBox="1"/>
      </xdr:nvSpPr>
      <xdr:spPr>
        <a:xfrm>
          <a:off x="16370300" y="63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18,162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28130</xdr:rowOff>
    </xdr:from>
    <xdr:to>
      <xdr:col>22</xdr:col>
      <xdr:colOff>415925</xdr:colOff>
      <xdr:row>36</xdr:row>
      <xdr:rowOff>129730</xdr:rowOff>
    </xdr:to>
    <xdr:sp macro="" textlink="">
      <xdr:nvSpPr>
        <xdr:cNvPr id="541" name="円/楕円 540"/>
        <xdr:cNvSpPr/>
      </xdr:nvSpPr>
      <xdr:spPr>
        <a:xfrm>
          <a:off x="15430500" y="62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146257</xdr:rowOff>
    </xdr:from>
    <xdr:ext cx="534377" cy="259045"/>
    <xdr:sp macro="" textlink="">
      <xdr:nvSpPr>
        <xdr:cNvPr id="542" name="テキスト ボックス 541"/>
        <xdr:cNvSpPr txBox="1"/>
      </xdr:nvSpPr>
      <xdr:spPr>
        <a:xfrm>
          <a:off x="15214111" y="597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62687</xdr:rowOff>
    </xdr:from>
    <xdr:to>
      <xdr:col>21</xdr:col>
      <xdr:colOff>212725</xdr:colOff>
      <xdr:row>34</xdr:row>
      <xdr:rowOff>164287</xdr:rowOff>
    </xdr:to>
    <xdr:sp macro="" textlink="">
      <xdr:nvSpPr>
        <xdr:cNvPr id="543" name="円/楕円 542"/>
        <xdr:cNvSpPr/>
      </xdr:nvSpPr>
      <xdr:spPr>
        <a:xfrm>
          <a:off x="14541500" y="58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9364</xdr:rowOff>
    </xdr:from>
    <xdr:ext cx="534377" cy="259045"/>
    <xdr:sp macro="" textlink="">
      <xdr:nvSpPr>
        <xdr:cNvPr id="544" name="テキスト ボックス 543"/>
        <xdr:cNvSpPr txBox="1"/>
      </xdr:nvSpPr>
      <xdr:spPr>
        <a:xfrm>
          <a:off x="14325111" y="56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162204</xdr:rowOff>
    </xdr:from>
    <xdr:to>
      <xdr:col>20</xdr:col>
      <xdr:colOff>9525</xdr:colOff>
      <xdr:row>36</xdr:row>
      <xdr:rowOff>92354</xdr:rowOff>
    </xdr:to>
    <xdr:sp macro="" textlink="">
      <xdr:nvSpPr>
        <xdr:cNvPr id="545" name="円/楕円 544"/>
        <xdr:cNvSpPr/>
      </xdr:nvSpPr>
      <xdr:spPr>
        <a:xfrm>
          <a:off x="13652500" y="61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108881</xdr:rowOff>
    </xdr:from>
    <xdr:ext cx="534377" cy="259045"/>
    <xdr:sp macro="" textlink="">
      <xdr:nvSpPr>
        <xdr:cNvPr id="546" name="テキスト ボックス 545"/>
        <xdr:cNvSpPr txBox="1"/>
      </xdr:nvSpPr>
      <xdr:spPr>
        <a:xfrm>
          <a:off x="13436111" y="593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68326</xdr:rowOff>
    </xdr:from>
    <xdr:to>
      <xdr:col>18</xdr:col>
      <xdr:colOff>492125</xdr:colOff>
      <xdr:row>36</xdr:row>
      <xdr:rowOff>169926</xdr:rowOff>
    </xdr:to>
    <xdr:sp macro="" textlink="">
      <xdr:nvSpPr>
        <xdr:cNvPr id="547" name="円/楕円 546"/>
        <xdr:cNvSpPr/>
      </xdr:nvSpPr>
      <xdr:spPr>
        <a:xfrm>
          <a:off x="12763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15003</xdr:rowOff>
    </xdr:from>
    <xdr:ext cx="534377" cy="259045"/>
    <xdr:sp macro="" textlink="">
      <xdr:nvSpPr>
        <xdr:cNvPr id="548" name="テキスト ボックス 547"/>
        <xdr:cNvSpPr txBox="1"/>
      </xdr:nvSpPr>
      <xdr:spPr>
        <a:xfrm>
          <a:off x="12547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5" name="直線コネクタ 574"/>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76"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77" name="直線コネクタ 576"/>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78"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79" name="直線コネクタ 578"/>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26771</xdr:rowOff>
    </xdr:from>
    <xdr:to>
      <xdr:col>23</xdr:col>
      <xdr:colOff>517525</xdr:colOff>
      <xdr:row>58</xdr:row>
      <xdr:rowOff>88233</xdr:rowOff>
    </xdr:to>
    <xdr:cxnSp macro="">
      <xdr:nvCxnSpPr>
        <xdr:cNvPr id="580" name="直線コネクタ 579"/>
        <xdr:cNvCxnSpPr/>
      </xdr:nvCxnSpPr>
      <xdr:spPr>
        <a:xfrm flipV="1">
          <a:off x="15481300" y="9970871"/>
          <a:ext cx="838200" cy="6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1"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2" name="フローチャート : 判断 581"/>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44668</xdr:rowOff>
    </xdr:from>
    <xdr:to>
      <xdr:col>22</xdr:col>
      <xdr:colOff>365125</xdr:colOff>
      <xdr:row>58</xdr:row>
      <xdr:rowOff>88233</xdr:rowOff>
    </xdr:to>
    <xdr:cxnSp macro="">
      <xdr:nvCxnSpPr>
        <xdr:cNvPr id="583" name="直線コネクタ 582"/>
        <xdr:cNvCxnSpPr/>
      </xdr:nvCxnSpPr>
      <xdr:spPr>
        <a:xfrm>
          <a:off x="14592300" y="9988768"/>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4" name="フローチャート : 判断 583"/>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5" name="テキスト ボックス 584"/>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44668</xdr:rowOff>
    </xdr:from>
    <xdr:to>
      <xdr:col>21</xdr:col>
      <xdr:colOff>161925</xdr:colOff>
      <xdr:row>58</xdr:row>
      <xdr:rowOff>124596</xdr:rowOff>
    </xdr:to>
    <xdr:cxnSp macro="">
      <xdr:nvCxnSpPr>
        <xdr:cNvPr id="586" name="直線コネクタ 585"/>
        <xdr:cNvCxnSpPr/>
      </xdr:nvCxnSpPr>
      <xdr:spPr>
        <a:xfrm flipV="1">
          <a:off x="13703300" y="9988768"/>
          <a:ext cx="889000" cy="7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87" name="フローチャート : 判断 586"/>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88" name="テキスト ボックス 587"/>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66058</xdr:rowOff>
    </xdr:from>
    <xdr:to>
      <xdr:col>19</xdr:col>
      <xdr:colOff>644525</xdr:colOff>
      <xdr:row>58</xdr:row>
      <xdr:rowOff>124596</xdr:rowOff>
    </xdr:to>
    <xdr:cxnSp macro="">
      <xdr:nvCxnSpPr>
        <xdr:cNvPr id="589" name="直線コネクタ 588"/>
        <xdr:cNvCxnSpPr/>
      </xdr:nvCxnSpPr>
      <xdr:spPr>
        <a:xfrm>
          <a:off x="12814300" y="9838708"/>
          <a:ext cx="889000" cy="22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0" name="フローチャート : 判断 589"/>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1" name="テキスト ボックス 590"/>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2" name="フローチャート : 判断 591"/>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3" name="テキスト ボックス 592"/>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147421</xdr:rowOff>
    </xdr:from>
    <xdr:to>
      <xdr:col>23</xdr:col>
      <xdr:colOff>568325</xdr:colOff>
      <xdr:row>58</xdr:row>
      <xdr:rowOff>77571</xdr:rowOff>
    </xdr:to>
    <xdr:sp macro="" textlink="">
      <xdr:nvSpPr>
        <xdr:cNvPr id="599" name="円/楕円 598"/>
        <xdr:cNvSpPr/>
      </xdr:nvSpPr>
      <xdr:spPr>
        <a:xfrm>
          <a:off x="16268700" y="99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62348</xdr:rowOff>
    </xdr:from>
    <xdr:ext cx="534377" cy="259045"/>
    <xdr:sp macro="" textlink="">
      <xdr:nvSpPr>
        <xdr:cNvPr id="600" name="教育費該当値テキスト"/>
        <xdr:cNvSpPr txBox="1"/>
      </xdr:nvSpPr>
      <xdr:spPr>
        <a:xfrm>
          <a:off x="16370300" y="983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34,916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37433</xdr:rowOff>
    </xdr:from>
    <xdr:to>
      <xdr:col>22</xdr:col>
      <xdr:colOff>415925</xdr:colOff>
      <xdr:row>58</xdr:row>
      <xdr:rowOff>139033</xdr:rowOff>
    </xdr:to>
    <xdr:sp macro="" textlink="">
      <xdr:nvSpPr>
        <xdr:cNvPr id="601" name="円/楕円 600"/>
        <xdr:cNvSpPr/>
      </xdr:nvSpPr>
      <xdr:spPr>
        <a:xfrm>
          <a:off x="15430500" y="99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130160</xdr:rowOff>
    </xdr:from>
    <xdr:ext cx="534377" cy="259045"/>
    <xdr:sp macro="" textlink="">
      <xdr:nvSpPr>
        <xdr:cNvPr id="602" name="テキスト ボックス 601"/>
        <xdr:cNvSpPr txBox="1"/>
      </xdr:nvSpPr>
      <xdr:spPr>
        <a:xfrm>
          <a:off x="15214111" y="100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165318</xdr:rowOff>
    </xdr:from>
    <xdr:to>
      <xdr:col>21</xdr:col>
      <xdr:colOff>212725</xdr:colOff>
      <xdr:row>58</xdr:row>
      <xdr:rowOff>95468</xdr:rowOff>
    </xdr:to>
    <xdr:sp macro="" textlink="">
      <xdr:nvSpPr>
        <xdr:cNvPr id="603" name="円/楕円 602"/>
        <xdr:cNvSpPr/>
      </xdr:nvSpPr>
      <xdr:spPr>
        <a:xfrm>
          <a:off x="14541500" y="993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86595</xdr:rowOff>
    </xdr:from>
    <xdr:ext cx="534377" cy="259045"/>
    <xdr:sp macro="" textlink="">
      <xdr:nvSpPr>
        <xdr:cNvPr id="604" name="テキスト ボックス 603"/>
        <xdr:cNvSpPr txBox="1"/>
      </xdr:nvSpPr>
      <xdr:spPr>
        <a:xfrm>
          <a:off x="14325111" y="100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73796</xdr:rowOff>
    </xdr:from>
    <xdr:to>
      <xdr:col>20</xdr:col>
      <xdr:colOff>9525</xdr:colOff>
      <xdr:row>59</xdr:row>
      <xdr:rowOff>3946</xdr:rowOff>
    </xdr:to>
    <xdr:sp macro="" textlink="">
      <xdr:nvSpPr>
        <xdr:cNvPr id="605" name="円/楕円 604"/>
        <xdr:cNvSpPr/>
      </xdr:nvSpPr>
      <xdr:spPr>
        <a:xfrm>
          <a:off x="13652500" y="100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166523</xdr:rowOff>
    </xdr:from>
    <xdr:ext cx="534377" cy="259045"/>
    <xdr:sp macro="" textlink="">
      <xdr:nvSpPr>
        <xdr:cNvPr id="606" name="テキスト ボックス 605"/>
        <xdr:cNvSpPr txBox="1"/>
      </xdr:nvSpPr>
      <xdr:spPr>
        <a:xfrm>
          <a:off x="13436111" y="101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15258</xdr:rowOff>
    </xdr:from>
    <xdr:to>
      <xdr:col>18</xdr:col>
      <xdr:colOff>492125</xdr:colOff>
      <xdr:row>57</xdr:row>
      <xdr:rowOff>116858</xdr:rowOff>
    </xdr:to>
    <xdr:sp macro="" textlink="">
      <xdr:nvSpPr>
        <xdr:cNvPr id="607" name="円/楕円 606"/>
        <xdr:cNvSpPr/>
      </xdr:nvSpPr>
      <xdr:spPr>
        <a:xfrm>
          <a:off x="12763500" y="97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107985</xdr:rowOff>
    </xdr:from>
    <xdr:ext cx="534377" cy="259045"/>
    <xdr:sp macro="" textlink="">
      <xdr:nvSpPr>
        <xdr:cNvPr id="608" name="テキスト ボックス 607"/>
        <xdr:cNvSpPr txBox="1"/>
      </xdr:nvSpPr>
      <xdr:spPr>
        <a:xfrm>
          <a:off x="12547111" y="988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0" name="直線コネクタ 629"/>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3"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4" name="直線コネクタ 633"/>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61565</xdr:rowOff>
    </xdr:from>
    <xdr:to>
      <xdr:col>23</xdr:col>
      <xdr:colOff>517525</xdr:colOff>
      <xdr:row>78</xdr:row>
      <xdr:rowOff>121732</xdr:rowOff>
    </xdr:to>
    <xdr:cxnSp macro="">
      <xdr:nvCxnSpPr>
        <xdr:cNvPr id="635" name="直線コネクタ 634"/>
        <xdr:cNvCxnSpPr/>
      </xdr:nvCxnSpPr>
      <xdr:spPr>
        <a:xfrm>
          <a:off x="15481300" y="13434665"/>
          <a:ext cx="8382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36"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37" name="フローチャート : 判断 636"/>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158079</xdr:rowOff>
    </xdr:from>
    <xdr:to>
      <xdr:col>22</xdr:col>
      <xdr:colOff>365125</xdr:colOff>
      <xdr:row>78</xdr:row>
      <xdr:rowOff>61565</xdr:rowOff>
    </xdr:to>
    <xdr:cxnSp macro="">
      <xdr:nvCxnSpPr>
        <xdr:cNvPr id="638" name="直線コネクタ 637"/>
        <xdr:cNvCxnSpPr/>
      </xdr:nvCxnSpPr>
      <xdr:spPr>
        <a:xfrm>
          <a:off x="14592300" y="13359729"/>
          <a:ext cx="889000" cy="7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39" name="フローチャート : 判断 638"/>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0" name="テキスト ボックス 639"/>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158079</xdr:rowOff>
    </xdr:from>
    <xdr:to>
      <xdr:col>21</xdr:col>
      <xdr:colOff>161925</xdr:colOff>
      <xdr:row>78</xdr:row>
      <xdr:rowOff>128178</xdr:rowOff>
    </xdr:to>
    <xdr:cxnSp macro="">
      <xdr:nvCxnSpPr>
        <xdr:cNvPr id="641" name="直線コネクタ 640"/>
        <xdr:cNvCxnSpPr/>
      </xdr:nvCxnSpPr>
      <xdr:spPr>
        <a:xfrm flipV="1">
          <a:off x="13703300" y="13359729"/>
          <a:ext cx="889000" cy="14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2" name="フローチャート : 判断 641"/>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3" name="テキスト ボックス 642"/>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119492</xdr:rowOff>
    </xdr:from>
    <xdr:to>
      <xdr:col>19</xdr:col>
      <xdr:colOff>644525</xdr:colOff>
      <xdr:row>78</xdr:row>
      <xdr:rowOff>128178</xdr:rowOff>
    </xdr:to>
    <xdr:cxnSp macro="">
      <xdr:nvCxnSpPr>
        <xdr:cNvPr id="644" name="直線コネクタ 643"/>
        <xdr:cNvCxnSpPr/>
      </xdr:nvCxnSpPr>
      <xdr:spPr>
        <a:xfrm>
          <a:off x="12814300" y="13321142"/>
          <a:ext cx="889000" cy="18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5" name="フローチャート : 判断 644"/>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46" name="テキスト ボックス 645"/>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47" name="フローチャート : 判断 646"/>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48" name="テキスト ボックス 647"/>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70932</xdr:rowOff>
    </xdr:from>
    <xdr:to>
      <xdr:col>23</xdr:col>
      <xdr:colOff>568325</xdr:colOff>
      <xdr:row>79</xdr:row>
      <xdr:rowOff>1082</xdr:rowOff>
    </xdr:to>
    <xdr:sp macro="" textlink="">
      <xdr:nvSpPr>
        <xdr:cNvPr id="654" name="円/楕円 653"/>
        <xdr:cNvSpPr/>
      </xdr:nvSpPr>
      <xdr:spPr>
        <a:xfrm>
          <a:off x="16268700" y="134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157309</xdr:rowOff>
    </xdr:from>
    <xdr:ext cx="378565" cy="259045"/>
    <xdr:sp macro="" textlink="">
      <xdr:nvSpPr>
        <xdr:cNvPr id="655" name="災害復旧費該当値テキスト"/>
        <xdr:cNvSpPr txBox="1"/>
      </xdr:nvSpPr>
      <xdr:spPr>
        <a:xfrm>
          <a:off x="16370300" y="13358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10765</xdr:rowOff>
    </xdr:from>
    <xdr:to>
      <xdr:col>22</xdr:col>
      <xdr:colOff>415925</xdr:colOff>
      <xdr:row>78</xdr:row>
      <xdr:rowOff>112365</xdr:rowOff>
    </xdr:to>
    <xdr:sp macro="" textlink="">
      <xdr:nvSpPr>
        <xdr:cNvPr id="656" name="円/楕円 655"/>
        <xdr:cNvSpPr/>
      </xdr:nvSpPr>
      <xdr:spPr>
        <a:xfrm>
          <a:off x="15430500" y="133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103492</xdr:rowOff>
    </xdr:from>
    <xdr:ext cx="469744" cy="259045"/>
    <xdr:sp macro="" textlink="">
      <xdr:nvSpPr>
        <xdr:cNvPr id="657" name="テキスト ボックス 656"/>
        <xdr:cNvSpPr txBox="1"/>
      </xdr:nvSpPr>
      <xdr:spPr>
        <a:xfrm>
          <a:off x="15246427" y="1347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107279</xdr:rowOff>
    </xdr:from>
    <xdr:to>
      <xdr:col>21</xdr:col>
      <xdr:colOff>212725</xdr:colOff>
      <xdr:row>78</xdr:row>
      <xdr:rowOff>37429</xdr:rowOff>
    </xdr:to>
    <xdr:sp macro="" textlink="">
      <xdr:nvSpPr>
        <xdr:cNvPr id="658" name="円/楕円 657"/>
        <xdr:cNvSpPr/>
      </xdr:nvSpPr>
      <xdr:spPr>
        <a:xfrm>
          <a:off x="14541500" y="133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28556</xdr:rowOff>
    </xdr:from>
    <xdr:ext cx="469744" cy="259045"/>
    <xdr:sp macro="" textlink="">
      <xdr:nvSpPr>
        <xdr:cNvPr id="659" name="テキスト ボックス 658"/>
        <xdr:cNvSpPr txBox="1"/>
      </xdr:nvSpPr>
      <xdr:spPr>
        <a:xfrm>
          <a:off x="14357427" y="1340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77378</xdr:rowOff>
    </xdr:from>
    <xdr:to>
      <xdr:col>20</xdr:col>
      <xdr:colOff>9525</xdr:colOff>
      <xdr:row>79</xdr:row>
      <xdr:rowOff>7528</xdr:rowOff>
    </xdr:to>
    <xdr:sp macro="" textlink="">
      <xdr:nvSpPr>
        <xdr:cNvPr id="660" name="円/楕円 659"/>
        <xdr:cNvSpPr/>
      </xdr:nvSpPr>
      <xdr:spPr>
        <a:xfrm>
          <a:off x="13652500" y="134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170105</xdr:rowOff>
    </xdr:from>
    <xdr:ext cx="378565" cy="259045"/>
    <xdr:sp macro="" textlink="">
      <xdr:nvSpPr>
        <xdr:cNvPr id="661" name="テキスト ボックス 660"/>
        <xdr:cNvSpPr txBox="1"/>
      </xdr:nvSpPr>
      <xdr:spPr>
        <a:xfrm>
          <a:off x="13514017" y="1354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68692</xdr:rowOff>
    </xdr:from>
    <xdr:to>
      <xdr:col>18</xdr:col>
      <xdr:colOff>492125</xdr:colOff>
      <xdr:row>77</xdr:row>
      <xdr:rowOff>170292</xdr:rowOff>
    </xdr:to>
    <xdr:sp macro="" textlink="">
      <xdr:nvSpPr>
        <xdr:cNvPr id="662" name="円/楕円 661"/>
        <xdr:cNvSpPr/>
      </xdr:nvSpPr>
      <xdr:spPr>
        <a:xfrm>
          <a:off x="12763500" y="132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161419</xdr:rowOff>
    </xdr:from>
    <xdr:ext cx="469744" cy="259045"/>
    <xdr:sp macro="" textlink="">
      <xdr:nvSpPr>
        <xdr:cNvPr id="663" name="テキスト ボックス 662"/>
        <xdr:cNvSpPr txBox="1"/>
      </xdr:nvSpPr>
      <xdr:spPr>
        <a:xfrm>
          <a:off x="12579427" y="1336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3" name="テキスト ボックス 68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89" name="直線コネクタ 688"/>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0"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1" name="直線コネクタ 690"/>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2"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3" name="直線コネクタ 692"/>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42436</xdr:rowOff>
    </xdr:from>
    <xdr:to>
      <xdr:col>23</xdr:col>
      <xdr:colOff>517525</xdr:colOff>
      <xdr:row>96</xdr:row>
      <xdr:rowOff>46921</xdr:rowOff>
    </xdr:to>
    <xdr:cxnSp macro="">
      <xdr:nvCxnSpPr>
        <xdr:cNvPr id="694" name="直線コネクタ 693"/>
        <xdr:cNvCxnSpPr/>
      </xdr:nvCxnSpPr>
      <xdr:spPr>
        <a:xfrm flipV="1">
          <a:off x="15481300" y="16501636"/>
          <a:ext cx="8382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5"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696" name="フローチャート : 判断 695"/>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46921</xdr:rowOff>
    </xdr:from>
    <xdr:to>
      <xdr:col>22</xdr:col>
      <xdr:colOff>365125</xdr:colOff>
      <xdr:row>96</xdr:row>
      <xdr:rowOff>81919</xdr:rowOff>
    </xdr:to>
    <xdr:cxnSp macro="">
      <xdr:nvCxnSpPr>
        <xdr:cNvPr id="697" name="直線コネクタ 696"/>
        <xdr:cNvCxnSpPr/>
      </xdr:nvCxnSpPr>
      <xdr:spPr>
        <a:xfrm flipV="1">
          <a:off x="14592300" y="16506121"/>
          <a:ext cx="889000" cy="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698" name="フローチャート : 判断 697"/>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699" name="テキスト ボックス 698"/>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81755</xdr:rowOff>
    </xdr:from>
    <xdr:to>
      <xdr:col>21</xdr:col>
      <xdr:colOff>161925</xdr:colOff>
      <xdr:row>96</xdr:row>
      <xdr:rowOff>81919</xdr:rowOff>
    </xdr:to>
    <xdr:cxnSp macro="">
      <xdr:nvCxnSpPr>
        <xdr:cNvPr id="700" name="直線コネクタ 699"/>
        <xdr:cNvCxnSpPr/>
      </xdr:nvCxnSpPr>
      <xdr:spPr>
        <a:xfrm>
          <a:off x="13703300" y="1654095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1" name="フローチャート : 判断 700"/>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2" name="テキスト ボックス 701"/>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38114</xdr:rowOff>
    </xdr:from>
    <xdr:to>
      <xdr:col>19</xdr:col>
      <xdr:colOff>644525</xdr:colOff>
      <xdr:row>96</xdr:row>
      <xdr:rowOff>81755</xdr:rowOff>
    </xdr:to>
    <xdr:cxnSp macro="">
      <xdr:nvCxnSpPr>
        <xdr:cNvPr id="703" name="直線コネクタ 702"/>
        <xdr:cNvCxnSpPr/>
      </xdr:nvCxnSpPr>
      <xdr:spPr>
        <a:xfrm>
          <a:off x="12814300" y="16497314"/>
          <a:ext cx="889000" cy="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4" name="フローチャート : 判断 703"/>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5" name="テキスト ボックス 704"/>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06" name="フローチャート : 判断 705"/>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07" name="テキスト ボックス 706"/>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163086</xdr:rowOff>
    </xdr:from>
    <xdr:to>
      <xdr:col>23</xdr:col>
      <xdr:colOff>568325</xdr:colOff>
      <xdr:row>96</xdr:row>
      <xdr:rowOff>93236</xdr:rowOff>
    </xdr:to>
    <xdr:sp macro="" textlink="">
      <xdr:nvSpPr>
        <xdr:cNvPr id="713" name="円/楕円 712"/>
        <xdr:cNvSpPr/>
      </xdr:nvSpPr>
      <xdr:spPr>
        <a:xfrm>
          <a:off x="16268700" y="164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141513</xdr:rowOff>
    </xdr:from>
    <xdr:ext cx="534377" cy="259045"/>
    <xdr:sp macro="" textlink="">
      <xdr:nvSpPr>
        <xdr:cNvPr id="714" name="公債費該当値テキスト"/>
        <xdr:cNvSpPr txBox="1"/>
      </xdr:nvSpPr>
      <xdr:spPr>
        <a:xfrm>
          <a:off x="16370300" y="1642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52,435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167571</xdr:rowOff>
    </xdr:from>
    <xdr:to>
      <xdr:col>22</xdr:col>
      <xdr:colOff>415925</xdr:colOff>
      <xdr:row>96</xdr:row>
      <xdr:rowOff>97721</xdr:rowOff>
    </xdr:to>
    <xdr:sp macro="" textlink="">
      <xdr:nvSpPr>
        <xdr:cNvPr id="715" name="円/楕円 714"/>
        <xdr:cNvSpPr/>
      </xdr:nvSpPr>
      <xdr:spPr>
        <a:xfrm>
          <a:off x="15430500" y="164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88848</xdr:rowOff>
    </xdr:from>
    <xdr:ext cx="534377" cy="259045"/>
    <xdr:sp macro="" textlink="">
      <xdr:nvSpPr>
        <xdr:cNvPr id="716" name="テキスト ボックス 715"/>
        <xdr:cNvSpPr txBox="1"/>
      </xdr:nvSpPr>
      <xdr:spPr>
        <a:xfrm>
          <a:off x="15214111" y="165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31119</xdr:rowOff>
    </xdr:from>
    <xdr:to>
      <xdr:col>21</xdr:col>
      <xdr:colOff>212725</xdr:colOff>
      <xdr:row>96</xdr:row>
      <xdr:rowOff>132719</xdr:rowOff>
    </xdr:to>
    <xdr:sp macro="" textlink="">
      <xdr:nvSpPr>
        <xdr:cNvPr id="717" name="円/楕円 716"/>
        <xdr:cNvSpPr/>
      </xdr:nvSpPr>
      <xdr:spPr>
        <a:xfrm>
          <a:off x="14541500" y="1649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123846</xdr:rowOff>
    </xdr:from>
    <xdr:ext cx="534377" cy="259045"/>
    <xdr:sp macro="" textlink="">
      <xdr:nvSpPr>
        <xdr:cNvPr id="718" name="テキスト ボックス 717"/>
        <xdr:cNvSpPr txBox="1"/>
      </xdr:nvSpPr>
      <xdr:spPr>
        <a:xfrm>
          <a:off x="14325111" y="1658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30955</xdr:rowOff>
    </xdr:from>
    <xdr:to>
      <xdr:col>20</xdr:col>
      <xdr:colOff>9525</xdr:colOff>
      <xdr:row>96</xdr:row>
      <xdr:rowOff>132555</xdr:rowOff>
    </xdr:to>
    <xdr:sp macro="" textlink="">
      <xdr:nvSpPr>
        <xdr:cNvPr id="719" name="円/楕円 718"/>
        <xdr:cNvSpPr/>
      </xdr:nvSpPr>
      <xdr:spPr>
        <a:xfrm>
          <a:off x="13652500" y="164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123682</xdr:rowOff>
    </xdr:from>
    <xdr:ext cx="534377" cy="259045"/>
    <xdr:sp macro="" textlink="">
      <xdr:nvSpPr>
        <xdr:cNvPr id="720" name="テキスト ボックス 719"/>
        <xdr:cNvSpPr txBox="1"/>
      </xdr:nvSpPr>
      <xdr:spPr>
        <a:xfrm>
          <a:off x="13436111" y="165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158764</xdr:rowOff>
    </xdr:from>
    <xdr:to>
      <xdr:col>18</xdr:col>
      <xdr:colOff>492125</xdr:colOff>
      <xdr:row>96</xdr:row>
      <xdr:rowOff>88914</xdr:rowOff>
    </xdr:to>
    <xdr:sp macro="" textlink="">
      <xdr:nvSpPr>
        <xdr:cNvPr id="721" name="円/楕円 720"/>
        <xdr:cNvSpPr/>
      </xdr:nvSpPr>
      <xdr:spPr>
        <a:xfrm>
          <a:off x="12763500" y="164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80041</xdr:rowOff>
    </xdr:from>
    <xdr:ext cx="534377" cy="259045"/>
    <xdr:sp macro="" textlink="">
      <xdr:nvSpPr>
        <xdr:cNvPr id="722" name="テキスト ボックス 721"/>
        <xdr:cNvSpPr txBox="1"/>
      </xdr:nvSpPr>
      <xdr:spPr>
        <a:xfrm>
          <a:off x="12547111" y="165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8" name="テキスト ボックス 73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0" name="テキスト ボックス 739"/>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46" name="直線コネクタ 745"/>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47"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49"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0" name="直線コネクタ 749"/>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2"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3" name="フローチャート : 判断 752"/>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5" name="フローチャート : 判断 754"/>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56" name="テキスト ボックス 755"/>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58" name="フローチャート : 判断 757"/>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59" name="テキスト ボックス 758"/>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1" name="フローチャート : 判断 760"/>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2" name="テキスト ボックス 761"/>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3" name="フローチャート : 判断 762"/>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4" name="テキスト ボックス 763"/>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1"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衛生費が住民一人当たり</a:t>
          </a:r>
          <a:r>
            <a:rPr kumimoji="1" lang="en-US" altLang="ja-JP" sz="1300">
              <a:latin typeface="ＭＳ Ｐゴシック"/>
            </a:rPr>
            <a:t>49,671</a:t>
          </a:r>
          <a:r>
            <a:rPr kumimoji="1" lang="ja-JP" altLang="en-US" sz="1300">
              <a:latin typeface="ＭＳ Ｐゴシック"/>
            </a:rPr>
            <a:t>円となっており、類似団体平均に比べ高止まりしているのは、病院事業会計への負担金や補助金が増加傾向にあることが主な要因である。</a:t>
          </a:r>
          <a:endParaRPr kumimoji="1" lang="en-US" altLang="ja-JP" sz="1300">
            <a:latin typeface="ＭＳ Ｐゴシック"/>
          </a:endParaRPr>
        </a:p>
        <a:p>
          <a:r>
            <a:rPr kumimoji="1" lang="ja-JP" altLang="en-US" sz="1300">
              <a:latin typeface="ＭＳ Ｐゴシック"/>
            </a:rPr>
            <a:t>　今後においても公営企業法等で示す明確な基準により補助を行うとともに経営の健全性を注視していく。</a:t>
          </a:r>
          <a:endParaRPr kumimoji="1" lang="en-US" altLang="ja-JP" sz="1300">
            <a:latin typeface="ＭＳ Ｐゴシック"/>
          </a:endParaRPr>
        </a:p>
        <a:p>
          <a:r>
            <a:rPr kumimoji="1" lang="ja-JP" altLang="en-US" sz="1300">
              <a:latin typeface="ＭＳ Ｐゴシック"/>
            </a:rPr>
            <a:t>　また、土木費は住民一人当たり</a:t>
          </a:r>
          <a:r>
            <a:rPr kumimoji="1" lang="en-US" altLang="ja-JP" sz="1300">
              <a:latin typeface="ＭＳ Ｐゴシック"/>
            </a:rPr>
            <a:t>24,123</a:t>
          </a:r>
          <a:r>
            <a:rPr kumimoji="1" lang="ja-JP" altLang="en-US" sz="1300">
              <a:latin typeface="ＭＳ Ｐゴシック"/>
            </a:rPr>
            <a:t>円となっており、類似団体平均より低水準で推移しているのは、起債抑制方針により普通建設事業費を抑制し続けたことが主な要因である。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年度については、普通交付税や地方消費税交付金が大幅に増加したことなどにより、財政調整基金を取り崩す必要がなかったため、実質単年度収支は大きな黒字となっている。</a:t>
          </a:r>
        </a:p>
        <a:p>
          <a:r>
            <a:rPr kumimoji="1" lang="ja-JP" altLang="en-US" sz="1300">
              <a:latin typeface="ＭＳ ゴシック" pitchFamily="49" charset="-128"/>
              <a:ea typeface="ＭＳ ゴシック" pitchFamily="49" charset="-128"/>
            </a:rPr>
            <a:t>　実質収支については、法人市民税や普通交付税の増減による影響により、年度間で大きく増減する財政構造となっている。今後も人口減や高齢化により歳入を取り巻く状況は厳しい。</a:t>
          </a:r>
        </a:p>
        <a:p>
          <a:r>
            <a:rPr kumimoji="1" lang="ja-JP" altLang="en-US" sz="1300">
              <a:latin typeface="ＭＳ ゴシック" pitchFamily="49" charset="-128"/>
              <a:ea typeface="ＭＳ ゴシック" pitchFamily="49" charset="-128"/>
            </a:rPr>
            <a:t>　このため、財政調整基金に決算剰余額の１／２を積み立て、計画的な残高の増加を図り、持続可能な財政運営に努める。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年度において連結実質赤字は発生していないが、病院事業会計で</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百万円の赤字額が生じている。病院事業会計については、一定の常勤医師の確保を行うことができ、外来・入院患者数ともに増加し、収支状況は回復基調にはあるが、赤字幅が縮小したに過ぎないため、引き続き経営改善を行い、経営の安定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また、上水道事業会計では、人口減少に伴い給水収益が減少する一方で、老朽管などの施設更新は継続していく必要があり、水道料金改定などにより尚一層の効率的な事業運営に努める。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12902986</v>
      </c>
      <c r="BO4" s="409"/>
      <c r="BP4" s="409"/>
      <c r="BQ4" s="409"/>
      <c r="BR4" s="409"/>
      <c r="BS4" s="409"/>
      <c r="BT4" s="409"/>
      <c r="BU4" s="410"/>
      <c r="BV4" s="408">
        <v>12324006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12.4</v>
      </c>
      <c r="CU4" s="586"/>
      <c r="CV4" s="586"/>
      <c r="CW4" s="586"/>
      <c r="CX4" s="586"/>
      <c r="CY4" s="586"/>
      <c r="CZ4" s="586"/>
      <c r="DA4" s="587"/>
      <c r="DB4" s="585">
        <v>5.2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11826365</v>
      </c>
      <c r="BO5" s="414"/>
      <c r="BP5" s="414"/>
      <c r="BQ5" s="414"/>
      <c r="BR5" s="414"/>
      <c r="BS5" s="414"/>
      <c r="BT5" s="414"/>
      <c r="BU5" s="415"/>
      <c r="BV5" s="413">
        <v>11877611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90.3</v>
      </c>
      <c r="CU5" s="384"/>
      <c r="CV5" s="384"/>
      <c r="CW5" s="384"/>
      <c r="CX5" s="384"/>
      <c r="CY5" s="384"/>
      <c r="CZ5" s="384"/>
      <c r="DA5" s="385"/>
      <c r="DB5" s="383">
        <v>100.6</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1076621</v>
      </c>
      <c r="BO6" s="414"/>
      <c r="BP6" s="414"/>
      <c r="BQ6" s="414"/>
      <c r="BR6" s="414"/>
      <c r="BS6" s="414"/>
      <c r="BT6" s="414"/>
      <c r="BU6" s="415"/>
      <c r="BV6" s="413">
        <v>446395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97.6</v>
      </c>
      <c r="CU6" s="560"/>
      <c r="CV6" s="560"/>
      <c r="CW6" s="560"/>
      <c r="CX6" s="560"/>
      <c r="CY6" s="560"/>
      <c r="CZ6" s="560"/>
      <c r="DA6" s="561"/>
      <c r="DB6" s="559">
        <v>109.5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133277</v>
      </c>
      <c r="BO7" s="414"/>
      <c r="BP7" s="414"/>
      <c r="BQ7" s="414"/>
      <c r="BR7" s="414"/>
      <c r="BS7" s="414"/>
      <c r="BT7" s="414"/>
      <c r="BU7" s="415"/>
      <c r="BV7" s="413">
        <v>51055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7630430</v>
      </c>
      <c r="CU7" s="414"/>
      <c r="CV7" s="414"/>
      <c r="CW7" s="414"/>
      <c r="CX7" s="414"/>
      <c r="CY7" s="414"/>
      <c r="CZ7" s="414"/>
      <c r="DA7" s="415"/>
      <c r="DB7" s="413">
        <v>7541740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943344</v>
      </c>
      <c r="BO8" s="414"/>
      <c r="BP8" s="414"/>
      <c r="BQ8" s="414"/>
      <c r="BR8" s="414"/>
      <c r="BS8" s="414"/>
      <c r="BT8" s="414"/>
      <c r="BU8" s="415"/>
      <c r="BV8" s="413">
        <v>395340</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0.49</v>
      </c>
      <c r="CU8" s="523"/>
      <c r="CV8" s="523"/>
      <c r="CW8" s="523"/>
      <c r="CX8" s="523"/>
      <c r="CY8" s="523"/>
      <c r="CZ8" s="523"/>
      <c r="DA8" s="524"/>
      <c r="DB8" s="522">
        <v>0.52</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28470</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548004</v>
      </c>
      <c r="BO9" s="414"/>
      <c r="BP9" s="414"/>
      <c r="BQ9" s="414"/>
      <c r="BR9" s="414"/>
      <c r="BS9" s="414"/>
      <c r="BT9" s="414"/>
      <c r="BU9" s="415"/>
      <c r="BV9" s="413">
        <v>12194</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15.9</v>
      </c>
      <c r="CU9" s="384"/>
      <c r="CV9" s="384"/>
      <c r="CW9" s="384"/>
      <c r="CX9" s="384"/>
      <c r="CY9" s="384"/>
      <c r="CZ9" s="384"/>
      <c r="DA9" s="385"/>
      <c r="DB9" s="383">
        <v>17.100000000000001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30592</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2464</v>
      </c>
      <c r="BO10" s="414"/>
      <c r="BP10" s="414"/>
      <c r="BQ10" s="414"/>
      <c r="BR10" s="414"/>
      <c r="BS10" s="414"/>
      <c r="BT10" s="414"/>
      <c r="BU10" s="415"/>
      <c r="BV10" s="413">
        <v>2616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29730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450000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29592</v>
      </c>
      <c r="S13" s="515"/>
      <c r="T13" s="515"/>
      <c r="U13" s="515"/>
      <c r="V13" s="516"/>
      <c r="W13" s="502" t="s">
        <v>121</v>
      </c>
      <c r="X13" s="426"/>
      <c r="Y13" s="426"/>
      <c r="Z13" s="426"/>
      <c r="AA13" s="426"/>
      <c r="AB13" s="427"/>
      <c r="AC13" s="389">
        <v>2224</v>
      </c>
      <c r="AD13" s="390"/>
      <c r="AE13" s="390"/>
      <c r="AF13" s="390"/>
      <c r="AG13" s="391"/>
      <c r="AH13" s="389">
        <v>2556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550468</v>
      </c>
      <c r="BO13" s="414"/>
      <c r="BP13" s="414"/>
      <c r="BQ13" s="414"/>
      <c r="BR13" s="414"/>
      <c r="BS13" s="414"/>
      <c r="BT13" s="414"/>
      <c r="BU13" s="415"/>
      <c r="BV13" s="413">
        <v>-435190</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11.5</v>
      </c>
      <c r="CU13" s="384"/>
      <c r="CV13" s="384"/>
      <c r="CW13" s="384"/>
      <c r="CX13" s="384"/>
      <c r="CY13" s="384"/>
      <c r="CZ13" s="384"/>
      <c r="DA13" s="385"/>
      <c r="DB13" s="383">
        <v>11.9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30215</v>
      </c>
      <c r="S14" s="515"/>
      <c r="T14" s="515"/>
      <c r="U14" s="515"/>
      <c r="V14" s="516"/>
      <c r="W14" s="517"/>
      <c r="X14" s="429"/>
      <c r="Y14" s="429"/>
      <c r="Z14" s="429"/>
      <c r="AA14" s="429"/>
      <c r="AB14" s="430"/>
      <c r="AC14" s="507">
        <v>16.100000000000001</v>
      </c>
      <c r="AD14" s="508"/>
      <c r="AE14" s="508"/>
      <c r="AF14" s="508"/>
      <c r="AG14" s="509"/>
      <c r="AH14" s="507">
        <v>16.8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4.9000000000000004</v>
      </c>
      <c r="CU14" s="486"/>
      <c r="CV14" s="486"/>
      <c r="CW14" s="486"/>
      <c r="CX14" s="486"/>
      <c r="CY14" s="486"/>
      <c r="CZ14" s="486"/>
      <c r="DA14" s="487"/>
      <c r="DB14" s="518">
        <v>26.5</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30084</v>
      </c>
      <c r="S15" s="515"/>
      <c r="T15" s="515"/>
      <c r="U15" s="515"/>
      <c r="V15" s="516"/>
      <c r="W15" s="502" t="s">
        <v>128</v>
      </c>
      <c r="X15" s="426"/>
      <c r="Y15" s="426"/>
      <c r="Z15" s="426"/>
      <c r="AA15" s="426"/>
      <c r="AB15" s="427"/>
      <c r="AC15" s="389">
        <v>4075</v>
      </c>
      <c r="AD15" s="390"/>
      <c r="AE15" s="390"/>
      <c r="AF15" s="390"/>
      <c r="AG15" s="391"/>
      <c r="AH15" s="389">
        <v>4462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2900836</v>
      </c>
      <c r="BO15" s="409"/>
      <c r="BP15" s="409"/>
      <c r="BQ15" s="409"/>
      <c r="BR15" s="409"/>
      <c r="BS15" s="409"/>
      <c r="BT15" s="409"/>
      <c r="BU15" s="410"/>
      <c r="BV15" s="408">
        <v>3137409</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29.4</v>
      </c>
      <c r="AD16" s="508"/>
      <c r="AE16" s="508"/>
      <c r="AF16" s="508"/>
      <c r="AG16" s="509"/>
      <c r="AH16" s="507">
        <v>29.3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6237378</v>
      </c>
      <c r="BO16" s="414"/>
      <c r="BP16" s="414"/>
      <c r="BQ16" s="414"/>
      <c r="BR16" s="414"/>
      <c r="BS16" s="414"/>
      <c r="BT16" s="414"/>
      <c r="BU16" s="415"/>
      <c r="BV16" s="413">
        <v>6011311</v>
      </c>
      <c r="BW16" s="414"/>
      <c r="BX16" s="414"/>
      <c r="BY16" s="414"/>
      <c r="BZ16" s="414"/>
      <c r="CA16" s="414"/>
      <c r="CB16" s="414"/>
      <c r="CC16" s="415"/>
      <c r="CD16" s="152"/>
      <c r="CE16" s="411" t="s">
        <v>134</v>
      </c>
      <c r="CF16" s="411"/>
      <c r="CG16" s="411"/>
      <c r="CH16" s="411"/>
      <c r="CI16" s="411"/>
      <c r="CJ16" s="411"/>
      <c r="CK16" s="411"/>
      <c r="CL16" s="411"/>
      <c r="CM16" s="411"/>
      <c r="CN16" s="411"/>
      <c r="CO16" s="411"/>
      <c r="CP16" s="411"/>
      <c r="CQ16" s="411"/>
      <c r="CR16" s="411"/>
      <c r="CS16" s="412"/>
      <c r="CT16" s="383">
        <v>6.1</v>
      </c>
      <c r="CU16" s="384"/>
      <c r="CV16" s="384"/>
      <c r="CW16" s="384"/>
      <c r="CX16" s="384"/>
      <c r="CY16" s="384"/>
      <c r="CZ16" s="384"/>
      <c r="DA16" s="385"/>
      <c r="DB16" s="383" t="s">
        <v>118</v>
      </c>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132</v>
      </c>
      <c r="S17" s="500"/>
      <c r="T17" s="500"/>
      <c r="U17" s="500"/>
      <c r="V17" s="501"/>
      <c r="W17" s="502" t="s">
        <v>136</v>
      </c>
      <c r="X17" s="426"/>
      <c r="Y17" s="426"/>
      <c r="Z17" s="426"/>
      <c r="AA17" s="426"/>
      <c r="AB17" s="427"/>
      <c r="AC17" s="389">
        <v>7555</v>
      </c>
      <c r="AD17" s="390"/>
      <c r="AE17" s="390"/>
      <c r="AF17" s="390"/>
      <c r="AG17" s="391"/>
      <c r="AH17" s="389">
        <v>8139</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3688981</v>
      </c>
      <c r="BO17" s="414"/>
      <c r="BP17" s="414"/>
      <c r="BQ17" s="414"/>
      <c r="BR17" s="414"/>
      <c r="BS17" s="414"/>
      <c r="BT17" s="414"/>
      <c r="BU17" s="415"/>
      <c r="BV17" s="413">
        <v>4064878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36.89</v>
      </c>
      <c r="M18" s="478"/>
      <c r="N18" s="478"/>
      <c r="O18" s="478"/>
      <c r="P18" s="478"/>
      <c r="Q18" s="478"/>
      <c r="R18" s="479"/>
      <c r="S18" s="479"/>
      <c r="T18" s="479"/>
      <c r="U18" s="479"/>
      <c r="V18" s="480"/>
      <c r="W18" s="494"/>
      <c r="X18" s="495"/>
      <c r="Y18" s="495"/>
      <c r="Z18" s="495"/>
      <c r="AA18" s="495"/>
      <c r="AB18" s="503"/>
      <c r="AC18" s="377">
        <v>54.5</v>
      </c>
      <c r="AD18" s="378"/>
      <c r="AE18" s="378"/>
      <c r="AF18" s="378"/>
      <c r="AG18" s="481"/>
      <c r="AH18" s="377">
        <v>53.5</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7345763</v>
      </c>
      <c r="BO18" s="414"/>
      <c r="BP18" s="414"/>
      <c r="BQ18" s="414"/>
      <c r="BR18" s="414"/>
      <c r="BS18" s="414"/>
      <c r="BT18" s="414"/>
      <c r="BU18" s="415"/>
      <c r="BV18" s="413">
        <v>7532458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772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9773643</v>
      </c>
      <c r="BO19" s="414"/>
      <c r="BP19" s="414"/>
      <c r="BQ19" s="414"/>
      <c r="BR19" s="414"/>
      <c r="BS19" s="414"/>
      <c r="BT19" s="414"/>
      <c r="BU19" s="415"/>
      <c r="BV19" s="413">
        <v>9213244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10576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10582830</v>
      </c>
      <c r="BO23" s="414"/>
      <c r="BP23" s="414"/>
      <c r="BQ23" s="414"/>
      <c r="BR23" s="414"/>
      <c r="BS23" s="414"/>
      <c r="BT23" s="414"/>
      <c r="BU23" s="415"/>
      <c r="BV23" s="413">
        <v>11241522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8100</v>
      </c>
      <c r="R24" s="390"/>
      <c r="S24" s="390"/>
      <c r="T24" s="390"/>
      <c r="U24" s="390"/>
      <c r="V24" s="391"/>
      <c r="W24" s="455"/>
      <c r="X24" s="446"/>
      <c r="Y24" s="447"/>
      <c r="Z24" s="386" t="s">
        <v>152</v>
      </c>
      <c r="AA24" s="387"/>
      <c r="AB24" s="387"/>
      <c r="AC24" s="387"/>
      <c r="AD24" s="387"/>
      <c r="AE24" s="387"/>
      <c r="AF24" s="387"/>
      <c r="AG24" s="388"/>
      <c r="AH24" s="389">
        <v>255</v>
      </c>
      <c r="AI24" s="390"/>
      <c r="AJ24" s="390"/>
      <c r="AK24" s="390"/>
      <c r="AL24" s="391"/>
      <c r="AM24" s="389">
        <v>802995</v>
      </c>
      <c r="AN24" s="390"/>
      <c r="AO24" s="390"/>
      <c r="AP24" s="390"/>
      <c r="AQ24" s="390"/>
      <c r="AR24" s="391"/>
      <c r="AS24" s="389">
        <v>3149</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9490245</v>
      </c>
      <c r="BO24" s="414"/>
      <c r="BP24" s="414"/>
      <c r="BQ24" s="414"/>
      <c r="BR24" s="414"/>
      <c r="BS24" s="414"/>
      <c r="BT24" s="414"/>
      <c r="BU24" s="415"/>
      <c r="BV24" s="413">
        <v>9784461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6800</v>
      </c>
      <c r="R25" s="390"/>
      <c r="S25" s="390"/>
      <c r="T25" s="390"/>
      <c r="U25" s="390"/>
      <c r="V25" s="391"/>
      <c r="W25" s="455"/>
      <c r="X25" s="446"/>
      <c r="Y25" s="447"/>
      <c r="Z25" s="386" t="s">
        <v>155</v>
      </c>
      <c r="AA25" s="387"/>
      <c r="AB25" s="387"/>
      <c r="AC25" s="387"/>
      <c r="AD25" s="387"/>
      <c r="AE25" s="387"/>
      <c r="AF25" s="387"/>
      <c r="AG25" s="388"/>
      <c r="AH25" s="389">
        <v>47</v>
      </c>
      <c r="AI25" s="390"/>
      <c r="AJ25" s="390"/>
      <c r="AK25" s="390"/>
      <c r="AL25" s="391"/>
      <c r="AM25" s="389">
        <v>148473</v>
      </c>
      <c r="AN25" s="390"/>
      <c r="AO25" s="390"/>
      <c r="AP25" s="390"/>
      <c r="AQ25" s="390"/>
      <c r="AR25" s="391"/>
      <c r="AS25" s="389">
        <v>3159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2815423</v>
      </c>
      <c r="BO25" s="409"/>
      <c r="BP25" s="409"/>
      <c r="BQ25" s="409"/>
      <c r="BR25" s="409"/>
      <c r="BS25" s="409"/>
      <c r="BT25" s="409"/>
      <c r="BU25" s="410"/>
      <c r="BV25" s="408">
        <v>1097208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5900</v>
      </c>
      <c r="R26" s="390"/>
      <c r="S26" s="390"/>
      <c r="T26" s="390"/>
      <c r="U26" s="390"/>
      <c r="V26" s="391"/>
      <c r="W26" s="455"/>
      <c r="X26" s="446"/>
      <c r="Y26" s="447"/>
      <c r="Z26" s="386" t="s">
        <v>158</v>
      </c>
      <c r="AA26" s="468"/>
      <c r="AB26" s="468"/>
      <c r="AC26" s="468"/>
      <c r="AD26" s="468"/>
      <c r="AE26" s="468"/>
      <c r="AF26" s="468"/>
      <c r="AG26" s="469"/>
      <c r="AH26" s="389">
        <v>9</v>
      </c>
      <c r="AI26" s="390"/>
      <c r="AJ26" s="390"/>
      <c r="AK26" s="390"/>
      <c r="AL26" s="391"/>
      <c r="AM26" s="389">
        <v>27657</v>
      </c>
      <c r="AN26" s="390"/>
      <c r="AO26" s="390"/>
      <c r="AP26" s="390"/>
      <c r="AQ26" s="390"/>
      <c r="AR26" s="391"/>
      <c r="AS26" s="389">
        <v>3073</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5000</v>
      </c>
      <c r="R27" s="390"/>
      <c r="S27" s="390"/>
      <c r="T27" s="390"/>
      <c r="U27" s="390"/>
      <c r="V27" s="391"/>
      <c r="W27" s="455"/>
      <c r="X27" s="446"/>
      <c r="Y27" s="447"/>
      <c r="Z27" s="386" t="s">
        <v>161</v>
      </c>
      <c r="AA27" s="387"/>
      <c r="AB27" s="387"/>
      <c r="AC27" s="387"/>
      <c r="AD27" s="387"/>
      <c r="AE27" s="387"/>
      <c r="AF27" s="387"/>
      <c r="AG27" s="388"/>
      <c r="AH27" s="389">
        <v>3</v>
      </c>
      <c r="AI27" s="390"/>
      <c r="AJ27" s="390"/>
      <c r="AK27" s="390"/>
      <c r="AL27" s="391"/>
      <c r="AM27" s="389">
        <v>11628</v>
      </c>
      <c r="AN27" s="390"/>
      <c r="AO27" s="390"/>
      <c r="AP27" s="390"/>
      <c r="AQ27" s="390"/>
      <c r="AR27" s="391"/>
      <c r="AS27" s="389">
        <v>3876</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4500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2074870</v>
      </c>
      <c r="BO28" s="409"/>
      <c r="BP28" s="409"/>
      <c r="BQ28" s="409"/>
      <c r="BR28" s="409"/>
      <c r="BS28" s="409"/>
      <c r="BT28" s="409"/>
      <c r="BU28" s="410"/>
      <c r="BV28" s="408">
        <v>1874406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13</v>
      </c>
      <c r="M29" s="390"/>
      <c r="N29" s="390"/>
      <c r="O29" s="390"/>
      <c r="P29" s="391"/>
      <c r="Q29" s="389">
        <v>4200</v>
      </c>
      <c r="R29" s="390"/>
      <c r="S29" s="390"/>
      <c r="T29" s="390"/>
      <c r="U29" s="390"/>
      <c r="V29" s="391"/>
      <c r="W29" s="456"/>
      <c r="X29" s="457"/>
      <c r="Y29" s="458"/>
      <c r="Z29" s="386" t="s">
        <v>168</v>
      </c>
      <c r="AA29" s="387"/>
      <c r="AB29" s="387"/>
      <c r="AC29" s="387"/>
      <c r="AD29" s="387"/>
      <c r="AE29" s="387"/>
      <c r="AF29" s="387"/>
      <c r="AG29" s="388"/>
      <c r="AH29" s="389">
        <v>258</v>
      </c>
      <c r="AI29" s="390"/>
      <c r="AJ29" s="390"/>
      <c r="AK29" s="390"/>
      <c r="AL29" s="391"/>
      <c r="AM29" s="389">
        <v>814623</v>
      </c>
      <c r="AN29" s="390"/>
      <c r="AO29" s="390"/>
      <c r="AP29" s="390"/>
      <c r="AQ29" s="390"/>
      <c r="AR29" s="391"/>
      <c r="AS29" s="389">
        <v>3157</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1092762</v>
      </c>
      <c r="BO29" s="414"/>
      <c r="BP29" s="414"/>
      <c r="BQ29" s="414"/>
      <c r="BR29" s="414"/>
      <c r="BS29" s="414"/>
      <c r="BT29" s="414"/>
      <c r="BU29" s="415"/>
      <c r="BV29" s="413">
        <v>1091431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722139</v>
      </c>
      <c r="BO30" s="417"/>
      <c r="BP30" s="417"/>
      <c r="BQ30" s="417"/>
      <c r="BR30" s="417"/>
      <c r="BS30" s="417"/>
      <c r="BT30" s="417"/>
      <c r="BU30" s="418"/>
      <c r="BV30" s="416">
        <v>347821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上水道事業会計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漁業集落排水事業特別会計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有田周辺広域圏事務組合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有田周辺広域圏事務組合（公営企業会計）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有田聖苑事務組合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和歌山県後期高齢者医療広域連合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和歌山県後期高齢者医療広域連合（特別会計）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和歌山県市町村総合事務組合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和歌山地方税回収機構</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530</v>
      </c>
      <c r="D34" s="1181"/>
      <c r="E34" s="1182"/>
      <c r="F34" s="32">
        <v>0</v>
      </c>
      <c r="G34" s="33">
        <v>0</v>
      </c>
      <c r="H34" s="33">
        <v>0.02</v>
      </c>
      <c r="I34" s="33">
        <v>0</v>
      </c>
      <c r="J34" s="34" t="s">
        <v>531</v>
      </c>
      <c r="K34" s="22"/>
      <c r="L34" s="22"/>
      <c r="M34" s="22"/>
      <c r="N34" s="22"/>
      <c r="O34" s="22"/>
      <c r="P34" s="22"/>
    </row>
    <row r="35" spans="1:16" ht="39" customHeight="1" x14ac:dyDescent="0.15">
      <c r="A35" s="22"/>
      <c r="B35" s="35"/>
      <c r="C35" s="1175" t="s">
        <v>532</v>
      </c>
      <c r="D35" s="1176"/>
      <c r="E35" s="1177"/>
      <c r="F35" s="36">
        <v>5.13</v>
      </c>
      <c r="G35" s="37">
        <v>8.7200000000000006</v>
      </c>
      <c r="H35" s="37">
        <v>5.0999999999999996</v>
      </c>
      <c r="I35" s="37">
        <v>5.24</v>
      </c>
      <c r="J35" s="38">
        <v>12.36</v>
      </c>
      <c r="K35" s="22"/>
      <c r="L35" s="22"/>
      <c r="M35" s="22"/>
      <c r="N35" s="22"/>
      <c r="O35" s="22"/>
      <c r="P35" s="22"/>
    </row>
    <row r="36" spans="1:16" ht="39" customHeight="1" x14ac:dyDescent="0.15">
      <c r="A36" s="22"/>
      <c r="B36" s="35"/>
      <c r="C36" s="1175" t="s">
        <v>533</v>
      </c>
      <c r="D36" s="1176"/>
      <c r="E36" s="1177"/>
      <c r="F36" s="36">
        <v>4.87</v>
      </c>
      <c r="G36" s="37">
        <v>4.58</v>
      </c>
      <c r="H36" s="37">
        <v>4.97</v>
      </c>
      <c r="I36" s="37">
        <v>4.6500000000000004</v>
      </c>
      <c r="J36" s="38">
        <v>4.4000000000000004</v>
      </c>
      <c r="K36" s="22"/>
      <c r="L36" s="22"/>
      <c r="M36" s="22"/>
      <c r="N36" s="22"/>
      <c r="O36" s="22"/>
      <c r="P36" s="22"/>
    </row>
    <row r="37" spans="1:16" ht="39" customHeight="1" x14ac:dyDescent="0.15">
      <c r="A37" s="22"/>
      <c r="B37" s="35"/>
      <c r="C37" s="1175" t="s">
        <v>534</v>
      </c>
      <c r="D37" s="1176"/>
      <c r="E37" s="1177"/>
      <c r="F37" s="36">
        <v>0.34</v>
      </c>
      <c r="G37" s="37">
        <v>0.89</v>
      </c>
      <c r="H37" s="37">
        <v>1.93</v>
      </c>
      <c r="I37" s="37">
        <v>1.98</v>
      </c>
      <c r="J37" s="38">
        <v>2.3199999999999998</v>
      </c>
      <c r="K37" s="22"/>
      <c r="L37" s="22"/>
      <c r="M37" s="22"/>
      <c r="N37" s="22"/>
      <c r="O37" s="22"/>
      <c r="P37" s="22"/>
    </row>
    <row r="38" spans="1:16" ht="39" customHeight="1" x14ac:dyDescent="0.15">
      <c r="A38" s="22"/>
      <c r="B38" s="35"/>
      <c r="C38" s="1175" t="s">
        <v>535</v>
      </c>
      <c r="D38" s="1176"/>
      <c r="E38" s="1177"/>
      <c r="F38" s="36">
        <v>0.28000000000000003</v>
      </c>
      <c r="G38" s="37">
        <v>0.89</v>
      </c>
      <c r="H38" s="37">
        <v>0.6</v>
      </c>
      <c r="I38" s="37">
        <v>0.24</v>
      </c>
      <c r="J38" s="38">
        <v>0.67</v>
      </c>
      <c r="K38" s="22"/>
      <c r="L38" s="22"/>
      <c r="M38" s="22"/>
      <c r="N38" s="22"/>
      <c r="O38" s="22"/>
      <c r="P38" s="22"/>
    </row>
    <row r="39" spans="1:16" ht="39" customHeight="1" x14ac:dyDescent="0.15">
      <c r="A39" s="22"/>
      <c r="B39" s="35"/>
      <c r="C39" s="1175" t="s">
        <v>536</v>
      </c>
      <c r="D39" s="1176"/>
      <c r="E39" s="1177"/>
      <c r="F39" s="36">
        <v>0.06</v>
      </c>
      <c r="G39" s="37">
        <v>7.0000000000000007E-2</v>
      </c>
      <c r="H39" s="37">
        <v>0.06</v>
      </c>
      <c r="I39" s="37">
        <v>0.48</v>
      </c>
      <c r="J39" s="38">
        <v>0.09</v>
      </c>
      <c r="K39" s="22"/>
      <c r="L39" s="22"/>
      <c r="M39" s="22"/>
      <c r="N39" s="22"/>
      <c r="O39" s="22"/>
      <c r="P39" s="22"/>
    </row>
    <row r="40" spans="1:16" ht="39" customHeight="1" x14ac:dyDescent="0.15">
      <c r="A40" s="22"/>
      <c r="B40" s="35"/>
      <c r="C40" s="1175" t="s">
        <v>537</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538</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539</v>
      </c>
      <c r="D43" s="1179"/>
      <c r="E43" s="1180"/>
      <c r="F43" s="41">
        <v>0.03</v>
      </c>
      <c r="G43" s="42">
        <v>0</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1645</v>
      </c>
      <c r="L45" s="60">
        <v>1477</v>
      </c>
      <c r="M45" s="60">
        <v>1494</v>
      </c>
      <c r="N45" s="60">
        <v>1572</v>
      </c>
      <c r="O45" s="61">
        <v>1559</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15</v>
      </c>
      <c r="F48" s="1185"/>
      <c r="G48" s="1185"/>
      <c r="H48" s="1185"/>
      <c r="I48" s="1185"/>
      <c r="J48" s="1186"/>
      <c r="K48" s="63">
        <v>235</v>
      </c>
      <c r="L48" s="64">
        <v>236</v>
      </c>
      <c r="M48" s="64">
        <v>235</v>
      </c>
      <c r="N48" s="64">
        <v>282</v>
      </c>
      <c r="O48" s="65">
        <v>235</v>
      </c>
      <c r="P48" s="48"/>
      <c r="Q48" s="48"/>
      <c r="R48" s="48"/>
      <c r="S48" s="48"/>
      <c r="T48" s="48"/>
      <c r="U48" s="48"/>
    </row>
    <row r="49" spans="1:21" ht="30.75" customHeight="1" x14ac:dyDescent="0.15">
      <c r="A49" s="48"/>
      <c r="B49" s="1193"/>
      <c r="C49" s="1194"/>
      <c r="D49" s="62"/>
      <c r="E49" s="1185" t="s">
        <v>16</v>
      </c>
      <c r="F49" s="1185"/>
      <c r="G49" s="1185"/>
      <c r="H49" s="1185"/>
      <c r="I49" s="1185"/>
      <c r="J49" s="1186"/>
      <c r="K49" s="63">
        <v>83</v>
      </c>
      <c r="L49" s="64">
        <v>82</v>
      </c>
      <c r="M49" s="64">
        <v>63</v>
      </c>
      <c r="N49" s="64">
        <v>17</v>
      </c>
      <c r="O49" s="65">
        <v>2</v>
      </c>
      <c r="P49" s="48"/>
      <c r="Q49" s="48"/>
      <c r="R49" s="48"/>
      <c r="S49" s="48"/>
      <c r="T49" s="48"/>
      <c r="U49" s="48"/>
    </row>
    <row r="50" spans="1:21" ht="30.75" customHeight="1" x14ac:dyDescent="0.15">
      <c r="A50" s="48"/>
      <c r="B50" s="1193"/>
      <c r="C50" s="1194"/>
      <c r="D50" s="62"/>
      <c r="E50" s="1185" t="s">
        <v>17</v>
      </c>
      <c r="F50" s="1185"/>
      <c r="G50" s="1185"/>
      <c r="H50" s="1185"/>
      <c r="I50" s="1185"/>
      <c r="J50" s="1186"/>
      <c r="K50" s="63">
        <v>0</v>
      </c>
      <c r="L50" s="64">
        <v>0</v>
      </c>
      <c r="M50" s="64" t="s">
        <v>484</v>
      </c>
      <c r="N50" s="64" t="s">
        <v>484</v>
      </c>
      <c r="O50" s="65" t="s">
        <v>484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484</v>
      </c>
      <c r="L51" s="64">
        <v>0</v>
      </c>
      <c r="M51" s="64" t="s">
        <v>484</v>
      </c>
      <c r="N51" s="64" t="s">
        <v>484</v>
      </c>
      <c r="O51" s="65" t="s">
        <v>484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1010</v>
      </c>
      <c r="L52" s="64">
        <v>996</v>
      </c>
      <c r="M52" s="64">
        <v>1060</v>
      </c>
      <c r="N52" s="64">
        <v>1084</v>
      </c>
      <c r="O52" s="65">
        <v>1058</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953</v>
      </c>
      <c r="L53" s="69">
        <v>799</v>
      </c>
      <c r="M53" s="69">
        <v>732</v>
      </c>
      <c r="N53" s="69">
        <v>787</v>
      </c>
      <c r="O53" s="70">
        <v>738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5" zoomScaleNormal="100" zoomScaleSheetLayoutView="100" workbookViewId="0">
      <selection activeCell="I41" sqref="I41:L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1" t="s">
        <v>24</v>
      </c>
      <c r="C41" s="1212"/>
      <c r="D41" s="81"/>
      <c r="E41" s="1213" t="s">
        <v>25</v>
      </c>
      <c r="F41" s="1213"/>
      <c r="G41" s="1213"/>
      <c r="H41" s="1214"/>
      <c r="I41" s="82">
        <v>12879</v>
      </c>
      <c r="J41" s="83">
        <v>12215</v>
      </c>
      <c r="K41" s="83">
        <v>11773</v>
      </c>
      <c r="L41" s="83">
        <v>11242</v>
      </c>
      <c r="M41" s="84">
        <v>10583</v>
      </c>
    </row>
    <row r="42" spans="2:13" ht="27.75" customHeight="1" x14ac:dyDescent="0.15">
      <c r="B42" s="1201"/>
      <c r="C42" s="1202"/>
      <c r="D42" s="85"/>
      <c r="E42" s="1205" t="s">
        <v>26</v>
      </c>
      <c r="F42" s="1205"/>
      <c r="G42" s="1205"/>
      <c r="H42" s="1206"/>
      <c r="I42" s="86" t="s">
        <v>484</v>
      </c>
      <c r="J42" s="87" t="s">
        <v>484</v>
      </c>
      <c r="K42" s="87" t="s">
        <v>484</v>
      </c>
      <c r="L42" s="87" t="s">
        <v>484</v>
      </c>
      <c r="M42" s="88" t="s">
        <v>484</v>
      </c>
    </row>
    <row r="43" spans="2:13" ht="27.75" customHeight="1" x14ac:dyDescent="0.15">
      <c r="B43" s="1201"/>
      <c r="C43" s="1202"/>
      <c r="D43" s="85"/>
      <c r="E43" s="1205" t="s">
        <v>27</v>
      </c>
      <c r="F43" s="1205"/>
      <c r="G43" s="1205"/>
      <c r="H43" s="1206"/>
      <c r="I43" s="86">
        <v>1949</v>
      </c>
      <c r="J43" s="87">
        <v>1791</v>
      </c>
      <c r="K43" s="87">
        <v>1823</v>
      </c>
      <c r="L43" s="87">
        <v>1839</v>
      </c>
      <c r="M43" s="88">
        <v>1627</v>
      </c>
    </row>
    <row r="44" spans="2:13" ht="27.75" customHeight="1" x14ac:dyDescent="0.15">
      <c r="B44" s="1201"/>
      <c r="C44" s="1202"/>
      <c r="D44" s="85"/>
      <c r="E44" s="1205" t="s">
        <v>28</v>
      </c>
      <c r="F44" s="1205"/>
      <c r="G44" s="1205"/>
      <c r="H44" s="1206"/>
      <c r="I44" s="86">
        <v>20</v>
      </c>
      <c r="J44" s="87">
        <v>254</v>
      </c>
      <c r="K44" s="87">
        <v>96</v>
      </c>
      <c r="L44" s="87">
        <v>9</v>
      </c>
      <c r="M44" s="88">
        <v>8</v>
      </c>
    </row>
    <row r="45" spans="2:13" ht="27.75" customHeight="1" x14ac:dyDescent="0.15">
      <c r="B45" s="1201"/>
      <c r="C45" s="1202"/>
      <c r="D45" s="85"/>
      <c r="E45" s="1205" t="s">
        <v>29</v>
      </c>
      <c r="F45" s="1205"/>
      <c r="G45" s="1205"/>
      <c r="H45" s="1206"/>
      <c r="I45" s="86">
        <v>2466</v>
      </c>
      <c r="J45" s="87">
        <v>2331</v>
      </c>
      <c r="K45" s="87">
        <v>2035</v>
      </c>
      <c r="L45" s="87">
        <v>1806</v>
      </c>
      <c r="M45" s="88">
        <v>1915</v>
      </c>
    </row>
    <row r="46" spans="2:13" ht="27.75" customHeight="1" x14ac:dyDescent="0.15">
      <c r="B46" s="1201"/>
      <c r="C46" s="1202"/>
      <c r="D46" s="85"/>
      <c r="E46" s="1205" t="s">
        <v>30</v>
      </c>
      <c r="F46" s="1205"/>
      <c r="G46" s="1205"/>
      <c r="H46" s="1206"/>
      <c r="I46" s="86" t="s">
        <v>484</v>
      </c>
      <c r="J46" s="87" t="s">
        <v>484</v>
      </c>
      <c r="K46" s="87" t="s">
        <v>484</v>
      </c>
      <c r="L46" s="87" t="s">
        <v>484</v>
      </c>
      <c r="M46" s="88" t="s">
        <v>484</v>
      </c>
    </row>
    <row r="47" spans="2:13" ht="27.75" customHeight="1" x14ac:dyDescent="0.15">
      <c r="B47" s="1201"/>
      <c r="C47" s="1202"/>
      <c r="D47" s="85"/>
      <c r="E47" s="1205" t="s">
        <v>31</v>
      </c>
      <c r="F47" s="1205"/>
      <c r="G47" s="1205"/>
      <c r="H47" s="1206"/>
      <c r="I47" s="86" t="s">
        <v>484</v>
      </c>
      <c r="J47" s="87" t="s">
        <v>484</v>
      </c>
      <c r="K47" s="87" t="s">
        <v>484</v>
      </c>
      <c r="L47" s="87" t="s">
        <v>484</v>
      </c>
      <c r="M47" s="88" t="s">
        <v>484</v>
      </c>
    </row>
    <row r="48" spans="2:13" ht="27.75" customHeight="1" x14ac:dyDescent="0.15">
      <c r="B48" s="1203"/>
      <c r="C48" s="1204"/>
      <c r="D48" s="85"/>
      <c r="E48" s="1205" t="s">
        <v>32</v>
      </c>
      <c r="F48" s="1205"/>
      <c r="G48" s="1205"/>
      <c r="H48" s="1206"/>
      <c r="I48" s="86" t="s">
        <v>484</v>
      </c>
      <c r="J48" s="87" t="s">
        <v>484</v>
      </c>
      <c r="K48" s="87" t="s">
        <v>484</v>
      </c>
      <c r="L48" s="87" t="s">
        <v>484</v>
      </c>
      <c r="M48" s="88" t="s">
        <v>484</v>
      </c>
    </row>
    <row r="49" spans="2:13" ht="27.75" customHeight="1" x14ac:dyDescent="0.15">
      <c r="B49" s="1199" t="s">
        <v>33</v>
      </c>
      <c r="C49" s="1200"/>
      <c r="D49" s="89"/>
      <c r="E49" s="1205" t="s">
        <v>34</v>
      </c>
      <c r="F49" s="1205"/>
      <c r="G49" s="1205"/>
      <c r="H49" s="1206"/>
      <c r="I49" s="86">
        <v>3545</v>
      </c>
      <c r="J49" s="87">
        <v>3429</v>
      </c>
      <c r="K49" s="87">
        <v>4014</v>
      </c>
      <c r="L49" s="87">
        <v>3667</v>
      </c>
      <c r="M49" s="88">
        <v>4266</v>
      </c>
    </row>
    <row r="50" spans="2:13" ht="27.75" customHeight="1" x14ac:dyDescent="0.15">
      <c r="B50" s="1201"/>
      <c r="C50" s="1202"/>
      <c r="D50" s="85"/>
      <c r="E50" s="1205" t="s">
        <v>35</v>
      </c>
      <c r="F50" s="1205"/>
      <c r="G50" s="1205"/>
      <c r="H50" s="1206"/>
      <c r="I50" s="86">
        <v>34</v>
      </c>
      <c r="J50" s="87" t="s">
        <v>484</v>
      </c>
      <c r="K50" s="87" t="s">
        <v>484</v>
      </c>
      <c r="L50" s="87" t="s">
        <v>484</v>
      </c>
      <c r="M50" s="88" t="s">
        <v>484</v>
      </c>
    </row>
    <row r="51" spans="2:13" ht="27.75" customHeight="1" x14ac:dyDescent="0.15">
      <c r="B51" s="1203"/>
      <c r="C51" s="1204"/>
      <c r="D51" s="85"/>
      <c r="E51" s="1205" t="s">
        <v>36</v>
      </c>
      <c r="F51" s="1205"/>
      <c r="G51" s="1205"/>
      <c r="H51" s="1206"/>
      <c r="I51" s="86">
        <v>9764</v>
      </c>
      <c r="J51" s="87">
        <v>9976</v>
      </c>
      <c r="K51" s="87">
        <v>9787</v>
      </c>
      <c r="L51" s="87">
        <v>9517</v>
      </c>
      <c r="M51" s="88">
        <v>9544</v>
      </c>
    </row>
    <row r="52" spans="2:13" ht="27.75" customHeight="1" thickBot="1" x14ac:dyDescent="0.2">
      <c r="B52" s="1207" t="s">
        <v>37</v>
      </c>
      <c r="C52" s="1208"/>
      <c r="D52" s="90"/>
      <c r="E52" s="1209" t="s">
        <v>38</v>
      </c>
      <c r="F52" s="1209"/>
      <c r="G52" s="1209"/>
      <c r="H52" s="1210"/>
      <c r="I52" s="91">
        <v>3971</v>
      </c>
      <c r="J52" s="92">
        <v>3185</v>
      </c>
      <c r="K52" s="92">
        <v>1926</v>
      </c>
      <c r="L52" s="92">
        <v>1711</v>
      </c>
      <c r="M52" s="93">
        <v>323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43" zoomScaleNormal="100" zoomScaleSheetLayoutView="55" workbookViewId="0">
      <selection activeCell="K61" sqref="K61"/>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549</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550</v>
      </c>
    </row>
    <row r="50" spans="1:17" x14ac:dyDescent="0.15">
      <c r="B50" s="248"/>
      <c r="C50" s="244"/>
      <c r="D50" s="244"/>
      <c r="E50" s="244"/>
      <c r="F50" s="244"/>
      <c r="G50" s="1236"/>
      <c r="H50" s="1237"/>
      <c r="I50" s="1237"/>
      <c r="J50" s="1238"/>
      <c r="K50" s="354" t="s">
        <v>523</v>
      </c>
      <c r="L50" s="354" t="s">
        <v>524</v>
      </c>
      <c r="M50" s="354" t="s">
        <v>525</v>
      </c>
      <c r="N50" s="354" t="s">
        <v>526</v>
      </c>
      <c r="O50" s="354" t="s">
        <v>527</v>
      </c>
    </row>
    <row r="51" spans="1:17" x14ac:dyDescent="0.15">
      <c r="B51" s="248"/>
      <c r="C51" s="244"/>
      <c r="D51" s="244"/>
      <c r="E51" s="244"/>
      <c r="F51" s="244"/>
      <c r="G51" s="1239" t="s">
        <v>551</v>
      </c>
      <c r="H51" s="1240"/>
      <c r="I51" s="1245" t="s">
        <v>552</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553</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554</v>
      </c>
      <c r="H55" s="1220"/>
      <c r="I55" s="1225" t="s">
        <v>552</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555</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556</v>
      </c>
      <c r="C63" s="244"/>
      <c r="D63" s="244"/>
      <c r="E63" s="244"/>
      <c r="F63" s="244"/>
      <c r="G63" s="244"/>
      <c r="H63" s="244"/>
      <c r="I63" s="244"/>
      <c r="J63" s="244"/>
      <c r="K63" s="244"/>
      <c r="L63" s="244"/>
      <c r="M63" s="244"/>
      <c r="N63" s="244"/>
      <c r="O63" s="244"/>
    </row>
    <row r="64" spans="1:17" x14ac:dyDescent="0.15">
      <c r="B64" s="248"/>
      <c r="C64" s="244"/>
      <c r="D64" s="244"/>
      <c r="E64" s="244"/>
      <c r="F64" s="244"/>
      <c r="G64" s="351" t="s">
        <v>549</v>
      </c>
      <c r="I64" s="352"/>
      <c r="J64" s="352"/>
      <c r="K64" s="352"/>
      <c r="L64" s="244"/>
      <c r="M64" s="244"/>
      <c r="N64" s="244"/>
      <c r="O64" s="244"/>
    </row>
    <row r="65" spans="2:30" x14ac:dyDescent="0.15">
      <c r="B65" s="248"/>
      <c r="C65" s="244"/>
      <c r="D65" s="244"/>
      <c r="E65" s="244"/>
      <c r="F65" s="244"/>
      <c r="G65" s="1227" t="s">
        <v>559</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557</v>
      </c>
      <c r="I71" s="368"/>
      <c r="J71" s="364"/>
      <c r="K71" s="364"/>
      <c r="L71" s="365"/>
      <c r="M71" s="364"/>
      <c r="N71" s="365"/>
      <c r="O71" s="366"/>
    </row>
    <row r="72" spans="2:30" x14ac:dyDescent="0.15">
      <c r="B72" s="248"/>
      <c r="C72" s="244"/>
      <c r="D72" s="244"/>
      <c r="E72" s="244"/>
      <c r="F72" s="244"/>
      <c r="G72" s="1236"/>
      <c r="H72" s="1237"/>
      <c r="I72" s="1237"/>
      <c r="J72" s="1238"/>
      <c r="K72" s="354" t="s">
        <v>523</v>
      </c>
      <c r="L72" s="354" t="s">
        <v>524</v>
      </c>
      <c r="M72" s="354" t="s">
        <v>525</v>
      </c>
      <c r="N72" s="354" t="s">
        <v>526</v>
      </c>
      <c r="O72" s="354" t="s">
        <v>527</v>
      </c>
    </row>
    <row r="73" spans="2:30" x14ac:dyDescent="0.15">
      <c r="B73" s="248"/>
      <c r="C73" s="244"/>
      <c r="D73" s="244"/>
      <c r="E73" s="244"/>
      <c r="F73" s="244"/>
      <c r="G73" s="1239" t="s">
        <v>551</v>
      </c>
      <c r="H73" s="1240"/>
      <c r="I73" s="1245" t="s">
        <v>552</v>
      </c>
      <c r="J73" s="1245"/>
      <c r="K73" s="1226">
        <v>61.8</v>
      </c>
      <c r="L73" s="1226">
        <v>48.7</v>
      </c>
      <c r="M73" s="1215">
        <v>29.8</v>
      </c>
      <c r="N73" s="1215">
        <v>26.5</v>
      </c>
      <c r="O73" s="1215">
        <v>4.9000000000000004</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558</v>
      </c>
      <c r="J75" s="1225"/>
      <c r="K75" s="1247">
        <v>15.3</v>
      </c>
      <c r="L75" s="1247">
        <v>14.2</v>
      </c>
      <c r="M75" s="1247">
        <v>12.8</v>
      </c>
      <c r="N75" s="1247">
        <v>11.9</v>
      </c>
      <c r="O75" s="1247">
        <v>11.5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554</v>
      </c>
      <c r="H77" s="1220"/>
      <c r="I77" s="1225" t="s">
        <v>552</v>
      </c>
      <c r="J77" s="1225"/>
      <c r="K77" s="1226">
        <v>75.900000000000006</v>
      </c>
      <c r="L77" s="1226">
        <v>64.599999999999994</v>
      </c>
      <c r="M77" s="1215">
        <v>52.8</v>
      </c>
      <c r="N77" s="1215">
        <v>48.6</v>
      </c>
      <c r="O77" s="1215">
        <v>32.799999999999997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558</v>
      </c>
      <c r="J79" s="1217"/>
      <c r="K79" s="1218">
        <v>13.5</v>
      </c>
      <c r="L79" s="1218">
        <v>12.4</v>
      </c>
      <c r="M79" s="1218">
        <v>11.5</v>
      </c>
      <c r="N79" s="1218">
        <v>10.4</v>
      </c>
      <c r="O79" s="1218">
        <v>9.5</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60188</v>
      </c>
      <c r="E3" s="116"/>
      <c r="F3" s="117">
        <v>67088</v>
      </c>
      <c r="G3" s="118"/>
      <c r="H3" s="119"/>
    </row>
    <row r="4" spans="1:8" x14ac:dyDescent="0.15">
      <c r="A4" s="120"/>
      <c r="B4" s="121"/>
      <c r="C4" s="122"/>
      <c r="D4" s="123">
        <v>29238</v>
      </c>
      <c r="E4" s="124"/>
      <c r="F4" s="125">
        <v>37146</v>
      </c>
      <c r="G4" s="126"/>
      <c r="H4" s="127"/>
    </row>
    <row r="5" spans="1:8" x14ac:dyDescent="0.15">
      <c r="A5" s="108" t="s">
        <v>517</v>
      </c>
      <c r="B5" s="113"/>
      <c r="C5" s="114"/>
      <c r="D5" s="115">
        <v>25496</v>
      </c>
      <c r="E5" s="116"/>
      <c r="F5" s="117">
        <v>70489</v>
      </c>
      <c r="G5" s="118"/>
      <c r="H5" s="119"/>
    </row>
    <row r="6" spans="1:8" x14ac:dyDescent="0.15">
      <c r="A6" s="120"/>
      <c r="B6" s="121"/>
      <c r="C6" s="122"/>
      <c r="D6" s="123">
        <v>18870</v>
      </c>
      <c r="E6" s="124"/>
      <c r="F6" s="125">
        <v>37817</v>
      </c>
      <c r="G6" s="126"/>
      <c r="H6" s="127"/>
    </row>
    <row r="7" spans="1:8" x14ac:dyDescent="0.15">
      <c r="A7" s="108" t="s">
        <v>518</v>
      </c>
      <c r="B7" s="113"/>
      <c r="C7" s="114"/>
      <c r="D7" s="115">
        <v>46010</v>
      </c>
      <c r="E7" s="116"/>
      <c r="F7" s="117">
        <v>84389</v>
      </c>
      <c r="G7" s="118"/>
      <c r="H7" s="119"/>
    </row>
    <row r="8" spans="1:8" x14ac:dyDescent="0.15">
      <c r="A8" s="120"/>
      <c r="B8" s="121"/>
      <c r="C8" s="122"/>
      <c r="D8" s="123">
        <v>30236</v>
      </c>
      <c r="E8" s="124"/>
      <c r="F8" s="125">
        <v>44339</v>
      </c>
      <c r="G8" s="126"/>
      <c r="H8" s="127"/>
    </row>
    <row r="9" spans="1:8" x14ac:dyDescent="0.15">
      <c r="A9" s="108" t="s">
        <v>519</v>
      </c>
      <c r="B9" s="113"/>
      <c r="C9" s="114"/>
      <c r="D9" s="115">
        <v>23815</v>
      </c>
      <c r="E9" s="116"/>
      <c r="F9" s="117">
        <v>83623</v>
      </c>
      <c r="G9" s="118"/>
      <c r="H9" s="119"/>
    </row>
    <row r="10" spans="1:8" x14ac:dyDescent="0.15">
      <c r="A10" s="120"/>
      <c r="B10" s="121"/>
      <c r="C10" s="122"/>
      <c r="D10" s="123">
        <v>14302</v>
      </c>
      <c r="E10" s="124"/>
      <c r="F10" s="125">
        <v>48787</v>
      </c>
      <c r="G10" s="126"/>
      <c r="H10" s="127"/>
    </row>
    <row r="11" spans="1:8" x14ac:dyDescent="0.15">
      <c r="A11" s="108" t="s">
        <v>520</v>
      </c>
      <c r="B11" s="113"/>
      <c r="C11" s="114"/>
      <c r="D11" s="115">
        <v>29122</v>
      </c>
      <c r="E11" s="116"/>
      <c r="F11" s="117">
        <v>87974</v>
      </c>
      <c r="G11" s="118"/>
      <c r="H11" s="119"/>
    </row>
    <row r="12" spans="1:8" x14ac:dyDescent="0.15">
      <c r="A12" s="120"/>
      <c r="B12" s="121"/>
      <c r="C12" s="128"/>
      <c r="D12" s="123">
        <v>11385</v>
      </c>
      <c r="E12" s="124"/>
      <c r="F12" s="125">
        <v>48183</v>
      </c>
      <c r="G12" s="126"/>
      <c r="H12" s="127"/>
    </row>
    <row r="13" spans="1:8" x14ac:dyDescent="0.15">
      <c r="A13" s="108"/>
      <c r="B13" s="113"/>
      <c r="C13" s="129"/>
      <c r="D13" s="130">
        <v>36926</v>
      </c>
      <c r="E13" s="131"/>
      <c r="F13" s="132">
        <v>78713</v>
      </c>
      <c r="G13" s="133"/>
      <c r="H13" s="119"/>
    </row>
    <row r="14" spans="1:8" x14ac:dyDescent="0.15">
      <c r="A14" s="120"/>
      <c r="B14" s="121"/>
      <c r="C14" s="122"/>
      <c r="D14" s="123">
        <v>20806</v>
      </c>
      <c r="E14" s="124"/>
      <c r="F14" s="125">
        <v>43254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5.17</v>
      </c>
      <c r="C19" s="134">
        <f>ROUND(VALUE(SUBSTITUTE(実質収支比率等に係る経年分析!G$48,"▲","-")),2)</f>
        <v>8.73</v>
      </c>
      <c r="D19" s="134">
        <f>ROUND(VALUE(SUBSTITUTE(実質収支比率等に係る経年分析!H$48,"▲","-")),2)</f>
        <v>5.0999999999999996</v>
      </c>
      <c r="E19" s="134">
        <f>ROUND(VALUE(SUBSTITUTE(実質収支比率等に係る経年分析!I$48,"▲","-")),2)</f>
        <v>5.24</v>
      </c>
      <c r="F19" s="134">
        <f>ROUND(VALUE(SUBSTITUTE(実質収支比率等に係る経年分析!J$48,"▲","-")),2)</f>
        <v>12.36</v>
      </c>
    </row>
    <row r="20" spans="1:11" x14ac:dyDescent="0.15">
      <c r="A20" s="134" t="s">
        <v>43</v>
      </c>
      <c r="B20" s="134">
        <f>ROUND(VALUE(SUBSTITUTE(実質収支比率等に係る経年分析!F$47,"▲","-")),2)</f>
        <v>23.78</v>
      </c>
      <c r="C20" s="134">
        <f>ROUND(VALUE(SUBSTITUTE(実質収支比率等に係る経年分析!G$47,"▲","-")),2)</f>
        <v>19.23</v>
      </c>
      <c r="D20" s="134">
        <f>ROUND(VALUE(SUBSTITUTE(実質収支比率等に係る経年分析!H$47,"▲","-")),2)</f>
        <v>28.35</v>
      </c>
      <c r="E20" s="134">
        <f>ROUND(VALUE(SUBSTITUTE(実質収支比率等に係る経年分析!I$47,"▲","-")),2)</f>
        <v>24.85</v>
      </c>
      <c r="F20" s="134">
        <f>ROUND(VALUE(SUBSTITUTE(実質収支比率等に係る経年分析!J$47,"▲","-")),2)</f>
        <v>27.19</v>
      </c>
    </row>
    <row r="21" spans="1:11" x14ac:dyDescent="0.15">
      <c r="A21" s="134" t="s">
        <v>44</v>
      </c>
      <c r="B21" s="134">
        <f>IF(ISNUMBER(VALUE(SUBSTITUTE(実質収支比率等に係る経年分析!F$49,"▲","-"))),ROUND(VALUE(SUBSTITUTE(実質収支比率等に係る経年分析!F$49,"▲","-")),2),NA())</f>
        <v>1.1200000000000001</v>
      </c>
      <c r="C21" s="134">
        <f>IF(ISNUMBER(VALUE(SUBSTITUTE(実質収支比率等に係る経年分析!G$49,"▲","-"))),ROUND(VALUE(SUBSTITUTE(実質収支比率等に係る経年分析!G$49,"▲","-")),2),NA())</f>
        <v>-2.71</v>
      </c>
      <c r="D21" s="134">
        <f>IF(ISNUMBER(VALUE(SUBSTITUTE(実質収支比率等に係る経年分析!H$49,"▲","-"))),ROUND(VALUE(SUBSTITUTE(実質収支比率等に係る経年分析!H$49,"▲","-")),2),NA())</f>
        <v>1.04</v>
      </c>
      <c r="E21" s="134">
        <f>IF(ISNUMBER(VALUE(SUBSTITUTE(実質収支比率等に係る経年分析!I$49,"▲","-"))),ROUND(VALUE(SUBSTITUTE(実質収支比率等に係る経年分析!I$49,"▲","-")),2),NA())</f>
        <v>-5.77</v>
      </c>
      <c r="F21" s="134">
        <f>IF(ISNUMBER(VALUE(SUBSTITUTE(実質収支比率等に係る経年分析!J$49,"▲","-"))),ROUND(VALUE(SUBSTITUTE(実質収支比率等に係る経年分析!J$49,"▲","-")),2),NA())</f>
        <v>7.21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2.3199999999999998</v>
      </c>
    </row>
    <row r="34" spans="1:16" x14ac:dyDescent="0.15">
      <c r="A34" s="135" t="str">
        <f>IF(連結実質赤字比率に係る赤字・黒字の構成分析!C$36="",NA(),連結実質赤字比率に係る赤字・黒字の構成分析!C$36)</f>
        <v>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4.6500000000000004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4.4000000000000004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8.7200000000000006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12.36</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1.44</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1010</v>
      </c>
      <c r="E42" s="136"/>
      <c r="F42" s="136"/>
      <c r="G42" s="136">
        <f>'実質公債費比率（分子）の構造'!L$52</f>
        <v>996</v>
      </c>
      <c r="H42" s="136"/>
      <c r="I42" s="136"/>
      <c r="J42" s="136">
        <f>'実質公債費比率（分子）の構造'!M$52</f>
        <v>1060</v>
      </c>
      <c r="K42" s="136"/>
      <c r="L42" s="136"/>
      <c r="M42" s="136">
        <f>'実質公債費比率（分子）の構造'!N$52</f>
        <v>1084</v>
      </c>
      <c r="N42" s="136"/>
      <c r="O42" s="136"/>
      <c r="P42" s="136">
        <f>'実質公債費比率（分子）の構造'!O$52</f>
        <v>1058</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83</v>
      </c>
      <c r="C45" s="136"/>
      <c r="D45" s="136"/>
      <c r="E45" s="136">
        <f>'実質公債費比率（分子）の構造'!L$49</f>
        <v>82</v>
      </c>
      <c r="F45" s="136"/>
      <c r="G45" s="136"/>
      <c r="H45" s="136">
        <f>'実質公債費比率（分子）の構造'!M$49</f>
        <v>63</v>
      </c>
      <c r="I45" s="136"/>
      <c r="J45" s="136"/>
      <c r="K45" s="136">
        <f>'実質公債費比率（分子）の構造'!N$49</f>
        <v>17</v>
      </c>
      <c r="L45" s="136"/>
      <c r="M45" s="136"/>
      <c r="N45" s="136">
        <f>'実質公債費比率（分子）の構造'!O$49</f>
        <v>2</v>
      </c>
      <c r="O45" s="136"/>
      <c r="P45" s="136"/>
    </row>
    <row r="46" spans="1:16" x14ac:dyDescent="0.15">
      <c r="A46" s="136" t="s">
        <v>55</v>
      </c>
      <c r="B46" s="136">
        <f>'実質公債費比率（分子）の構造'!K$48</f>
        <v>235</v>
      </c>
      <c r="C46" s="136"/>
      <c r="D46" s="136"/>
      <c r="E46" s="136">
        <f>'実質公債費比率（分子）の構造'!L$48</f>
        <v>236</v>
      </c>
      <c r="F46" s="136"/>
      <c r="G46" s="136"/>
      <c r="H46" s="136">
        <f>'実質公債費比率（分子）の構造'!M$48</f>
        <v>235</v>
      </c>
      <c r="I46" s="136"/>
      <c r="J46" s="136"/>
      <c r="K46" s="136">
        <f>'実質公債費比率（分子）の構造'!N$48</f>
        <v>282</v>
      </c>
      <c r="L46" s="136"/>
      <c r="M46" s="136"/>
      <c r="N46" s="136">
        <f>'実質公債費比率（分子）の構造'!O$48</f>
        <v>235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1645</v>
      </c>
      <c r="C49" s="136"/>
      <c r="D49" s="136"/>
      <c r="E49" s="136">
        <f>'実質公債費比率（分子）の構造'!L$45</f>
        <v>1477</v>
      </c>
      <c r="F49" s="136"/>
      <c r="G49" s="136"/>
      <c r="H49" s="136">
        <f>'実質公債費比率（分子）の構造'!M$45</f>
        <v>1494</v>
      </c>
      <c r="I49" s="136"/>
      <c r="J49" s="136"/>
      <c r="K49" s="136">
        <f>'実質公債費比率（分子）の構造'!N$45</f>
        <v>1572</v>
      </c>
      <c r="L49" s="136"/>
      <c r="M49" s="136"/>
      <c r="N49" s="136">
        <f>'実質公債費比率（分子）の構造'!O$45</f>
        <v>1559</v>
      </c>
      <c r="O49" s="136"/>
      <c r="P49" s="136"/>
    </row>
    <row r="50" spans="1:16" x14ac:dyDescent="0.15">
      <c r="A50" s="136" t="s">
        <v>59</v>
      </c>
      <c r="B50" s="136" t="e">
        <f>NA()</f>
        <v>#N/A</v>
      </c>
      <c r="C50" s="136">
        <f>IF(ISNUMBER('実質公債費比率（分子）の構造'!K$53),'実質公債費比率（分子）の構造'!K$53,NA())</f>
        <v>953</v>
      </c>
      <c r="D50" s="136" t="e">
        <f>NA()</f>
        <v>#N/A</v>
      </c>
      <c r="E50" s="136" t="e">
        <f>NA()</f>
        <v>#N/A</v>
      </c>
      <c r="F50" s="136">
        <f>IF(ISNUMBER('実質公債費比率（分子）の構造'!L$53),'実質公債費比率（分子）の構造'!L$53,NA())</f>
        <v>799</v>
      </c>
      <c r="G50" s="136" t="e">
        <f>NA()</f>
        <v>#N/A</v>
      </c>
      <c r="H50" s="136" t="e">
        <f>NA()</f>
        <v>#N/A</v>
      </c>
      <c r="I50" s="136">
        <f>IF(ISNUMBER('実質公債費比率（分子）の構造'!M$53),'実質公債費比率（分子）の構造'!M$53,NA())</f>
        <v>732</v>
      </c>
      <c r="J50" s="136" t="e">
        <f>NA()</f>
        <v>#N/A</v>
      </c>
      <c r="K50" s="136" t="e">
        <f>NA()</f>
        <v>#N/A</v>
      </c>
      <c r="L50" s="136">
        <f>IF(ISNUMBER('実質公債費比率（分子）の構造'!N$53),'実質公債費比率（分子）の構造'!N$53,NA())</f>
        <v>787</v>
      </c>
      <c r="M50" s="136" t="e">
        <f>NA()</f>
        <v>#N/A</v>
      </c>
      <c r="N50" s="136" t="e">
        <f>NA()</f>
        <v>#N/A</v>
      </c>
      <c r="O50" s="136">
        <f>IF(ISNUMBER('実質公債費比率（分子）の構造'!O$53),'実質公債費比率（分子）の構造'!O$53,NA())</f>
        <v>738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9764</v>
      </c>
      <c r="E56" s="135"/>
      <c r="F56" s="135"/>
      <c r="G56" s="135">
        <f>'将来負担比率（分子）の構造'!J$51</f>
        <v>9976</v>
      </c>
      <c r="H56" s="135"/>
      <c r="I56" s="135"/>
      <c r="J56" s="135">
        <f>'将来負担比率（分子）の構造'!K$51</f>
        <v>9787</v>
      </c>
      <c r="K56" s="135"/>
      <c r="L56" s="135"/>
      <c r="M56" s="135">
        <f>'将来負担比率（分子）の構造'!L$51</f>
        <v>9517</v>
      </c>
      <c r="N56" s="135"/>
      <c r="O56" s="135"/>
      <c r="P56" s="135">
        <f>'将来負担比率（分子）の構造'!M$51</f>
        <v>9544</v>
      </c>
    </row>
    <row r="57" spans="1:16" x14ac:dyDescent="0.15">
      <c r="A57" s="135" t="s">
        <v>35</v>
      </c>
      <c r="B57" s="135"/>
      <c r="C57" s="135"/>
      <c r="D57" s="135">
        <f>'将来負担比率（分子）の構造'!I$50</f>
        <v>34</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3545</v>
      </c>
      <c r="E58" s="135"/>
      <c r="F58" s="135"/>
      <c r="G58" s="135">
        <f>'将来負担比率（分子）の構造'!J$49</f>
        <v>3429</v>
      </c>
      <c r="H58" s="135"/>
      <c r="I58" s="135"/>
      <c r="J58" s="135">
        <f>'将来負担比率（分子）の構造'!K$49</f>
        <v>4014</v>
      </c>
      <c r="K58" s="135"/>
      <c r="L58" s="135"/>
      <c r="M58" s="135">
        <f>'将来負担比率（分子）の構造'!L$49</f>
        <v>3667</v>
      </c>
      <c r="N58" s="135"/>
      <c r="O58" s="135"/>
      <c r="P58" s="135">
        <f>'将来負担比率（分子）の構造'!M$49</f>
        <v>4266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2466</v>
      </c>
      <c r="C62" s="135"/>
      <c r="D62" s="135"/>
      <c r="E62" s="135">
        <f>'将来負担比率（分子）の構造'!J$45</f>
        <v>2331</v>
      </c>
      <c r="F62" s="135"/>
      <c r="G62" s="135"/>
      <c r="H62" s="135">
        <f>'将来負担比率（分子）の構造'!K$45</f>
        <v>2035</v>
      </c>
      <c r="I62" s="135"/>
      <c r="J62" s="135"/>
      <c r="K62" s="135">
        <f>'将来負担比率（分子）の構造'!L$45</f>
        <v>1806</v>
      </c>
      <c r="L62" s="135"/>
      <c r="M62" s="135"/>
      <c r="N62" s="135">
        <f>'将来負担比率（分子）の構造'!M$45</f>
        <v>1915</v>
      </c>
      <c r="O62" s="135"/>
      <c r="P62" s="135"/>
    </row>
    <row r="63" spans="1:16" x14ac:dyDescent="0.15">
      <c r="A63" s="135" t="s">
        <v>28</v>
      </c>
      <c r="B63" s="135">
        <f>'将来負担比率（分子）の構造'!I$44</f>
        <v>20</v>
      </c>
      <c r="C63" s="135"/>
      <c r="D63" s="135"/>
      <c r="E63" s="135">
        <f>'将来負担比率（分子）の構造'!J$44</f>
        <v>254</v>
      </c>
      <c r="F63" s="135"/>
      <c r="G63" s="135"/>
      <c r="H63" s="135">
        <f>'将来負担比率（分子）の構造'!K$44</f>
        <v>96</v>
      </c>
      <c r="I63" s="135"/>
      <c r="J63" s="135"/>
      <c r="K63" s="135">
        <f>'将来負担比率（分子）の構造'!L$44</f>
        <v>9</v>
      </c>
      <c r="L63" s="135"/>
      <c r="M63" s="135"/>
      <c r="N63" s="135">
        <f>'将来負担比率（分子）の構造'!M$44</f>
        <v>8</v>
      </c>
      <c r="O63" s="135"/>
      <c r="P63" s="135"/>
    </row>
    <row r="64" spans="1:16" x14ac:dyDescent="0.15">
      <c r="A64" s="135" t="s">
        <v>27</v>
      </c>
      <c r="B64" s="135">
        <f>'将来負担比率（分子）の構造'!I$43</f>
        <v>1949</v>
      </c>
      <c r="C64" s="135"/>
      <c r="D64" s="135"/>
      <c r="E64" s="135">
        <f>'将来負担比率（分子）の構造'!J$43</f>
        <v>1791</v>
      </c>
      <c r="F64" s="135"/>
      <c r="G64" s="135"/>
      <c r="H64" s="135">
        <f>'将来負担比率（分子）の構造'!K$43</f>
        <v>1823</v>
      </c>
      <c r="I64" s="135"/>
      <c r="J64" s="135"/>
      <c r="K64" s="135">
        <f>'将来負担比率（分子）の構造'!L$43</f>
        <v>1839</v>
      </c>
      <c r="L64" s="135"/>
      <c r="M64" s="135"/>
      <c r="N64" s="135">
        <f>'将来負担比率（分子）の構造'!M$43</f>
        <v>1627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12879</v>
      </c>
      <c r="C66" s="135"/>
      <c r="D66" s="135"/>
      <c r="E66" s="135">
        <f>'将来負担比率（分子）の構造'!J$41</f>
        <v>12215</v>
      </c>
      <c r="F66" s="135"/>
      <c r="G66" s="135"/>
      <c r="H66" s="135">
        <f>'将来負担比率（分子）の構造'!K$41</f>
        <v>11773</v>
      </c>
      <c r="I66" s="135"/>
      <c r="J66" s="135"/>
      <c r="K66" s="135">
        <f>'将来負担比率（分子）の構造'!L$41</f>
        <v>11242</v>
      </c>
      <c r="L66" s="135"/>
      <c r="M66" s="135"/>
      <c r="N66" s="135">
        <f>'将来負担比率（分子）の構造'!M$41</f>
        <v>10583</v>
      </c>
      <c r="O66" s="135"/>
      <c r="P66" s="135"/>
    </row>
    <row r="67" spans="1:16" x14ac:dyDescent="0.15">
      <c r="A67" s="135" t="s">
        <v>63</v>
      </c>
      <c r="B67" s="135" t="e">
        <f>NA()</f>
        <v>#N/A</v>
      </c>
      <c r="C67" s="135">
        <f>IF(ISNUMBER('将来負担比率（分子）の構造'!I$52), IF('将来負担比率（分子）の構造'!I$52 &lt; 0, 0, '将来負担比率（分子）の構造'!I$52), NA())</f>
        <v>3971</v>
      </c>
      <c r="D67" s="135" t="e">
        <f>NA()</f>
        <v>#N/A</v>
      </c>
      <c r="E67" s="135" t="e">
        <f>NA()</f>
        <v>#N/A</v>
      </c>
      <c r="F67" s="135">
        <f>IF(ISNUMBER('将来負担比率（分子）の構造'!J$52), IF('将来負担比率（分子）の構造'!J$52 &lt; 0, 0, '将来負担比率（分子）の構造'!J$52), NA())</f>
        <v>3185</v>
      </c>
      <c r="G67" s="135" t="e">
        <f>NA()</f>
        <v>#N/A</v>
      </c>
      <c r="H67" s="135" t="e">
        <f>NA()</f>
        <v>#N/A</v>
      </c>
      <c r="I67" s="135">
        <f>IF(ISNUMBER('将来負担比率（分子）の構造'!K$52), IF('将来負担比率（分子）の構造'!K$52 &lt; 0, 0, '将来負担比率（分子）の構造'!K$52), NA())</f>
        <v>1926</v>
      </c>
      <c r="J67" s="135" t="e">
        <f>NA()</f>
        <v>#N/A</v>
      </c>
      <c r="K67" s="135" t="e">
        <f>NA()</f>
        <v>#N/A</v>
      </c>
      <c r="L67" s="135">
        <f>IF(ISNUMBER('将来負担比率（分子）の構造'!L$52), IF('将来負担比率（分子）の構造'!L$52 &lt; 0, 0, '将来負担比率（分子）の構造'!L$52), NA())</f>
        <v>1711</v>
      </c>
      <c r="M67" s="135" t="e">
        <f>NA()</f>
        <v>#N/A</v>
      </c>
      <c r="N67" s="135" t="e">
        <f>NA()</f>
        <v>#N/A</v>
      </c>
      <c r="O67" s="135">
        <f>IF(ISNUMBER('将来負担比率（分子）の構造'!M$52), IF('将来負担比率（分子）の構造'!M$52 &lt; 0, 0, '将来負担比率（分子）の構造'!M$52), NA())</f>
        <v>323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3398338</v>
      </c>
      <c r="S5" s="669"/>
      <c r="T5" s="669"/>
      <c r="U5" s="669"/>
      <c r="V5" s="669"/>
      <c r="W5" s="669"/>
      <c r="X5" s="669"/>
      <c r="Y5" s="716"/>
      <c r="Z5" s="729">
        <v>26.3</v>
      </c>
      <c r="AA5" s="729"/>
      <c r="AB5" s="729"/>
      <c r="AC5" s="729"/>
      <c r="AD5" s="730">
        <v>3398338</v>
      </c>
      <c r="AE5" s="730"/>
      <c r="AF5" s="730"/>
      <c r="AG5" s="730"/>
      <c r="AH5" s="730"/>
      <c r="AI5" s="730"/>
      <c r="AJ5" s="730"/>
      <c r="AK5" s="730"/>
      <c r="AL5" s="717">
        <v>45.2</v>
      </c>
      <c r="AM5" s="686"/>
      <c r="AN5" s="686"/>
      <c r="AO5" s="718"/>
      <c r="AP5" s="705" t="s">
        <v>207</v>
      </c>
      <c r="AQ5" s="706"/>
      <c r="AR5" s="706"/>
      <c r="AS5" s="706"/>
      <c r="AT5" s="706"/>
      <c r="AU5" s="706"/>
      <c r="AV5" s="706"/>
      <c r="AW5" s="706"/>
      <c r="AX5" s="706"/>
      <c r="AY5" s="706"/>
      <c r="AZ5" s="706"/>
      <c r="BA5" s="706"/>
      <c r="BB5" s="706"/>
      <c r="BC5" s="706"/>
      <c r="BD5" s="706"/>
      <c r="BE5" s="706"/>
      <c r="BF5" s="707"/>
      <c r="BG5" s="618">
        <v>3397419</v>
      </c>
      <c r="BH5" s="619"/>
      <c r="BI5" s="619"/>
      <c r="BJ5" s="619"/>
      <c r="BK5" s="619"/>
      <c r="BL5" s="619"/>
      <c r="BM5" s="619"/>
      <c r="BN5" s="620"/>
      <c r="BO5" s="671">
        <v>100</v>
      </c>
      <c r="BP5" s="671"/>
      <c r="BQ5" s="671"/>
      <c r="BR5" s="671"/>
      <c r="BS5" s="672">
        <v>146200</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113698</v>
      </c>
      <c r="S6" s="619"/>
      <c r="T6" s="619"/>
      <c r="U6" s="619"/>
      <c r="V6" s="619"/>
      <c r="W6" s="619"/>
      <c r="X6" s="619"/>
      <c r="Y6" s="620"/>
      <c r="Z6" s="671">
        <v>0.9</v>
      </c>
      <c r="AA6" s="671"/>
      <c r="AB6" s="671"/>
      <c r="AC6" s="671"/>
      <c r="AD6" s="672">
        <v>113698</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3397419</v>
      </c>
      <c r="BH6" s="619"/>
      <c r="BI6" s="619"/>
      <c r="BJ6" s="619"/>
      <c r="BK6" s="619"/>
      <c r="BL6" s="619"/>
      <c r="BM6" s="619"/>
      <c r="BN6" s="620"/>
      <c r="BO6" s="671">
        <v>100</v>
      </c>
      <c r="BP6" s="671"/>
      <c r="BQ6" s="671"/>
      <c r="BR6" s="671"/>
      <c r="BS6" s="672">
        <v>146200</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186613</v>
      </c>
      <c r="CS6" s="619"/>
      <c r="CT6" s="619"/>
      <c r="CU6" s="619"/>
      <c r="CV6" s="619"/>
      <c r="CW6" s="619"/>
      <c r="CX6" s="619"/>
      <c r="CY6" s="620"/>
      <c r="CZ6" s="671">
        <v>1.6</v>
      </c>
      <c r="DA6" s="671"/>
      <c r="DB6" s="671"/>
      <c r="DC6" s="671"/>
      <c r="DD6" s="624" t="s">
        <v>214</v>
      </c>
      <c r="DE6" s="619"/>
      <c r="DF6" s="619"/>
      <c r="DG6" s="619"/>
      <c r="DH6" s="619"/>
      <c r="DI6" s="619"/>
      <c r="DJ6" s="619"/>
      <c r="DK6" s="619"/>
      <c r="DL6" s="619"/>
      <c r="DM6" s="619"/>
      <c r="DN6" s="619"/>
      <c r="DO6" s="619"/>
      <c r="DP6" s="620"/>
      <c r="DQ6" s="624">
        <v>186613</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9267</v>
      </c>
      <c r="S7" s="619"/>
      <c r="T7" s="619"/>
      <c r="U7" s="619"/>
      <c r="V7" s="619"/>
      <c r="W7" s="619"/>
      <c r="X7" s="619"/>
      <c r="Y7" s="620"/>
      <c r="Z7" s="671">
        <v>0.1</v>
      </c>
      <c r="AA7" s="671"/>
      <c r="AB7" s="671"/>
      <c r="AC7" s="671"/>
      <c r="AD7" s="672">
        <v>9267</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1366317</v>
      </c>
      <c r="BH7" s="619"/>
      <c r="BI7" s="619"/>
      <c r="BJ7" s="619"/>
      <c r="BK7" s="619"/>
      <c r="BL7" s="619"/>
      <c r="BM7" s="619"/>
      <c r="BN7" s="620"/>
      <c r="BO7" s="671">
        <v>40.200000000000003</v>
      </c>
      <c r="BP7" s="671"/>
      <c r="BQ7" s="671"/>
      <c r="BR7" s="671"/>
      <c r="BS7" s="672">
        <v>30953</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1589859</v>
      </c>
      <c r="CS7" s="619"/>
      <c r="CT7" s="619"/>
      <c r="CU7" s="619"/>
      <c r="CV7" s="619"/>
      <c r="CW7" s="619"/>
      <c r="CX7" s="619"/>
      <c r="CY7" s="620"/>
      <c r="CZ7" s="671">
        <v>13.4</v>
      </c>
      <c r="DA7" s="671"/>
      <c r="DB7" s="671"/>
      <c r="DC7" s="671"/>
      <c r="DD7" s="624">
        <v>155</v>
      </c>
      <c r="DE7" s="619"/>
      <c r="DF7" s="619"/>
      <c r="DG7" s="619"/>
      <c r="DH7" s="619"/>
      <c r="DI7" s="619"/>
      <c r="DJ7" s="619"/>
      <c r="DK7" s="619"/>
      <c r="DL7" s="619"/>
      <c r="DM7" s="619"/>
      <c r="DN7" s="619"/>
      <c r="DO7" s="619"/>
      <c r="DP7" s="620"/>
      <c r="DQ7" s="624">
        <v>1367715</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27941</v>
      </c>
      <c r="S8" s="619"/>
      <c r="T8" s="619"/>
      <c r="U8" s="619"/>
      <c r="V8" s="619"/>
      <c r="W8" s="619"/>
      <c r="X8" s="619"/>
      <c r="Y8" s="620"/>
      <c r="Z8" s="671">
        <v>0.2</v>
      </c>
      <c r="AA8" s="671"/>
      <c r="AB8" s="671"/>
      <c r="AC8" s="671"/>
      <c r="AD8" s="672">
        <v>27941</v>
      </c>
      <c r="AE8" s="672"/>
      <c r="AF8" s="672"/>
      <c r="AG8" s="672"/>
      <c r="AH8" s="672"/>
      <c r="AI8" s="672"/>
      <c r="AJ8" s="672"/>
      <c r="AK8" s="672"/>
      <c r="AL8" s="641">
        <v>0.4</v>
      </c>
      <c r="AM8" s="673"/>
      <c r="AN8" s="673"/>
      <c r="AO8" s="674"/>
      <c r="AP8" s="615" t="s">
        <v>219</v>
      </c>
      <c r="AQ8" s="616"/>
      <c r="AR8" s="616"/>
      <c r="AS8" s="616"/>
      <c r="AT8" s="616"/>
      <c r="AU8" s="616"/>
      <c r="AV8" s="616"/>
      <c r="AW8" s="616"/>
      <c r="AX8" s="616"/>
      <c r="AY8" s="616"/>
      <c r="AZ8" s="616"/>
      <c r="BA8" s="616"/>
      <c r="BB8" s="616"/>
      <c r="BC8" s="616"/>
      <c r="BD8" s="616"/>
      <c r="BE8" s="616"/>
      <c r="BF8" s="617"/>
      <c r="BG8" s="618">
        <v>44130</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4356348</v>
      </c>
      <c r="CS8" s="619"/>
      <c r="CT8" s="619"/>
      <c r="CU8" s="619"/>
      <c r="CV8" s="619"/>
      <c r="CW8" s="619"/>
      <c r="CX8" s="619"/>
      <c r="CY8" s="620"/>
      <c r="CZ8" s="671">
        <v>36.799999999999997</v>
      </c>
      <c r="DA8" s="671"/>
      <c r="DB8" s="671"/>
      <c r="DC8" s="671"/>
      <c r="DD8" s="624">
        <v>29671</v>
      </c>
      <c r="DE8" s="619"/>
      <c r="DF8" s="619"/>
      <c r="DG8" s="619"/>
      <c r="DH8" s="619"/>
      <c r="DI8" s="619"/>
      <c r="DJ8" s="619"/>
      <c r="DK8" s="619"/>
      <c r="DL8" s="619"/>
      <c r="DM8" s="619"/>
      <c r="DN8" s="619"/>
      <c r="DO8" s="619"/>
      <c r="DP8" s="620"/>
      <c r="DQ8" s="624">
        <v>2328635</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22730</v>
      </c>
      <c r="S9" s="619"/>
      <c r="T9" s="619"/>
      <c r="U9" s="619"/>
      <c r="V9" s="619"/>
      <c r="W9" s="619"/>
      <c r="X9" s="619"/>
      <c r="Y9" s="620"/>
      <c r="Z9" s="671">
        <v>0.2</v>
      </c>
      <c r="AA9" s="671"/>
      <c r="AB9" s="671"/>
      <c r="AC9" s="671"/>
      <c r="AD9" s="672">
        <v>22730</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1087164</v>
      </c>
      <c r="BH9" s="619"/>
      <c r="BI9" s="619"/>
      <c r="BJ9" s="619"/>
      <c r="BK9" s="619"/>
      <c r="BL9" s="619"/>
      <c r="BM9" s="619"/>
      <c r="BN9" s="620"/>
      <c r="BO9" s="671">
        <v>32</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1476705</v>
      </c>
      <c r="CS9" s="619"/>
      <c r="CT9" s="619"/>
      <c r="CU9" s="619"/>
      <c r="CV9" s="619"/>
      <c r="CW9" s="619"/>
      <c r="CX9" s="619"/>
      <c r="CY9" s="620"/>
      <c r="CZ9" s="671">
        <v>12.5</v>
      </c>
      <c r="DA9" s="671"/>
      <c r="DB9" s="671"/>
      <c r="DC9" s="671"/>
      <c r="DD9" s="624">
        <v>35974</v>
      </c>
      <c r="DE9" s="619"/>
      <c r="DF9" s="619"/>
      <c r="DG9" s="619"/>
      <c r="DH9" s="619"/>
      <c r="DI9" s="619"/>
      <c r="DJ9" s="619"/>
      <c r="DK9" s="619"/>
      <c r="DL9" s="619"/>
      <c r="DM9" s="619"/>
      <c r="DN9" s="619"/>
      <c r="DO9" s="619"/>
      <c r="DP9" s="620"/>
      <c r="DQ9" s="624">
        <v>1424331</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524335</v>
      </c>
      <c r="S10" s="619"/>
      <c r="T10" s="619"/>
      <c r="U10" s="619"/>
      <c r="V10" s="619"/>
      <c r="W10" s="619"/>
      <c r="X10" s="619"/>
      <c r="Y10" s="620"/>
      <c r="Z10" s="671">
        <v>4.0999999999999996</v>
      </c>
      <c r="AA10" s="671"/>
      <c r="AB10" s="671"/>
      <c r="AC10" s="671"/>
      <c r="AD10" s="672">
        <v>524335</v>
      </c>
      <c r="AE10" s="672"/>
      <c r="AF10" s="672"/>
      <c r="AG10" s="672"/>
      <c r="AH10" s="672"/>
      <c r="AI10" s="672"/>
      <c r="AJ10" s="672"/>
      <c r="AK10" s="672"/>
      <c r="AL10" s="641">
        <v>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59844</v>
      </c>
      <c r="BH10" s="619"/>
      <c r="BI10" s="619"/>
      <c r="BJ10" s="619"/>
      <c r="BK10" s="619"/>
      <c r="BL10" s="619"/>
      <c r="BM10" s="619"/>
      <c r="BN10" s="620"/>
      <c r="BO10" s="671">
        <v>1.8</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9492</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175179</v>
      </c>
      <c r="BH11" s="619"/>
      <c r="BI11" s="619"/>
      <c r="BJ11" s="619"/>
      <c r="BK11" s="619"/>
      <c r="BL11" s="619"/>
      <c r="BM11" s="619"/>
      <c r="BN11" s="620"/>
      <c r="BO11" s="671">
        <v>5.2</v>
      </c>
      <c r="BP11" s="671"/>
      <c r="BQ11" s="671"/>
      <c r="BR11" s="671"/>
      <c r="BS11" s="624">
        <v>30953</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245846</v>
      </c>
      <c r="CS11" s="619"/>
      <c r="CT11" s="619"/>
      <c r="CU11" s="619"/>
      <c r="CV11" s="619"/>
      <c r="CW11" s="619"/>
      <c r="CX11" s="619"/>
      <c r="CY11" s="620"/>
      <c r="CZ11" s="671">
        <v>2.1</v>
      </c>
      <c r="DA11" s="671"/>
      <c r="DB11" s="671"/>
      <c r="DC11" s="671"/>
      <c r="DD11" s="624">
        <v>33486</v>
      </c>
      <c r="DE11" s="619"/>
      <c r="DF11" s="619"/>
      <c r="DG11" s="619"/>
      <c r="DH11" s="619"/>
      <c r="DI11" s="619"/>
      <c r="DJ11" s="619"/>
      <c r="DK11" s="619"/>
      <c r="DL11" s="619"/>
      <c r="DM11" s="619"/>
      <c r="DN11" s="619"/>
      <c r="DO11" s="619"/>
      <c r="DP11" s="620"/>
      <c r="DQ11" s="624">
        <v>159246</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1756364</v>
      </c>
      <c r="BH12" s="619"/>
      <c r="BI12" s="619"/>
      <c r="BJ12" s="619"/>
      <c r="BK12" s="619"/>
      <c r="BL12" s="619"/>
      <c r="BM12" s="619"/>
      <c r="BN12" s="620"/>
      <c r="BO12" s="671">
        <v>51.7</v>
      </c>
      <c r="BP12" s="671"/>
      <c r="BQ12" s="671"/>
      <c r="BR12" s="671"/>
      <c r="BS12" s="624">
        <v>115247</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95741</v>
      </c>
      <c r="CS12" s="619"/>
      <c r="CT12" s="619"/>
      <c r="CU12" s="619"/>
      <c r="CV12" s="619"/>
      <c r="CW12" s="619"/>
      <c r="CX12" s="619"/>
      <c r="CY12" s="620"/>
      <c r="CZ12" s="671">
        <v>0.8</v>
      </c>
      <c r="DA12" s="671"/>
      <c r="DB12" s="671"/>
      <c r="DC12" s="671"/>
      <c r="DD12" s="624" t="s">
        <v>109</v>
      </c>
      <c r="DE12" s="619"/>
      <c r="DF12" s="619"/>
      <c r="DG12" s="619"/>
      <c r="DH12" s="619"/>
      <c r="DI12" s="619"/>
      <c r="DJ12" s="619"/>
      <c r="DK12" s="619"/>
      <c r="DL12" s="619"/>
      <c r="DM12" s="619"/>
      <c r="DN12" s="619"/>
      <c r="DO12" s="619"/>
      <c r="DP12" s="620"/>
      <c r="DQ12" s="624">
        <v>93749</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16902</v>
      </c>
      <c r="S13" s="619"/>
      <c r="T13" s="619"/>
      <c r="U13" s="619"/>
      <c r="V13" s="619"/>
      <c r="W13" s="619"/>
      <c r="X13" s="619"/>
      <c r="Y13" s="620"/>
      <c r="Z13" s="671">
        <v>0.1</v>
      </c>
      <c r="AA13" s="671"/>
      <c r="AB13" s="671"/>
      <c r="AC13" s="671"/>
      <c r="AD13" s="672">
        <v>16902</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1751542</v>
      </c>
      <c r="BH13" s="619"/>
      <c r="BI13" s="619"/>
      <c r="BJ13" s="619"/>
      <c r="BK13" s="619"/>
      <c r="BL13" s="619"/>
      <c r="BM13" s="619"/>
      <c r="BN13" s="620"/>
      <c r="BO13" s="671">
        <v>51.5</v>
      </c>
      <c r="BP13" s="671"/>
      <c r="BQ13" s="671"/>
      <c r="BR13" s="671"/>
      <c r="BS13" s="624">
        <v>115247</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717174</v>
      </c>
      <c r="CS13" s="619"/>
      <c r="CT13" s="619"/>
      <c r="CU13" s="619"/>
      <c r="CV13" s="619"/>
      <c r="CW13" s="619"/>
      <c r="CX13" s="619"/>
      <c r="CY13" s="620"/>
      <c r="CZ13" s="671">
        <v>6.1</v>
      </c>
      <c r="DA13" s="671"/>
      <c r="DB13" s="671"/>
      <c r="DC13" s="671"/>
      <c r="DD13" s="624">
        <v>531766</v>
      </c>
      <c r="DE13" s="619"/>
      <c r="DF13" s="619"/>
      <c r="DG13" s="619"/>
      <c r="DH13" s="619"/>
      <c r="DI13" s="619"/>
      <c r="DJ13" s="619"/>
      <c r="DK13" s="619"/>
      <c r="DL13" s="619"/>
      <c r="DM13" s="619"/>
      <c r="DN13" s="619"/>
      <c r="DO13" s="619"/>
      <c r="DP13" s="620"/>
      <c r="DQ13" s="624">
        <v>353570</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81404</v>
      </c>
      <c r="BH14" s="619"/>
      <c r="BI14" s="619"/>
      <c r="BJ14" s="619"/>
      <c r="BK14" s="619"/>
      <c r="BL14" s="619"/>
      <c r="BM14" s="619"/>
      <c r="BN14" s="620"/>
      <c r="BO14" s="671">
        <v>2.4</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539956</v>
      </c>
      <c r="CS14" s="619"/>
      <c r="CT14" s="619"/>
      <c r="CU14" s="619"/>
      <c r="CV14" s="619"/>
      <c r="CW14" s="619"/>
      <c r="CX14" s="619"/>
      <c r="CY14" s="620"/>
      <c r="CZ14" s="671">
        <v>4.5999999999999996</v>
      </c>
      <c r="DA14" s="671"/>
      <c r="DB14" s="671"/>
      <c r="DC14" s="671"/>
      <c r="DD14" s="624">
        <v>97318</v>
      </c>
      <c r="DE14" s="619"/>
      <c r="DF14" s="619"/>
      <c r="DG14" s="619"/>
      <c r="DH14" s="619"/>
      <c r="DI14" s="619"/>
      <c r="DJ14" s="619"/>
      <c r="DK14" s="619"/>
      <c r="DL14" s="619"/>
      <c r="DM14" s="619"/>
      <c r="DN14" s="619"/>
      <c r="DO14" s="619"/>
      <c r="DP14" s="620"/>
      <c r="DQ14" s="624">
        <v>430811</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9327</v>
      </c>
      <c r="S15" s="619"/>
      <c r="T15" s="619"/>
      <c r="U15" s="619"/>
      <c r="V15" s="619"/>
      <c r="W15" s="619"/>
      <c r="X15" s="619"/>
      <c r="Y15" s="620"/>
      <c r="Z15" s="671">
        <v>0.1</v>
      </c>
      <c r="AA15" s="671"/>
      <c r="AB15" s="671"/>
      <c r="AC15" s="671"/>
      <c r="AD15" s="672">
        <v>9327</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193334</v>
      </c>
      <c r="BH15" s="619"/>
      <c r="BI15" s="619"/>
      <c r="BJ15" s="619"/>
      <c r="BK15" s="619"/>
      <c r="BL15" s="619"/>
      <c r="BM15" s="619"/>
      <c r="BN15" s="620"/>
      <c r="BO15" s="671">
        <v>5.7</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1038053</v>
      </c>
      <c r="CS15" s="619"/>
      <c r="CT15" s="619"/>
      <c r="CU15" s="619"/>
      <c r="CV15" s="619"/>
      <c r="CW15" s="619"/>
      <c r="CX15" s="619"/>
      <c r="CY15" s="620"/>
      <c r="CZ15" s="671">
        <v>8.8000000000000007</v>
      </c>
      <c r="DA15" s="671"/>
      <c r="DB15" s="671"/>
      <c r="DC15" s="671"/>
      <c r="DD15" s="624">
        <v>137419</v>
      </c>
      <c r="DE15" s="619"/>
      <c r="DF15" s="619"/>
      <c r="DG15" s="619"/>
      <c r="DH15" s="619"/>
      <c r="DI15" s="619"/>
      <c r="DJ15" s="619"/>
      <c r="DK15" s="619"/>
      <c r="DL15" s="619"/>
      <c r="DM15" s="619"/>
      <c r="DN15" s="619"/>
      <c r="DO15" s="619"/>
      <c r="DP15" s="620"/>
      <c r="DQ15" s="624">
        <v>789453</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4076218</v>
      </c>
      <c r="S16" s="619"/>
      <c r="T16" s="619"/>
      <c r="U16" s="619"/>
      <c r="V16" s="619"/>
      <c r="W16" s="619"/>
      <c r="X16" s="619"/>
      <c r="Y16" s="620"/>
      <c r="Z16" s="671">
        <v>31.6</v>
      </c>
      <c r="AA16" s="671"/>
      <c r="AB16" s="671"/>
      <c r="AC16" s="671"/>
      <c r="AD16" s="672">
        <v>3333114</v>
      </c>
      <c r="AE16" s="672"/>
      <c r="AF16" s="672"/>
      <c r="AG16" s="672"/>
      <c r="AH16" s="672"/>
      <c r="AI16" s="672"/>
      <c r="AJ16" s="672"/>
      <c r="AK16" s="672"/>
      <c r="AL16" s="641">
        <v>44.3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11692</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4013</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3333114</v>
      </c>
      <c r="S17" s="619"/>
      <c r="T17" s="619"/>
      <c r="U17" s="619"/>
      <c r="V17" s="619"/>
      <c r="W17" s="619"/>
      <c r="X17" s="619"/>
      <c r="Y17" s="620"/>
      <c r="Z17" s="671">
        <v>25.8</v>
      </c>
      <c r="AA17" s="671"/>
      <c r="AB17" s="671"/>
      <c r="AC17" s="671"/>
      <c r="AD17" s="672">
        <v>3333114</v>
      </c>
      <c r="AE17" s="672"/>
      <c r="AF17" s="672"/>
      <c r="AG17" s="672"/>
      <c r="AH17" s="672"/>
      <c r="AI17" s="672"/>
      <c r="AJ17" s="672"/>
      <c r="AK17" s="672"/>
      <c r="AL17" s="641">
        <v>44.3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1558886</v>
      </c>
      <c r="CS17" s="619"/>
      <c r="CT17" s="619"/>
      <c r="CU17" s="619"/>
      <c r="CV17" s="619"/>
      <c r="CW17" s="619"/>
      <c r="CX17" s="619"/>
      <c r="CY17" s="620"/>
      <c r="CZ17" s="671">
        <v>13.2</v>
      </c>
      <c r="DA17" s="671"/>
      <c r="DB17" s="671"/>
      <c r="DC17" s="671"/>
      <c r="DD17" s="624" t="s">
        <v>109</v>
      </c>
      <c r="DE17" s="619"/>
      <c r="DF17" s="619"/>
      <c r="DG17" s="619"/>
      <c r="DH17" s="619"/>
      <c r="DI17" s="619"/>
      <c r="DJ17" s="619"/>
      <c r="DK17" s="619"/>
      <c r="DL17" s="619"/>
      <c r="DM17" s="619"/>
      <c r="DN17" s="619"/>
      <c r="DO17" s="619"/>
      <c r="DP17" s="620"/>
      <c r="DQ17" s="624">
        <v>1558886</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743104</v>
      </c>
      <c r="S18" s="619"/>
      <c r="T18" s="619"/>
      <c r="U18" s="619"/>
      <c r="V18" s="619"/>
      <c r="W18" s="619"/>
      <c r="X18" s="619"/>
      <c r="Y18" s="620"/>
      <c r="Z18" s="671">
        <v>5.8</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919</v>
      </c>
      <c r="BH19" s="619"/>
      <c r="BI19" s="619"/>
      <c r="BJ19" s="619"/>
      <c r="BK19" s="619"/>
      <c r="BL19" s="619"/>
      <c r="BM19" s="619"/>
      <c r="BN19" s="620"/>
      <c r="BO19" s="671">
        <v>0</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8198756</v>
      </c>
      <c r="S20" s="619"/>
      <c r="T20" s="619"/>
      <c r="U20" s="619"/>
      <c r="V20" s="619"/>
      <c r="W20" s="619"/>
      <c r="X20" s="619"/>
      <c r="Y20" s="620"/>
      <c r="Z20" s="671">
        <v>63.5</v>
      </c>
      <c r="AA20" s="671"/>
      <c r="AB20" s="671"/>
      <c r="AC20" s="671"/>
      <c r="AD20" s="672">
        <v>7455652</v>
      </c>
      <c r="AE20" s="672"/>
      <c r="AF20" s="672"/>
      <c r="AG20" s="672"/>
      <c r="AH20" s="672"/>
      <c r="AI20" s="672"/>
      <c r="AJ20" s="672"/>
      <c r="AK20" s="672"/>
      <c r="AL20" s="641">
        <v>99.1</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919</v>
      </c>
      <c r="BH20" s="619"/>
      <c r="BI20" s="619"/>
      <c r="BJ20" s="619"/>
      <c r="BK20" s="619"/>
      <c r="BL20" s="619"/>
      <c r="BM20" s="619"/>
      <c r="BN20" s="620"/>
      <c r="BO20" s="671">
        <v>0</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11826365</v>
      </c>
      <c r="CS20" s="619"/>
      <c r="CT20" s="619"/>
      <c r="CU20" s="619"/>
      <c r="CV20" s="619"/>
      <c r="CW20" s="619"/>
      <c r="CX20" s="619"/>
      <c r="CY20" s="620"/>
      <c r="CZ20" s="671">
        <v>100</v>
      </c>
      <c r="DA20" s="671"/>
      <c r="DB20" s="671"/>
      <c r="DC20" s="671"/>
      <c r="DD20" s="624">
        <v>865789</v>
      </c>
      <c r="DE20" s="619"/>
      <c r="DF20" s="619"/>
      <c r="DG20" s="619"/>
      <c r="DH20" s="619"/>
      <c r="DI20" s="619"/>
      <c r="DJ20" s="619"/>
      <c r="DK20" s="619"/>
      <c r="DL20" s="619"/>
      <c r="DM20" s="619"/>
      <c r="DN20" s="619"/>
      <c r="DO20" s="619"/>
      <c r="DP20" s="620"/>
      <c r="DQ20" s="624">
        <v>8697022</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2849</v>
      </c>
      <c r="S21" s="619"/>
      <c r="T21" s="619"/>
      <c r="U21" s="619"/>
      <c r="V21" s="619"/>
      <c r="W21" s="619"/>
      <c r="X21" s="619"/>
      <c r="Y21" s="620"/>
      <c r="Z21" s="671">
        <v>0</v>
      </c>
      <c r="AA21" s="671"/>
      <c r="AB21" s="671"/>
      <c r="AC21" s="671"/>
      <c r="AD21" s="672">
        <v>2849</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919</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147039</v>
      </c>
      <c r="S22" s="619"/>
      <c r="T22" s="619"/>
      <c r="U22" s="619"/>
      <c r="V22" s="619"/>
      <c r="W22" s="619"/>
      <c r="X22" s="619"/>
      <c r="Y22" s="620"/>
      <c r="Z22" s="671">
        <v>1.1000000000000001</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194282</v>
      </c>
      <c r="S23" s="619"/>
      <c r="T23" s="619"/>
      <c r="U23" s="619"/>
      <c r="V23" s="619"/>
      <c r="W23" s="619"/>
      <c r="X23" s="619"/>
      <c r="Y23" s="620"/>
      <c r="Z23" s="671">
        <v>1.5</v>
      </c>
      <c r="AA23" s="671"/>
      <c r="AB23" s="671"/>
      <c r="AC23" s="671"/>
      <c r="AD23" s="672">
        <v>14909</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32380</v>
      </c>
      <c r="S24" s="619"/>
      <c r="T24" s="619"/>
      <c r="U24" s="619"/>
      <c r="V24" s="619"/>
      <c r="W24" s="619"/>
      <c r="X24" s="619"/>
      <c r="Y24" s="620"/>
      <c r="Z24" s="671">
        <v>0.3</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5903654</v>
      </c>
      <c r="CS24" s="669"/>
      <c r="CT24" s="669"/>
      <c r="CU24" s="669"/>
      <c r="CV24" s="669"/>
      <c r="CW24" s="669"/>
      <c r="CX24" s="669"/>
      <c r="CY24" s="716"/>
      <c r="CZ24" s="720">
        <v>49.9</v>
      </c>
      <c r="DA24" s="721"/>
      <c r="DB24" s="721"/>
      <c r="DC24" s="722"/>
      <c r="DD24" s="715">
        <v>4176886</v>
      </c>
      <c r="DE24" s="669"/>
      <c r="DF24" s="669"/>
      <c r="DG24" s="669"/>
      <c r="DH24" s="669"/>
      <c r="DI24" s="669"/>
      <c r="DJ24" s="669"/>
      <c r="DK24" s="716"/>
      <c r="DL24" s="715">
        <v>4103529</v>
      </c>
      <c r="DM24" s="669"/>
      <c r="DN24" s="669"/>
      <c r="DO24" s="669"/>
      <c r="DP24" s="669"/>
      <c r="DQ24" s="669"/>
      <c r="DR24" s="669"/>
      <c r="DS24" s="669"/>
      <c r="DT24" s="669"/>
      <c r="DU24" s="669"/>
      <c r="DV24" s="716"/>
      <c r="DW24" s="717">
        <v>50.5</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1728041</v>
      </c>
      <c r="S25" s="619"/>
      <c r="T25" s="619"/>
      <c r="U25" s="619"/>
      <c r="V25" s="619"/>
      <c r="W25" s="619"/>
      <c r="X25" s="619"/>
      <c r="Y25" s="620"/>
      <c r="Z25" s="671">
        <v>13.4</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2079996</v>
      </c>
      <c r="CS25" s="637"/>
      <c r="CT25" s="637"/>
      <c r="CU25" s="637"/>
      <c r="CV25" s="637"/>
      <c r="CW25" s="637"/>
      <c r="CX25" s="637"/>
      <c r="CY25" s="638"/>
      <c r="CZ25" s="621">
        <v>17.600000000000001</v>
      </c>
      <c r="DA25" s="639"/>
      <c r="DB25" s="639"/>
      <c r="DC25" s="640"/>
      <c r="DD25" s="624">
        <v>1876579</v>
      </c>
      <c r="DE25" s="637"/>
      <c r="DF25" s="637"/>
      <c r="DG25" s="637"/>
      <c r="DH25" s="637"/>
      <c r="DI25" s="637"/>
      <c r="DJ25" s="637"/>
      <c r="DK25" s="638"/>
      <c r="DL25" s="624">
        <v>1835581</v>
      </c>
      <c r="DM25" s="637"/>
      <c r="DN25" s="637"/>
      <c r="DO25" s="637"/>
      <c r="DP25" s="637"/>
      <c r="DQ25" s="637"/>
      <c r="DR25" s="637"/>
      <c r="DS25" s="637"/>
      <c r="DT25" s="637"/>
      <c r="DU25" s="637"/>
      <c r="DV25" s="638"/>
      <c r="DW25" s="641">
        <v>22.6</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1403136</v>
      </c>
      <c r="CS26" s="619"/>
      <c r="CT26" s="619"/>
      <c r="CU26" s="619"/>
      <c r="CV26" s="619"/>
      <c r="CW26" s="619"/>
      <c r="CX26" s="619"/>
      <c r="CY26" s="620"/>
      <c r="CZ26" s="621">
        <v>11.9</v>
      </c>
      <c r="DA26" s="639"/>
      <c r="DB26" s="639"/>
      <c r="DC26" s="640"/>
      <c r="DD26" s="624">
        <v>1255248</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994010</v>
      </c>
      <c r="S27" s="619"/>
      <c r="T27" s="619"/>
      <c r="U27" s="619"/>
      <c r="V27" s="619"/>
      <c r="W27" s="619"/>
      <c r="X27" s="619"/>
      <c r="Y27" s="620"/>
      <c r="Z27" s="671">
        <v>7.7</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3398338</v>
      </c>
      <c r="BH27" s="619"/>
      <c r="BI27" s="619"/>
      <c r="BJ27" s="619"/>
      <c r="BK27" s="619"/>
      <c r="BL27" s="619"/>
      <c r="BM27" s="619"/>
      <c r="BN27" s="620"/>
      <c r="BO27" s="671">
        <v>100</v>
      </c>
      <c r="BP27" s="671"/>
      <c r="BQ27" s="671"/>
      <c r="BR27" s="671"/>
      <c r="BS27" s="624">
        <v>146200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2264772</v>
      </c>
      <c r="CS27" s="637"/>
      <c r="CT27" s="637"/>
      <c r="CU27" s="637"/>
      <c r="CV27" s="637"/>
      <c r="CW27" s="637"/>
      <c r="CX27" s="637"/>
      <c r="CY27" s="638"/>
      <c r="CZ27" s="621">
        <v>19.2</v>
      </c>
      <c r="DA27" s="639"/>
      <c r="DB27" s="639"/>
      <c r="DC27" s="640"/>
      <c r="DD27" s="624">
        <v>741421</v>
      </c>
      <c r="DE27" s="637"/>
      <c r="DF27" s="637"/>
      <c r="DG27" s="637"/>
      <c r="DH27" s="637"/>
      <c r="DI27" s="637"/>
      <c r="DJ27" s="637"/>
      <c r="DK27" s="638"/>
      <c r="DL27" s="624">
        <v>709062</v>
      </c>
      <c r="DM27" s="637"/>
      <c r="DN27" s="637"/>
      <c r="DO27" s="637"/>
      <c r="DP27" s="637"/>
      <c r="DQ27" s="637"/>
      <c r="DR27" s="637"/>
      <c r="DS27" s="637"/>
      <c r="DT27" s="637"/>
      <c r="DU27" s="637"/>
      <c r="DV27" s="638"/>
      <c r="DW27" s="641">
        <v>8.6999999999999993</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10386</v>
      </c>
      <c r="S28" s="619"/>
      <c r="T28" s="619"/>
      <c r="U28" s="619"/>
      <c r="V28" s="619"/>
      <c r="W28" s="619"/>
      <c r="X28" s="619"/>
      <c r="Y28" s="620"/>
      <c r="Z28" s="671">
        <v>0.1</v>
      </c>
      <c r="AA28" s="671"/>
      <c r="AB28" s="671"/>
      <c r="AC28" s="671"/>
      <c r="AD28" s="672">
        <v>5888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1558886</v>
      </c>
      <c r="CS28" s="619"/>
      <c r="CT28" s="619"/>
      <c r="CU28" s="619"/>
      <c r="CV28" s="619"/>
      <c r="CW28" s="619"/>
      <c r="CX28" s="619"/>
      <c r="CY28" s="620"/>
      <c r="CZ28" s="621">
        <v>13.2</v>
      </c>
      <c r="DA28" s="639"/>
      <c r="DB28" s="639"/>
      <c r="DC28" s="640"/>
      <c r="DD28" s="624">
        <v>1558886</v>
      </c>
      <c r="DE28" s="619"/>
      <c r="DF28" s="619"/>
      <c r="DG28" s="619"/>
      <c r="DH28" s="619"/>
      <c r="DI28" s="619"/>
      <c r="DJ28" s="619"/>
      <c r="DK28" s="620"/>
      <c r="DL28" s="624">
        <v>1558886</v>
      </c>
      <c r="DM28" s="619"/>
      <c r="DN28" s="619"/>
      <c r="DO28" s="619"/>
      <c r="DP28" s="619"/>
      <c r="DQ28" s="619"/>
      <c r="DR28" s="619"/>
      <c r="DS28" s="619"/>
      <c r="DT28" s="619"/>
      <c r="DU28" s="619"/>
      <c r="DV28" s="620"/>
      <c r="DW28" s="641">
        <v>19.2</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395516</v>
      </c>
      <c r="S29" s="619"/>
      <c r="T29" s="619"/>
      <c r="U29" s="619"/>
      <c r="V29" s="619"/>
      <c r="W29" s="619"/>
      <c r="X29" s="619"/>
      <c r="Y29" s="620"/>
      <c r="Z29" s="671">
        <v>3.1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1558730</v>
      </c>
      <c r="CS29" s="637"/>
      <c r="CT29" s="637"/>
      <c r="CU29" s="637"/>
      <c r="CV29" s="637"/>
      <c r="CW29" s="637"/>
      <c r="CX29" s="637"/>
      <c r="CY29" s="638"/>
      <c r="CZ29" s="621">
        <v>13.2</v>
      </c>
      <c r="DA29" s="639"/>
      <c r="DB29" s="639"/>
      <c r="DC29" s="640"/>
      <c r="DD29" s="624">
        <v>1558730</v>
      </c>
      <c r="DE29" s="637"/>
      <c r="DF29" s="637"/>
      <c r="DG29" s="637"/>
      <c r="DH29" s="637"/>
      <c r="DI29" s="637"/>
      <c r="DJ29" s="637"/>
      <c r="DK29" s="638"/>
      <c r="DL29" s="624">
        <v>1558730</v>
      </c>
      <c r="DM29" s="637"/>
      <c r="DN29" s="637"/>
      <c r="DO29" s="637"/>
      <c r="DP29" s="637"/>
      <c r="DQ29" s="637"/>
      <c r="DR29" s="637"/>
      <c r="DS29" s="637"/>
      <c r="DT29" s="637"/>
      <c r="DU29" s="637"/>
      <c r="DV29" s="638"/>
      <c r="DW29" s="641">
        <v>19.2</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34271</v>
      </c>
      <c r="S30" s="619"/>
      <c r="T30" s="619"/>
      <c r="U30" s="619"/>
      <c r="V30" s="619"/>
      <c r="W30" s="619"/>
      <c r="X30" s="619"/>
      <c r="Y30" s="620"/>
      <c r="Z30" s="671">
        <v>0.3</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99.3</v>
      </c>
      <c r="BH30" s="685"/>
      <c r="BI30" s="685"/>
      <c r="BJ30" s="685"/>
      <c r="BK30" s="685"/>
      <c r="BL30" s="685"/>
      <c r="BM30" s="686">
        <v>97</v>
      </c>
      <c r="BN30" s="685"/>
      <c r="BO30" s="685"/>
      <c r="BP30" s="685"/>
      <c r="BQ30" s="687"/>
      <c r="BR30" s="684">
        <v>98.9</v>
      </c>
      <c r="BS30" s="685"/>
      <c r="BT30" s="685"/>
      <c r="BU30" s="685"/>
      <c r="BV30" s="685"/>
      <c r="BW30" s="685"/>
      <c r="BX30" s="686">
        <v>96.3</v>
      </c>
      <c r="BY30" s="685"/>
      <c r="BZ30" s="685"/>
      <c r="CA30" s="685"/>
      <c r="CB30" s="687"/>
      <c r="CD30" s="690"/>
      <c r="CE30" s="691"/>
      <c r="CF30" s="655" t="s">
        <v>291</v>
      </c>
      <c r="CG30" s="652"/>
      <c r="CH30" s="652"/>
      <c r="CI30" s="652"/>
      <c r="CJ30" s="652"/>
      <c r="CK30" s="652"/>
      <c r="CL30" s="652"/>
      <c r="CM30" s="652"/>
      <c r="CN30" s="652"/>
      <c r="CO30" s="652"/>
      <c r="CP30" s="652"/>
      <c r="CQ30" s="653"/>
      <c r="CR30" s="618">
        <v>1428327</v>
      </c>
      <c r="CS30" s="619"/>
      <c r="CT30" s="619"/>
      <c r="CU30" s="619"/>
      <c r="CV30" s="619"/>
      <c r="CW30" s="619"/>
      <c r="CX30" s="619"/>
      <c r="CY30" s="620"/>
      <c r="CZ30" s="621">
        <v>12.1</v>
      </c>
      <c r="DA30" s="639"/>
      <c r="DB30" s="639"/>
      <c r="DC30" s="640"/>
      <c r="DD30" s="624">
        <v>1428327</v>
      </c>
      <c r="DE30" s="619"/>
      <c r="DF30" s="619"/>
      <c r="DG30" s="619"/>
      <c r="DH30" s="619"/>
      <c r="DI30" s="619"/>
      <c r="DJ30" s="619"/>
      <c r="DK30" s="620"/>
      <c r="DL30" s="624">
        <v>1428327</v>
      </c>
      <c r="DM30" s="619"/>
      <c r="DN30" s="619"/>
      <c r="DO30" s="619"/>
      <c r="DP30" s="619"/>
      <c r="DQ30" s="619"/>
      <c r="DR30" s="619"/>
      <c r="DS30" s="619"/>
      <c r="DT30" s="619"/>
      <c r="DU30" s="619"/>
      <c r="DV30" s="620"/>
      <c r="DW30" s="641">
        <v>17.600000000000001</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248395</v>
      </c>
      <c r="S31" s="619"/>
      <c r="T31" s="619"/>
      <c r="U31" s="619"/>
      <c r="V31" s="619"/>
      <c r="W31" s="619"/>
      <c r="X31" s="619"/>
      <c r="Y31" s="620"/>
      <c r="Z31" s="671">
        <v>1.9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99.2</v>
      </c>
      <c r="BH31" s="637"/>
      <c r="BI31" s="637"/>
      <c r="BJ31" s="637"/>
      <c r="BK31" s="637"/>
      <c r="BL31" s="637"/>
      <c r="BM31" s="673">
        <v>97.5</v>
      </c>
      <c r="BN31" s="683"/>
      <c r="BO31" s="683"/>
      <c r="BP31" s="683"/>
      <c r="BQ31" s="647"/>
      <c r="BR31" s="682">
        <v>98.7</v>
      </c>
      <c r="BS31" s="637"/>
      <c r="BT31" s="637"/>
      <c r="BU31" s="637"/>
      <c r="BV31" s="637"/>
      <c r="BW31" s="637"/>
      <c r="BX31" s="673">
        <v>96.7</v>
      </c>
      <c r="BY31" s="683"/>
      <c r="BZ31" s="683"/>
      <c r="CA31" s="683"/>
      <c r="CB31" s="647"/>
      <c r="CD31" s="690"/>
      <c r="CE31" s="691"/>
      <c r="CF31" s="655" t="s">
        <v>295</v>
      </c>
      <c r="CG31" s="652"/>
      <c r="CH31" s="652"/>
      <c r="CI31" s="652"/>
      <c r="CJ31" s="652"/>
      <c r="CK31" s="652"/>
      <c r="CL31" s="652"/>
      <c r="CM31" s="652"/>
      <c r="CN31" s="652"/>
      <c r="CO31" s="652"/>
      <c r="CP31" s="652"/>
      <c r="CQ31" s="653"/>
      <c r="CR31" s="618">
        <v>130403</v>
      </c>
      <c r="CS31" s="637"/>
      <c r="CT31" s="637"/>
      <c r="CU31" s="637"/>
      <c r="CV31" s="637"/>
      <c r="CW31" s="637"/>
      <c r="CX31" s="637"/>
      <c r="CY31" s="638"/>
      <c r="CZ31" s="621">
        <v>1.1000000000000001</v>
      </c>
      <c r="DA31" s="639"/>
      <c r="DB31" s="639"/>
      <c r="DC31" s="640"/>
      <c r="DD31" s="624">
        <v>130403</v>
      </c>
      <c r="DE31" s="637"/>
      <c r="DF31" s="637"/>
      <c r="DG31" s="637"/>
      <c r="DH31" s="637"/>
      <c r="DI31" s="637"/>
      <c r="DJ31" s="637"/>
      <c r="DK31" s="638"/>
      <c r="DL31" s="624">
        <v>130403</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147426</v>
      </c>
      <c r="S32" s="619"/>
      <c r="T32" s="619"/>
      <c r="U32" s="619"/>
      <c r="V32" s="619"/>
      <c r="W32" s="619"/>
      <c r="X32" s="619"/>
      <c r="Y32" s="620"/>
      <c r="Z32" s="671">
        <v>1.1000000000000001</v>
      </c>
      <c r="AA32" s="671"/>
      <c r="AB32" s="671"/>
      <c r="AC32" s="671"/>
      <c r="AD32" s="672">
        <v>45878</v>
      </c>
      <c r="AE32" s="672"/>
      <c r="AF32" s="672"/>
      <c r="AG32" s="672"/>
      <c r="AH32" s="672"/>
      <c r="AI32" s="672"/>
      <c r="AJ32" s="672"/>
      <c r="AK32" s="672"/>
      <c r="AL32" s="641">
        <v>0.6</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99.2</v>
      </c>
      <c r="BH32" s="603"/>
      <c r="BI32" s="603"/>
      <c r="BJ32" s="603"/>
      <c r="BK32" s="603"/>
      <c r="BL32" s="603"/>
      <c r="BM32" s="666">
        <v>96.4</v>
      </c>
      <c r="BN32" s="603"/>
      <c r="BO32" s="603"/>
      <c r="BP32" s="603"/>
      <c r="BQ32" s="660"/>
      <c r="BR32" s="681">
        <v>98.9</v>
      </c>
      <c r="BS32" s="603"/>
      <c r="BT32" s="603"/>
      <c r="BU32" s="603"/>
      <c r="BV32" s="603"/>
      <c r="BW32" s="603"/>
      <c r="BX32" s="666">
        <v>95.6</v>
      </c>
      <c r="BY32" s="603"/>
      <c r="BZ32" s="603"/>
      <c r="CA32" s="603"/>
      <c r="CB32" s="660"/>
      <c r="CD32" s="692"/>
      <c r="CE32" s="693"/>
      <c r="CF32" s="655" t="s">
        <v>298</v>
      </c>
      <c r="CG32" s="652"/>
      <c r="CH32" s="652"/>
      <c r="CI32" s="652"/>
      <c r="CJ32" s="652"/>
      <c r="CK32" s="652"/>
      <c r="CL32" s="652"/>
      <c r="CM32" s="652"/>
      <c r="CN32" s="652"/>
      <c r="CO32" s="652"/>
      <c r="CP32" s="652"/>
      <c r="CQ32" s="653"/>
      <c r="CR32" s="618">
        <v>156</v>
      </c>
      <c r="CS32" s="619"/>
      <c r="CT32" s="619"/>
      <c r="CU32" s="619"/>
      <c r="CV32" s="619"/>
      <c r="CW32" s="619"/>
      <c r="CX32" s="619"/>
      <c r="CY32" s="620"/>
      <c r="CZ32" s="621">
        <v>0</v>
      </c>
      <c r="DA32" s="639"/>
      <c r="DB32" s="639"/>
      <c r="DC32" s="640"/>
      <c r="DD32" s="624">
        <v>156</v>
      </c>
      <c r="DE32" s="619"/>
      <c r="DF32" s="619"/>
      <c r="DG32" s="619"/>
      <c r="DH32" s="619"/>
      <c r="DI32" s="619"/>
      <c r="DJ32" s="619"/>
      <c r="DK32" s="620"/>
      <c r="DL32" s="624">
        <v>156</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769635</v>
      </c>
      <c r="S33" s="619"/>
      <c r="T33" s="619"/>
      <c r="U33" s="619"/>
      <c r="V33" s="619"/>
      <c r="W33" s="619"/>
      <c r="X33" s="619"/>
      <c r="Y33" s="620"/>
      <c r="Z33" s="671">
        <v>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5045230</v>
      </c>
      <c r="CS33" s="637"/>
      <c r="CT33" s="637"/>
      <c r="CU33" s="637"/>
      <c r="CV33" s="637"/>
      <c r="CW33" s="637"/>
      <c r="CX33" s="637"/>
      <c r="CY33" s="638"/>
      <c r="CZ33" s="621">
        <v>42.7</v>
      </c>
      <c r="DA33" s="639"/>
      <c r="DB33" s="639"/>
      <c r="DC33" s="640"/>
      <c r="DD33" s="624">
        <v>4227155</v>
      </c>
      <c r="DE33" s="637"/>
      <c r="DF33" s="637"/>
      <c r="DG33" s="637"/>
      <c r="DH33" s="637"/>
      <c r="DI33" s="637"/>
      <c r="DJ33" s="637"/>
      <c r="DK33" s="638"/>
      <c r="DL33" s="624">
        <v>3242234</v>
      </c>
      <c r="DM33" s="637"/>
      <c r="DN33" s="637"/>
      <c r="DO33" s="637"/>
      <c r="DP33" s="637"/>
      <c r="DQ33" s="637"/>
      <c r="DR33" s="637"/>
      <c r="DS33" s="637"/>
      <c r="DT33" s="637"/>
      <c r="DU33" s="637"/>
      <c r="DV33" s="638"/>
      <c r="DW33" s="641">
        <v>39.9</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1656478</v>
      </c>
      <c r="CS34" s="619"/>
      <c r="CT34" s="619"/>
      <c r="CU34" s="619"/>
      <c r="CV34" s="619"/>
      <c r="CW34" s="619"/>
      <c r="CX34" s="619"/>
      <c r="CY34" s="620"/>
      <c r="CZ34" s="621">
        <v>14</v>
      </c>
      <c r="DA34" s="639"/>
      <c r="DB34" s="639"/>
      <c r="DC34" s="640"/>
      <c r="DD34" s="624">
        <v>1267864</v>
      </c>
      <c r="DE34" s="619"/>
      <c r="DF34" s="619"/>
      <c r="DG34" s="619"/>
      <c r="DH34" s="619"/>
      <c r="DI34" s="619"/>
      <c r="DJ34" s="619"/>
      <c r="DK34" s="620"/>
      <c r="DL34" s="624">
        <v>1077392</v>
      </c>
      <c r="DM34" s="619"/>
      <c r="DN34" s="619"/>
      <c r="DO34" s="619"/>
      <c r="DP34" s="619"/>
      <c r="DQ34" s="619"/>
      <c r="DR34" s="619"/>
      <c r="DS34" s="619"/>
      <c r="DT34" s="619"/>
      <c r="DU34" s="619"/>
      <c r="DV34" s="620"/>
      <c r="DW34" s="641">
        <v>13.2</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608335</v>
      </c>
      <c r="S35" s="619"/>
      <c r="T35" s="619"/>
      <c r="U35" s="619"/>
      <c r="V35" s="619"/>
      <c r="W35" s="619"/>
      <c r="X35" s="619"/>
      <c r="Y35" s="620"/>
      <c r="Z35" s="671">
        <v>4.7</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1927815</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177534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51781</v>
      </c>
      <c r="CS35" s="637"/>
      <c r="CT35" s="637"/>
      <c r="CU35" s="637"/>
      <c r="CV35" s="637"/>
      <c r="CW35" s="637"/>
      <c r="CX35" s="637"/>
      <c r="CY35" s="638"/>
      <c r="CZ35" s="621">
        <v>0.4</v>
      </c>
      <c r="DA35" s="639"/>
      <c r="DB35" s="639"/>
      <c r="DC35" s="640"/>
      <c r="DD35" s="624">
        <v>45162</v>
      </c>
      <c r="DE35" s="637"/>
      <c r="DF35" s="637"/>
      <c r="DG35" s="637"/>
      <c r="DH35" s="637"/>
      <c r="DI35" s="637"/>
      <c r="DJ35" s="637"/>
      <c r="DK35" s="638"/>
      <c r="DL35" s="624">
        <v>45162</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12902986</v>
      </c>
      <c r="S36" s="659"/>
      <c r="T36" s="659"/>
      <c r="U36" s="659"/>
      <c r="V36" s="659"/>
      <c r="W36" s="659"/>
      <c r="X36" s="659"/>
      <c r="Y36" s="662"/>
      <c r="Z36" s="663">
        <v>100</v>
      </c>
      <c r="AA36" s="663"/>
      <c r="AB36" s="663"/>
      <c r="AC36" s="663"/>
      <c r="AD36" s="664">
        <v>7525176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515815</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45756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1404565</v>
      </c>
      <c r="CS36" s="619"/>
      <c r="CT36" s="619"/>
      <c r="CU36" s="619"/>
      <c r="CV36" s="619"/>
      <c r="CW36" s="619"/>
      <c r="CX36" s="619"/>
      <c r="CY36" s="620"/>
      <c r="CZ36" s="621">
        <v>11.9</v>
      </c>
      <c r="DA36" s="639"/>
      <c r="DB36" s="639"/>
      <c r="DC36" s="640"/>
      <c r="DD36" s="624">
        <v>1287448</v>
      </c>
      <c r="DE36" s="619"/>
      <c r="DF36" s="619"/>
      <c r="DG36" s="619"/>
      <c r="DH36" s="619"/>
      <c r="DI36" s="619"/>
      <c r="DJ36" s="619"/>
      <c r="DK36" s="620"/>
      <c r="DL36" s="624">
        <v>990097</v>
      </c>
      <c r="DM36" s="619"/>
      <c r="DN36" s="619"/>
      <c r="DO36" s="619"/>
      <c r="DP36" s="619"/>
      <c r="DQ36" s="619"/>
      <c r="DR36" s="619"/>
      <c r="DS36" s="619"/>
      <c r="DT36" s="619"/>
      <c r="DU36" s="619"/>
      <c r="DV36" s="620"/>
      <c r="DW36" s="641">
        <v>12.2</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53000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5192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445368</v>
      </c>
      <c r="CS37" s="637"/>
      <c r="CT37" s="637"/>
      <c r="CU37" s="637"/>
      <c r="CV37" s="637"/>
      <c r="CW37" s="637"/>
      <c r="CX37" s="637"/>
      <c r="CY37" s="638"/>
      <c r="CZ37" s="621">
        <v>3.8</v>
      </c>
      <c r="DA37" s="639"/>
      <c r="DB37" s="639"/>
      <c r="DC37" s="640"/>
      <c r="DD37" s="624">
        <v>445368</v>
      </c>
      <c r="DE37" s="637"/>
      <c r="DF37" s="637"/>
      <c r="DG37" s="637"/>
      <c r="DH37" s="637"/>
      <c r="DI37" s="637"/>
      <c r="DJ37" s="637"/>
      <c r="DK37" s="638"/>
      <c r="DL37" s="624">
        <v>445368</v>
      </c>
      <c r="DM37" s="637"/>
      <c r="DN37" s="637"/>
      <c r="DO37" s="637"/>
      <c r="DP37" s="637"/>
      <c r="DQ37" s="637"/>
      <c r="DR37" s="637"/>
      <c r="DS37" s="637"/>
      <c r="DT37" s="637"/>
      <c r="DU37" s="637"/>
      <c r="DV37" s="638"/>
      <c r="DW37" s="641">
        <v>5.5</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9809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1412000</v>
      </c>
      <c r="CS38" s="619"/>
      <c r="CT38" s="619"/>
      <c r="CU38" s="619"/>
      <c r="CV38" s="619"/>
      <c r="CW38" s="619"/>
      <c r="CX38" s="619"/>
      <c r="CY38" s="620"/>
      <c r="CZ38" s="621">
        <v>11.9</v>
      </c>
      <c r="DA38" s="639"/>
      <c r="DB38" s="639"/>
      <c r="DC38" s="640"/>
      <c r="DD38" s="624">
        <v>1110127</v>
      </c>
      <c r="DE38" s="619"/>
      <c r="DF38" s="619"/>
      <c r="DG38" s="619"/>
      <c r="DH38" s="619"/>
      <c r="DI38" s="619"/>
      <c r="DJ38" s="619"/>
      <c r="DK38" s="620"/>
      <c r="DL38" s="624">
        <v>988029</v>
      </c>
      <c r="DM38" s="619"/>
      <c r="DN38" s="619"/>
      <c r="DO38" s="619"/>
      <c r="DP38" s="619"/>
      <c r="DQ38" s="619"/>
      <c r="DR38" s="619"/>
      <c r="DS38" s="619"/>
      <c r="DT38" s="619"/>
      <c r="DU38" s="619"/>
      <c r="DV38" s="620"/>
      <c r="DW38" s="641">
        <v>12.1</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105</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378852</v>
      </c>
      <c r="CS39" s="637"/>
      <c r="CT39" s="637"/>
      <c r="CU39" s="637"/>
      <c r="CV39" s="637"/>
      <c r="CW39" s="637"/>
      <c r="CX39" s="637"/>
      <c r="CY39" s="638"/>
      <c r="CZ39" s="621">
        <v>3.2</v>
      </c>
      <c r="DA39" s="639"/>
      <c r="DB39" s="639"/>
      <c r="DC39" s="640"/>
      <c r="DD39" s="624">
        <v>375000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479493</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123</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141554</v>
      </c>
      <c r="CS40" s="619"/>
      <c r="CT40" s="619"/>
      <c r="CU40" s="619"/>
      <c r="CV40" s="619"/>
      <c r="CW40" s="619"/>
      <c r="CX40" s="619"/>
      <c r="CY40" s="620"/>
      <c r="CZ40" s="621">
        <v>1.2</v>
      </c>
      <c r="DA40" s="639"/>
      <c r="DB40" s="639"/>
      <c r="DC40" s="640"/>
      <c r="DD40" s="624">
        <v>141554</v>
      </c>
      <c r="DE40" s="619"/>
      <c r="DF40" s="619"/>
      <c r="DG40" s="619"/>
      <c r="DH40" s="619"/>
      <c r="DI40" s="619"/>
      <c r="DJ40" s="619"/>
      <c r="DK40" s="620"/>
      <c r="DL40" s="624">
        <v>141554</v>
      </c>
      <c r="DM40" s="619"/>
      <c r="DN40" s="619"/>
      <c r="DO40" s="619"/>
      <c r="DP40" s="619"/>
      <c r="DQ40" s="619"/>
      <c r="DR40" s="619"/>
      <c r="DS40" s="619"/>
      <c r="DT40" s="619"/>
      <c r="DU40" s="619"/>
      <c r="DV40" s="620"/>
      <c r="DW40" s="641">
        <v>1.7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879507</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300</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877481</v>
      </c>
      <c r="CS42" s="619"/>
      <c r="CT42" s="619"/>
      <c r="CU42" s="619"/>
      <c r="CV42" s="619"/>
      <c r="CW42" s="619"/>
      <c r="CX42" s="619"/>
      <c r="CY42" s="620"/>
      <c r="CZ42" s="621">
        <v>7.4</v>
      </c>
      <c r="DA42" s="622"/>
      <c r="DB42" s="622"/>
      <c r="DC42" s="623"/>
      <c r="DD42" s="624">
        <v>292981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15487</v>
      </c>
      <c r="CS43" s="637"/>
      <c r="CT43" s="637"/>
      <c r="CU43" s="637"/>
      <c r="CV43" s="637"/>
      <c r="CW43" s="637"/>
      <c r="CX43" s="637"/>
      <c r="CY43" s="638"/>
      <c r="CZ43" s="621">
        <v>0.1</v>
      </c>
      <c r="DA43" s="639"/>
      <c r="DB43" s="639"/>
      <c r="DC43" s="640"/>
      <c r="DD43" s="624">
        <v>15487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865789</v>
      </c>
      <c r="CS44" s="619"/>
      <c r="CT44" s="619"/>
      <c r="CU44" s="619"/>
      <c r="CV44" s="619"/>
      <c r="CW44" s="619"/>
      <c r="CX44" s="619"/>
      <c r="CY44" s="620"/>
      <c r="CZ44" s="621">
        <v>7.3</v>
      </c>
      <c r="DA44" s="622"/>
      <c r="DB44" s="622"/>
      <c r="DC44" s="623"/>
      <c r="DD44" s="624">
        <v>288968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512785</v>
      </c>
      <c r="CS45" s="637"/>
      <c r="CT45" s="637"/>
      <c r="CU45" s="637"/>
      <c r="CV45" s="637"/>
      <c r="CW45" s="637"/>
      <c r="CX45" s="637"/>
      <c r="CY45" s="638"/>
      <c r="CZ45" s="621">
        <v>4.3</v>
      </c>
      <c r="DA45" s="639"/>
      <c r="DB45" s="639"/>
      <c r="DC45" s="640"/>
      <c r="DD45" s="624">
        <v>120336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338477</v>
      </c>
      <c r="CS46" s="619"/>
      <c r="CT46" s="619"/>
      <c r="CU46" s="619"/>
      <c r="CV46" s="619"/>
      <c r="CW46" s="619"/>
      <c r="CX46" s="619"/>
      <c r="CY46" s="620"/>
      <c r="CZ46" s="621">
        <v>2.9</v>
      </c>
      <c r="DA46" s="622"/>
      <c r="DB46" s="622"/>
      <c r="DC46" s="623"/>
      <c r="DD46" s="624">
        <v>167256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11692</v>
      </c>
      <c r="CS47" s="637"/>
      <c r="CT47" s="637"/>
      <c r="CU47" s="637"/>
      <c r="CV47" s="637"/>
      <c r="CW47" s="637"/>
      <c r="CX47" s="637"/>
      <c r="CY47" s="638"/>
      <c r="CZ47" s="621">
        <v>0.1</v>
      </c>
      <c r="DA47" s="639"/>
      <c r="DB47" s="639"/>
      <c r="DC47" s="640"/>
      <c r="DD47" s="624">
        <v>4013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11826365</v>
      </c>
      <c r="CS49" s="603"/>
      <c r="CT49" s="603"/>
      <c r="CU49" s="603"/>
      <c r="CV49" s="603"/>
      <c r="CW49" s="603"/>
      <c r="CX49" s="603"/>
      <c r="CY49" s="604"/>
      <c r="CZ49" s="605">
        <v>100</v>
      </c>
      <c r="DA49" s="606"/>
      <c r="DB49" s="606"/>
      <c r="DC49" s="607"/>
      <c r="DD49" s="608">
        <v>8697022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topLeftCell="AW1" zoomScale="70" zoomScaleNormal="100" zoomScaleSheetLayoutView="70" workbookViewId="0">
      <selection activeCell="Q9" sqref="Q9:U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12915</v>
      </c>
      <c r="R7" s="1131"/>
      <c r="S7" s="1131"/>
      <c r="T7" s="1131"/>
      <c r="U7" s="1131"/>
      <c r="V7" s="1131">
        <v>11838</v>
      </c>
      <c r="W7" s="1131"/>
      <c r="X7" s="1131"/>
      <c r="Y7" s="1131"/>
      <c r="Z7" s="1131"/>
      <c r="AA7" s="1131">
        <v>1077</v>
      </c>
      <c r="AB7" s="1131"/>
      <c r="AC7" s="1131"/>
      <c r="AD7" s="1131"/>
      <c r="AE7" s="1132"/>
      <c r="AF7" s="1133">
        <v>943</v>
      </c>
      <c r="AG7" s="1134"/>
      <c r="AH7" s="1134"/>
      <c r="AI7" s="1134"/>
      <c r="AJ7" s="1135"/>
      <c r="AK7" s="1117">
        <v>34</v>
      </c>
      <c r="AL7" s="1118"/>
      <c r="AM7" s="1118"/>
      <c r="AN7" s="1118"/>
      <c r="AO7" s="1118"/>
      <c r="AP7" s="1118">
        <v>10583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12915</v>
      </c>
      <c r="R23" s="1095"/>
      <c r="S23" s="1095"/>
      <c r="T23" s="1095"/>
      <c r="U23" s="1095"/>
      <c r="V23" s="1095">
        <v>11838</v>
      </c>
      <c r="W23" s="1095"/>
      <c r="X23" s="1095"/>
      <c r="Y23" s="1095"/>
      <c r="Z23" s="1095"/>
      <c r="AA23" s="1095">
        <v>1077</v>
      </c>
      <c r="AB23" s="1095"/>
      <c r="AC23" s="1095"/>
      <c r="AD23" s="1095"/>
      <c r="AE23" s="1096"/>
      <c r="AF23" s="1097">
        <v>943</v>
      </c>
      <c r="AG23" s="1095"/>
      <c r="AH23" s="1095"/>
      <c r="AI23" s="1095"/>
      <c r="AJ23" s="1098"/>
      <c r="AK23" s="1099"/>
      <c r="AL23" s="1100"/>
      <c r="AM23" s="1100"/>
      <c r="AN23" s="1100"/>
      <c r="AO23" s="1100"/>
      <c r="AP23" s="1095">
        <v>10583</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5286</v>
      </c>
      <c r="R28" s="1080"/>
      <c r="S28" s="1080"/>
      <c r="T28" s="1080"/>
      <c r="U28" s="1080"/>
      <c r="V28" s="1080">
        <v>5108</v>
      </c>
      <c r="W28" s="1080"/>
      <c r="X28" s="1080"/>
      <c r="Y28" s="1080"/>
      <c r="Z28" s="1080"/>
      <c r="AA28" s="1080">
        <v>178</v>
      </c>
      <c r="AB28" s="1080"/>
      <c r="AC28" s="1080"/>
      <c r="AD28" s="1080"/>
      <c r="AE28" s="1081"/>
      <c r="AF28" s="1082">
        <v>178</v>
      </c>
      <c r="AG28" s="1080"/>
      <c r="AH28" s="1080"/>
      <c r="AI28" s="1080"/>
      <c r="AJ28" s="1083"/>
      <c r="AK28" s="1084">
        <v>479</v>
      </c>
      <c r="AL28" s="1072"/>
      <c r="AM28" s="1072"/>
      <c r="AN28" s="1072"/>
      <c r="AO28" s="1072"/>
      <c r="AP28" s="1072" t="s">
        <v>484</v>
      </c>
      <c r="AQ28" s="1072"/>
      <c r="AR28" s="1072"/>
      <c r="AS28" s="1072"/>
      <c r="AT28" s="1072"/>
      <c r="AU28" s="1072" t="s">
        <v>484</v>
      </c>
      <c r="AV28" s="1072"/>
      <c r="AW28" s="1072"/>
      <c r="AX28" s="1072"/>
      <c r="AY28" s="1072"/>
      <c r="AZ28" s="1073" t="s">
        <v>484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3083</v>
      </c>
      <c r="R29" s="1070"/>
      <c r="S29" s="1070"/>
      <c r="T29" s="1070"/>
      <c r="U29" s="1070"/>
      <c r="V29" s="1070">
        <v>3031</v>
      </c>
      <c r="W29" s="1070"/>
      <c r="X29" s="1070"/>
      <c r="Y29" s="1070"/>
      <c r="Z29" s="1070"/>
      <c r="AA29" s="1070">
        <v>52</v>
      </c>
      <c r="AB29" s="1070"/>
      <c r="AC29" s="1070"/>
      <c r="AD29" s="1070"/>
      <c r="AE29" s="1071"/>
      <c r="AF29" s="1045">
        <v>52</v>
      </c>
      <c r="AG29" s="1046"/>
      <c r="AH29" s="1046"/>
      <c r="AI29" s="1046"/>
      <c r="AJ29" s="1047"/>
      <c r="AK29" s="1006">
        <v>468</v>
      </c>
      <c r="AL29" s="997"/>
      <c r="AM29" s="997"/>
      <c r="AN29" s="997"/>
      <c r="AO29" s="997"/>
      <c r="AP29" s="997" t="s">
        <v>484</v>
      </c>
      <c r="AQ29" s="997"/>
      <c r="AR29" s="997"/>
      <c r="AS29" s="997"/>
      <c r="AT29" s="997"/>
      <c r="AU29" s="997" t="s">
        <v>484</v>
      </c>
      <c r="AV29" s="997"/>
      <c r="AW29" s="997"/>
      <c r="AX29" s="997"/>
      <c r="AY29" s="997"/>
      <c r="AZ29" s="1068" t="s">
        <v>484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702</v>
      </c>
      <c r="R30" s="1070"/>
      <c r="S30" s="1070"/>
      <c r="T30" s="1070"/>
      <c r="U30" s="1070"/>
      <c r="V30" s="1070">
        <v>694</v>
      </c>
      <c r="W30" s="1070"/>
      <c r="X30" s="1070"/>
      <c r="Y30" s="1070"/>
      <c r="Z30" s="1070"/>
      <c r="AA30" s="1070">
        <v>8</v>
      </c>
      <c r="AB30" s="1070"/>
      <c r="AC30" s="1070"/>
      <c r="AD30" s="1070"/>
      <c r="AE30" s="1071"/>
      <c r="AF30" s="1045">
        <v>8</v>
      </c>
      <c r="AG30" s="1046"/>
      <c r="AH30" s="1046"/>
      <c r="AI30" s="1046"/>
      <c r="AJ30" s="1047"/>
      <c r="AK30" s="1006">
        <v>428</v>
      </c>
      <c r="AL30" s="997"/>
      <c r="AM30" s="997"/>
      <c r="AN30" s="997"/>
      <c r="AO30" s="997"/>
      <c r="AP30" s="997" t="s">
        <v>484</v>
      </c>
      <c r="AQ30" s="997"/>
      <c r="AR30" s="997"/>
      <c r="AS30" s="997"/>
      <c r="AT30" s="997"/>
      <c r="AU30" s="997" t="s">
        <v>484</v>
      </c>
      <c r="AV30" s="997"/>
      <c r="AW30" s="997"/>
      <c r="AX30" s="997"/>
      <c r="AY30" s="997"/>
      <c r="AZ30" s="1068" t="s">
        <v>484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452</v>
      </c>
      <c r="R31" s="1070"/>
      <c r="S31" s="1070"/>
      <c r="T31" s="1070"/>
      <c r="U31" s="1070"/>
      <c r="V31" s="1070">
        <v>429</v>
      </c>
      <c r="W31" s="1070"/>
      <c r="X31" s="1070"/>
      <c r="Y31" s="1070"/>
      <c r="Z31" s="1070"/>
      <c r="AA31" s="1070">
        <v>23</v>
      </c>
      <c r="AB31" s="1070"/>
      <c r="AC31" s="1070"/>
      <c r="AD31" s="1070"/>
      <c r="AE31" s="1071"/>
      <c r="AF31" s="1045">
        <v>336</v>
      </c>
      <c r="AG31" s="1046"/>
      <c r="AH31" s="1046"/>
      <c r="AI31" s="1046"/>
      <c r="AJ31" s="1047"/>
      <c r="AK31" s="1006">
        <v>0</v>
      </c>
      <c r="AL31" s="997"/>
      <c r="AM31" s="997"/>
      <c r="AN31" s="997"/>
      <c r="AO31" s="997"/>
      <c r="AP31" s="997">
        <v>1943</v>
      </c>
      <c r="AQ31" s="997"/>
      <c r="AR31" s="997"/>
      <c r="AS31" s="997"/>
      <c r="AT31" s="997"/>
      <c r="AU31" s="997">
        <v>0</v>
      </c>
      <c r="AV31" s="997"/>
      <c r="AW31" s="997"/>
      <c r="AX31" s="997"/>
      <c r="AY31" s="997"/>
      <c r="AZ31" s="1068" t="s">
        <v>484</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2217</v>
      </c>
      <c r="R32" s="1070"/>
      <c r="S32" s="1070"/>
      <c r="T32" s="1070"/>
      <c r="U32" s="1070"/>
      <c r="V32" s="1070">
        <v>2441</v>
      </c>
      <c r="W32" s="1070"/>
      <c r="X32" s="1070"/>
      <c r="Y32" s="1070"/>
      <c r="Z32" s="1070"/>
      <c r="AA32" s="1070">
        <v>-225</v>
      </c>
      <c r="AB32" s="1070"/>
      <c r="AC32" s="1070"/>
      <c r="AD32" s="1070"/>
      <c r="AE32" s="1071"/>
      <c r="AF32" s="1045">
        <v>-110</v>
      </c>
      <c r="AG32" s="1046"/>
      <c r="AH32" s="1046"/>
      <c r="AI32" s="1046"/>
      <c r="AJ32" s="1047"/>
      <c r="AK32" s="1006">
        <v>516</v>
      </c>
      <c r="AL32" s="997"/>
      <c r="AM32" s="997"/>
      <c r="AN32" s="997"/>
      <c r="AO32" s="997"/>
      <c r="AP32" s="997">
        <v>1525</v>
      </c>
      <c r="AQ32" s="997"/>
      <c r="AR32" s="997"/>
      <c r="AS32" s="997"/>
      <c r="AT32" s="997"/>
      <c r="AU32" s="997">
        <v>1043</v>
      </c>
      <c r="AV32" s="997"/>
      <c r="AW32" s="997"/>
      <c r="AX32" s="997"/>
      <c r="AY32" s="997"/>
      <c r="AZ32" s="1068">
        <v>6.1</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56</v>
      </c>
      <c r="R33" s="1070"/>
      <c r="S33" s="1070"/>
      <c r="T33" s="1070"/>
      <c r="U33" s="1070"/>
      <c r="V33" s="1070">
        <v>56</v>
      </c>
      <c r="W33" s="1070"/>
      <c r="X33" s="1070"/>
      <c r="Y33" s="1070"/>
      <c r="Z33" s="1070"/>
      <c r="AA33" s="1070">
        <v>0</v>
      </c>
      <c r="AB33" s="1070"/>
      <c r="AC33" s="1070"/>
      <c r="AD33" s="1070"/>
      <c r="AE33" s="1071"/>
      <c r="AF33" s="1045">
        <v>0</v>
      </c>
      <c r="AG33" s="1046"/>
      <c r="AH33" s="1046"/>
      <c r="AI33" s="1046"/>
      <c r="AJ33" s="1047"/>
      <c r="AK33" s="1006">
        <v>53</v>
      </c>
      <c r="AL33" s="997"/>
      <c r="AM33" s="997"/>
      <c r="AN33" s="997"/>
      <c r="AO33" s="997"/>
      <c r="AP33" s="997">
        <v>585</v>
      </c>
      <c r="AQ33" s="997"/>
      <c r="AR33" s="997"/>
      <c r="AS33" s="997"/>
      <c r="AT33" s="997"/>
      <c r="AU33" s="997">
        <v>584</v>
      </c>
      <c r="AV33" s="997"/>
      <c r="AW33" s="997"/>
      <c r="AX33" s="997"/>
      <c r="AY33" s="997"/>
      <c r="AZ33" s="1068" t="s">
        <v>484</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463</v>
      </c>
      <c r="AG63" s="985"/>
      <c r="AH63" s="985"/>
      <c r="AI63" s="985"/>
      <c r="AJ63" s="1056"/>
      <c r="AK63" s="1057"/>
      <c r="AL63" s="989"/>
      <c r="AM63" s="989"/>
      <c r="AN63" s="989"/>
      <c r="AO63" s="989"/>
      <c r="AP63" s="985">
        <v>4053</v>
      </c>
      <c r="AQ63" s="985"/>
      <c r="AR63" s="985"/>
      <c r="AS63" s="985"/>
      <c r="AT63" s="985"/>
      <c r="AU63" s="985">
        <v>1627</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388</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1008</v>
      </c>
      <c r="R68" s="1008"/>
      <c r="S68" s="1008"/>
      <c r="T68" s="1008"/>
      <c r="U68" s="1008"/>
      <c r="V68" s="1008">
        <v>947</v>
      </c>
      <c r="W68" s="1008"/>
      <c r="X68" s="1008"/>
      <c r="Y68" s="1008"/>
      <c r="Z68" s="1008"/>
      <c r="AA68" s="1008">
        <v>61</v>
      </c>
      <c r="AB68" s="1008"/>
      <c r="AC68" s="1008"/>
      <c r="AD68" s="1008"/>
      <c r="AE68" s="1008"/>
      <c r="AF68" s="1008">
        <v>61</v>
      </c>
      <c r="AG68" s="1008"/>
      <c r="AH68" s="1008"/>
      <c r="AI68" s="1008"/>
      <c r="AJ68" s="1008"/>
      <c r="AK68" s="1008">
        <v>0</v>
      </c>
      <c r="AL68" s="1008"/>
      <c r="AM68" s="1008"/>
      <c r="AN68" s="1008"/>
      <c r="AO68" s="1008"/>
      <c r="AP68" s="1008">
        <v>26</v>
      </c>
      <c r="AQ68" s="1008"/>
      <c r="AR68" s="1008"/>
      <c r="AS68" s="1008"/>
      <c r="AT68" s="1008"/>
      <c r="AU68" s="1008">
        <v>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541</v>
      </c>
      <c r="C69" s="1001"/>
      <c r="D69" s="1001"/>
      <c r="E69" s="1001"/>
      <c r="F69" s="1001"/>
      <c r="G69" s="1001"/>
      <c r="H69" s="1001"/>
      <c r="I69" s="1001"/>
      <c r="J69" s="1001"/>
      <c r="K69" s="1001"/>
      <c r="L69" s="1001"/>
      <c r="M69" s="1001"/>
      <c r="N69" s="1001"/>
      <c r="O69" s="1001"/>
      <c r="P69" s="1002"/>
      <c r="Q69" s="1003">
        <v>336</v>
      </c>
      <c r="R69" s="997"/>
      <c r="S69" s="997"/>
      <c r="T69" s="997"/>
      <c r="U69" s="997"/>
      <c r="V69" s="997">
        <v>322</v>
      </c>
      <c r="W69" s="997"/>
      <c r="X69" s="997"/>
      <c r="Y69" s="997"/>
      <c r="Z69" s="997"/>
      <c r="AA69" s="997">
        <v>24</v>
      </c>
      <c r="AB69" s="997"/>
      <c r="AC69" s="997"/>
      <c r="AD69" s="997"/>
      <c r="AE69" s="997"/>
      <c r="AF69" s="997">
        <v>24</v>
      </c>
      <c r="AG69" s="997"/>
      <c r="AH69" s="997"/>
      <c r="AI69" s="997"/>
      <c r="AJ69" s="997"/>
      <c r="AK69" s="997" t="s">
        <v>484</v>
      </c>
      <c r="AL69" s="997"/>
      <c r="AM69" s="997"/>
      <c r="AN69" s="997"/>
      <c r="AO69" s="997"/>
      <c r="AP69" s="997">
        <v>0</v>
      </c>
      <c r="AQ69" s="997"/>
      <c r="AR69" s="997"/>
      <c r="AS69" s="997"/>
      <c r="AT69" s="997"/>
      <c r="AU69" s="997" t="s">
        <v>484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542</v>
      </c>
      <c r="C70" s="1001"/>
      <c r="D70" s="1001"/>
      <c r="E70" s="1001"/>
      <c r="F70" s="1001"/>
      <c r="G70" s="1001"/>
      <c r="H70" s="1001"/>
      <c r="I70" s="1001"/>
      <c r="J70" s="1001"/>
      <c r="K70" s="1001"/>
      <c r="L70" s="1001"/>
      <c r="M70" s="1001"/>
      <c r="N70" s="1001"/>
      <c r="O70" s="1001"/>
      <c r="P70" s="1002"/>
      <c r="Q70" s="1003">
        <v>57</v>
      </c>
      <c r="R70" s="997"/>
      <c r="S70" s="997"/>
      <c r="T70" s="997"/>
      <c r="U70" s="997"/>
      <c r="V70" s="997">
        <v>46</v>
      </c>
      <c r="W70" s="997"/>
      <c r="X70" s="997"/>
      <c r="Y70" s="997"/>
      <c r="Z70" s="997"/>
      <c r="AA70" s="997">
        <v>11</v>
      </c>
      <c r="AB70" s="997"/>
      <c r="AC70" s="997"/>
      <c r="AD70" s="997"/>
      <c r="AE70" s="997"/>
      <c r="AF70" s="997">
        <v>11</v>
      </c>
      <c r="AG70" s="997"/>
      <c r="AH70" s="997"/>
      <c r="AI70" s="997"/>
      <c r="AJ70" s="997"/>
      <c r="AK70" s="997">
        <v>0</v>
      </c>
      <c r="AL70" s="997"/>
      <c r="AM70" s="997"/>
      <c r="AN70" s="997"/>
      <c r="AO70" s="997"/>
      <c r="AP70" s="997">
        <v>0</v>
      </c>
      <c r="AQ70" s="997"/>
      <c r="AR70" s="997"/>
      <c r="AS70" s="997"/>
      <c r="AT70" s="997"/>
      <c r="AU70" s="997" t="s">
        <v>484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543</v>
      </c>
      <c r="C71" s="1001"/>
      <c r="D71" s="1001"/>
      <c r="E71" s="1001"/>
      <c r="F71" s="1001"/>
      <c r="G71" s="1001"/>
      <c r="H71" s="1001"/>
      <c r="I71" s="1001"/>
      <c r="J71" s="1001"/>
      <c r="K71" s="1001"/>
      <c r="L71" s="1001"/>
      <c r="M71" s="1001"/>
      <c r="N71" s="1001"/>
      <c r="O71" s="1001"/>
      <c r="P71" s="1002"/>
      <c r="Q71" s="1003">
        <v>97</v>
      </c>
      <c r="R71" s="997"/>
      <c r="S71" s="997"/>
      <c r="T71" s="997"/>
      <c r="U71" s="997"/>
      <c r="V71" s="997">
        <v>95</v>
      </c>
      <c r="W71" s="997"/>
      <c r="X71" s="997"/>
      <c r="Y71" s="997"/>
      <c r="Z71" s="997"/>
      <c r="AA71" s="997">
        <v>3</v>
      </c>
      <c r="AB71" s="997"/>
      <c r="AC71" s="997"/>
      <c r="AD71" s="997"/>
      <c r="AE71" s="997"/>
      <c r="AF71" s="997">
        <v>3</v>
      </c>
      <c r="AG71" s="997"/>
      <c r="AH71" s="997"/>
      <c r="AI71" s="997"/>
      <c r="AJ71" s="997"/>
      <c r="AK71" s="997">
        <v>2</v>
      </c>
      <c r="AL71" s="997"/>
      <c r="AM71" s="997"/>
      <c r="AN71" s="997"/>
      <c r="AO71" s="997"/>
      <c r="AP71" s="997">
        <v>0</v>
      </c>
      <c r="AQ71" s="997"/>
      <c r="AR71" s="997"/>
      <c r="AS71" s="997"/>
      <c r="AT71" s="997"/>
      <c r="AU71" s="997" t="s">
        <v>484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544</v>
      </c>
      <c r="C72" s="1001"/>
      <c r="D72" s="1001"/>
      <c r="E72" s="1001"/>
      <c r="F72" s="1001"/>
      <c r="G72" s="1001"/>
      <c r="H72" s="1001"/>
      <c r="I72" s="1001"/>
      <c r="J72" s="1001"/>
      <c r="K72" s="1001"/>
      <c r="L72" s="1001"/>
      <c r="M72" s="1001"/>
      <c r="N72" s="1001"/>
      <c r="O72" s="1001"/>
      <c r="P72" s="1002"/>
      <c r="Q72" s="1003">
        <v>140783</v>
      </c>
      <c r="R72" s="997"/>
      <c r="S72" s="997"/>
      <c r="T72" s="997"/>
      <c r="U72" s="997"/>
      <c r="V72" s="997">
        <v>138611</v>
      </c>
      <c r="W72" s="997"/>
      <c r="X72" s="997"/>
      <c r="Y72" s="997"/>
      <c r="Z72" s="997"/>
      <c r="AA72" s="997">
        <v>2172</v>
      </c>
      <c r="AB72" s="997"/>
      <c r="AC72" s="997"/>
      <c r="AD72" s="997"/>
      <c r="AE72" s="997"/>
      <c r="AF72" s="997">
        <v>2172</v>
      </c>
      <c r="AG72" s="997"/>
      <c r="AH72" s="997"/>
      <c r="AI72" s="997"/>
      <c r="AJ72" s="997"/>
      <c r="AK72" s="997">
        <v>97</v>
      </c>
      <c r="AL72" s="997"/>
      <c r="AM72" s="997"/>
      <c r="AN72" s="997"/>
      <c r="AO72" s="997"/>
      <c r="AP72" s="997" t="s">
        <v>484</v>
      </c>
      <c r="AQ72" s="997"/>
      <c r="AR72" s="997"/>
      <c r="AS72" s="997"/>
      <c r="AT72" s="997"/>
      <c r="AU72" s="997" t="s">
        <v>484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545</v>
      </c>
      <c r="C73" s="1001"/>
      <c r="D73" s="1001"/>
      <c r="E73" s="1001"/>
      <c r="F73" s="1001"/>
      <c r="G73" s="1001"/>
      <c r="H73" s="1001"/>
      <c r="I73" s="1001"/>
      <c r="J73" s="1001"/>
      <c r="K73" s="1001"/>
      <c r="L73" s="1001"/>
      <c r="M73" s="1001"/>
      <c r="N73" s="1001"/>
      <c r="O73" s="1001"/>
      <c r="P73" s="1002"/>
      <c r="Q73" s="1003">
        <v>9885</v>
      </c>
      <c r="R73" s="997"/>
      <c r="S73" s="997"/>
      <c r="T73" s="997"/>
      <c r="U73" s="997"/>
      <c r="V73" s="997">
        <v>8418</v>
      </c>
      <c r="W73" s="997"/>
      <c r="X73" s="997"/>
      <c r="Y73" s="997"/>
      <c r="Z73" s="997"/>
      <c r="AA73" s="997">
        <v>1467</v>
      </c>
      <c r="AB73" s="997"/>
      <c r="AC73" s="997"/>
      <c r="AD73" s="997"/>
      <c r="AE73" s="997"/>
      <c r="AF73" s="997">
        <v>1467</v>
      </c>
      <c r="AG73" s="997"/>
      <c r="AH73" s="997"/>
      <c r="AI73" s="997"/>
      <c r="AJ73" s="997"/>
      <c r="AK73" s="997">
        <v>0</v>
      </c>
      <c r="AL73" s="997"/>
      <c r="AM73" s="997"/>
      <c r="AN73" s="997"/>
      <c r="AO73" s="997"/>
      <c r="AP73" s="997">
        <v>0</v>
      </c>
      <c r="AQ73" s="997"/>
      <c r="AR73" s="997"/>
      <c r="AS73" s="997"/>
      <c r="AT73" s="997"/>
      <c r="AU73" s="997" t="s">
        <v>484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546</v>
      </c>
      <c r="C74" s="1001"/>
      <c r="D74" s="1001"/>
      <c r="E74" s="1001"/>
      <c r="F74" s="1001"/>
      <c r="G74" s="1001"/>
      <c r="H74" s="1001"/>
      <c r="I74" s="1001"/>
      <c r="J74" s="1001"/>
      <c r="K74" s="1001"/>
      <c r="L74" s="1001"/>
      <c r="M74" s="1001"/>
      <c r="N74" s="1001"/>
      <c r="O74" s="1001"/>
      <c r="P74" s="1002"/>
      <c r="Q74" s="1003">
        <v>146</v>
      </c>
      <c r="R74" s="997"/>
      <c r="S74" s="997"/>
      <c r="T74" s="997"/>
      <c r="U74" s="997"/>
      <c r="V74" s="997">
        <v>129</v>
      </c>
      <c r="W74" s="997"/>
      <c r="X74" s="997"/>
      <c r="Y74" s="997"/>
      <c r="Z74" s="997"/>
      <c r="AA74" s="997">
        <v>17</v>
      </c>
      <c r="AB74" s="997"/>
      <c r="AC74" s="997"/>
      <c r="AD74" s="997"/>
      <c r="AE74" s="997"/>
      <c r="AF74" s="997">
        <v>17</v>
      </c>
      <c r="AG74" s="997"/>
      <c r="AH74" s="997"/>
      <c r="AI74" s="997"/>
      <c r="AJ74" s="997"/>
      <c r="AK74" s="997">
        <v>0</v>
      </c>
      <c r="AL74" s="997"/>
      <c r="AM74" s="997"/>
      <c r="AN74" s="997"/>
      <c r="AO74" s="997"/>
      <c r="AP74" s="997">
        <v>0</v>
      </c>
      <c r="AQ74" s="997"/>
      <c r="AR74" s="997"/>
      <c r="AS74" s="997"/>
      <c r="AT74" s="997"/>
      <c r="AU74" s="997" t="s">
        <v>484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3755</v>
      </c>
      <c r="AG88" s="985"/>
      <c r="AH88" s="985"/>
      <c r="AI88" s="985"/>
      <c r="AJ88" s="985"/>
      <c r="AK88" s="989"/>
      <c r="AL88" s="989"/>
      <c r="AM88" s="989"/>
      <c r="AN88" s="989"/>
      <c r="AO88" s="989"/>
      <c r="AP88" s="985">
        <v>26</v>
      </c>
      <c r="AQ88" s="985"/>
      <c r="AR88" s="985"/>
      <c r="AS88" s="985"/>
      <c r="AT88" s="985"/>
      <c r="AU88" s="985">
        <v>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285</v>
      </c>
      <c r="AG109" s="918"/>
      <c r="AH109" s="918"/>
      <c r="AI109" s="918"/>
      <c r="AJ109" s="919"/>
      <c r="AK109" s="920" t="s">
        <v>284</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285</v>
      </c>
      <c r="BW109" s="918"/>
      <c r="BX109" s="918"/>
      <c r="BY109" s="918"/>
      <c r="BZ109" s="919"/>
      <c r="CA109" s="920" t="s">
        <v>284</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285</v>
      </c>
      <c r="DM109" s="918"/>
      <c r="DN109" s="918"/>
      <c r="DO109" s="918"/>
      <c r="DP109" s="919"/>
      <c r="DQ109" s="920" t="s">
        <v>284</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1493575</v>
      </c>
      <c r="AB110" s="903"/>
      <c r="AC110" s="903"/>
      <c r="AD110" s="903"/>
      <c r="AE110" s="904"/>
      <c r="AF110" s="905">
        <v>1571676</v>
      </c>
      <c r="AG110" s="903"/>
      <c r="AH110" s="903"/>
      <c r="AI110" s="903"/>
      <c r="AJ110" s="904"/>
      <c r="AK110" s="905">
        <v>1558730</v>
      </c>
      <c r="AL110" s="903"/>
      <c r="AM110" s="903"/>
      <c r="AN110" s="903"/>
      <c r="AO110" s="904"/>
      <c r="AP110" s="906">
        <v>23.7</v>
      </c>
      <c r="AQ110" s="907"/>
      <c r="AR110" s="907"/>
      <c r="AS110" s="907"/>
      <c r="AT110" s="908"/>
      <c r="AU110" s="950" t="s">
        <v>61</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11772527</v>
      </c>
      <c r="BR110" s="830"/>
      <c r="BS110" s="830"/>
      <c r="BT110" s="830"/>
      <c r="BU110" s="830"/>
      <c r="BV110" s="830">
        <v>11241522</v>
      </c>
      <c r="BW110" s="830"/>
      <c r="BX110" s="830"/>
      <c r="BY110" s="830"/>
      <c r="BZ110" s="830"/>
      <c r="CA110" s="830">
        <v>10582830</v>
      </c>
      <c r="CB110" s="830"/>
      <c r="CC110" s="830"/>
      <c r="CD110" s="830"/>
      <c r="CE110" s="830"/>
      <c r="CF110" s="891">
        <v>161</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408</v>
      </c>
      <c r="BR111" s="801"/>
      <c r="BS111" s="801"/>
      <c r="BT111" s="801"/>
      <c r="BU111" s="801"/>
      <c r="BV111" s="801" t="s">
        <v>408</v>
      </c>
      <c r="BW111" s="801"/>
      <c r="BX111" s="801"/>
      <c r="BY111" s="801"/>
      <c r="BZ111" s="801"/>
      <c r="CA111" s="801" t="s">
        <v>408</v>
      </c>
      <c r="CB111" s="801"/>
      <c r="CC111" s="801"/>
      <c r="CD111" s="801"/>
      <c r="CE111" s="801"/>
      <c r="CF111" s="878" t="s">
        <v>408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1822987</v>
      </c>
      <c r="BR112" s="801"/>
      <c r="BS112" s="801"/>
      <c r="BT112" s="801"/>
      <c r="BU112" s="801"/>
      <c r="BV112" s="801">
        <v>1839329</v>
      </c>
      <c r="BW112" s="801"/>
      <c r="BX112" s="801"/>
      <c r="BY112" s="801"/>
      <c r="BZ112" s="801"/>
      <c r="CA112" s="801">
        <v>1626735</v>
      </c>
      <c r="CB112" s="801"/>
      <c r="CC112" s="801"/>
      <c r="CD112" s="801"/>
      <c r="CE112" s="801"/>
      <c r="CF112" s="878">
        <v>24.7</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235068</v>
      </c>
      <c r="AB113" s="939"/>
      <c r="AC113" s="939"/>
      <c r="AD113" s="939"/>
      <c r="AE113" s="940"/>
      <c r="AF113" s="941">
        <v>281535</v>
      </c>
      <c r="AG113" s="939"/>
      <c r="AH113" s="939"/>
      <c r="AI113" s="939"/>
      <c r="AJ113" s="940"/>
      <c r="AK113" s="941">
        <v>235129</v>
      </c>
      <c r="AL113" s="939"/>
      <c r="AM113" s="939"/>
      <c r="AN113" s="939"/>
      <c r="AO113" s="940"/>
      <c r="AP113" s="942">
        <v>3.6</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96032</v>
      </c>
      <c r="BR113" s="801"/>
      <c r="BS113" s="801"/>
      <c r="BT113" s="801"/>
      <c r="BU113" s="801"/>
      <c r="BV113" s="801">
        <v>8889</v>
      </c>
      <c r="BW113" s="801"/>
      <c r="BX113" s="801"/>
      <c r="BY113" s="801"/>
      <c r="BZ113" s="801"/>
      <c r="CA113" s="801">
        <v>7839</v>
      </c>
      <c r="CB113" s="801"/>
      <c r="CC113" s="801"/>
      <c r="CD113" s="801"/>
      <c r="CE113" s="801"/>
      <c r="CF113" s="878">
        <v>0.1</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62713</v>
      </c>
      <c r="AB114" s="814"/>
      <c r="AC114" s="814"/>
      <c r="AD114" s="814"/>
      <c r="AE114" s="815"/>
      <c r="AF114" s="816">
        <v>16525</v>
      </c>
      <c r="AG114" s="814"/>
      <c r="AH114" s="814"/>
      <c r="AI114" s="814"/>
      <c r="AJ114" s="815"/>
      <c r="AK114" s="816">
        <v>1672</v>
      </c>
      <c r="AL114" s="814"/>
      <c r="AM114" s="814"/>
      <c r="AN114" s="814"/>
      <c r="AO114" s="815"/>
      <c r="AP114" s="784">
        <v>0</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2035176</v>
      </c>
      <c r="BR114" s="801"/>
      <c r="BS114" s="801"/>
      <c r="BT114" s="801"/>
      <c r="BU114" s="801"/>
      <c r="BV114" s="801">
        <v>1805932</v>
      </c>
      <c r="BW114" s="801"/>
      <c r="BX114" s="801"/>
      <c r="BY114" s="801"/>
      <c r="BZ114" s="801"/>
      <c r="CA114" s="801">
        <v>1915194</v>
      </c>
      <c r="CB114" s="801"/>
      <c r="CC114" s="801"/>
      <c r="CD114" s="801"/>
      <c r="CE114" s="801"/>
      <c r="CF114" s="878">
        <v>29.1</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408</v>
      </c>
      <c r="AB115" s="939"/>
      <c r="AC115" s="939"/>
      <c r="AD115" s="939"/>
      <c r="AE115" s="940"/>
      <c r="AF115" s="941" t="s">
        <v>408</v>
      </c>
      <c r="AG115" s="939"/>
      <c r="AH115" s="939"/>
      <c r="AI115" s="939"/>
      <c r="AJ115" s="940"/>
      <c r="AK115" s="941" t="s">
        <v>408</v>
      </c>
      <c r="AL115" s="939"/>
      <c r="AM115" s="939"/>
      <c r="AN115" s="939"/>
      <c r="AO115" s="940"/>
      <c r="AP115" s="942" t="s">
        <v>408</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1791356</v>
      </c>
      <c r="AB117" s="925"/>
      <c r="AC117" s="925"/>
      <c r="AD117" s="925"/>
      <c r="AE117" s="926"/>
      <c r="AF117" s="928">
        <v>1869736</v>
      </c>
      <c r="AG117" s="925"/>
      <c r="AH117" s="925"/>
      <c r="AI117" s="925"/>
      <c r="AJ117" s="926"/>
      <c r="AK117" s="928">
        <v>1795531</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285</v>
      </c>
      <c r="AG118" s="918"/>
      <c r="AH118" s="918"/>
      <c r="AI118" s="918"/>
      <c r="AJ118" s="919"/>
      <c r="AK118" s="920" t="s">
        <v>284</v>
      </c>
      <c r="AL118" s="918"/>
      <c r="AM118" s="918"/>
      <c r="AN118" s="918"/>
      <c r="AO118" s="919"/>
      <c r="AP118" s="921" t="s">
        <v>399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429</v>
      </c>
      <c r="BP118" s="868"/>
      <c r="BQ118" s="887">
        <v>15726722</v>
      </c>
      <c r="BR118" s="888"/>
      <c r="BS118" s="888"/>
      <c r="BT118" s="888"/>
      <c r="BU118" s="888"/>
      <c r="BV118" s="888">
        <v>14895672</v>
      </c>
      <c r="BW118" s="888"/>
      <c r="BX118" s="888"/>
      <c r="BY118" s="888"/>
      <c r="BZ118" s="888"/>
      <c r="CA118" s="888">
        <v>14132598</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405</v>
      </c>
      <c r="DH118" s="814"/>
      <c r="DI118" s="814"/>
      <c r="DJ118" s="814"/>
      <c r="DK118" s="815"/>
      <c r="DL118" s="816" t="s">
        <v>405</v>
      </c>
      <c r="DM118" s="814"/>
      <c r="DN118" s="814"/>
      <c r="DO118" s="814"/>
      <c r="DP118" s="815"/>
      <c r="DQ118" s="816" t="s">
        <v>405</v>
      </c>
      <c r="DR118" s="814"/>
      <c r="DS118" s="814"/>
      <c r="DT118" s="814"/>
      <c r="DU118" s="815"/>
      <c r="DV118" s="784" t="s">
        <v>405</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405</v>
      </c>
      <c r="AB119" s="903"/>
      <c r="AC119" s="903"/>
      <c r="AD119" s="903"/>
      <c r="AE119" s="904"/>
      <c r="AF119" s="905" t="s">
        <v>405</v>
      </c>
      <c r="AG119" s="903"/>
      <c r="AH119" s="903"/>
      <c r="AI119" s="903"/>
      <c r="AJ119" s="904"/>
      <c r="AK119" s="905" t="s">
        <v>405</v>
      </c>
      <c r="AL119" s="903"/>
      <c r="AM119" s="903"/>
      <c r="AN119" s="903"/>
      <c r="AO119" s="904"/>
      <c r="AP119" s="906" t="s">
        <v>405</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4013580</v>
      </c>
      <c r="BR119" s="830"/>
      <c r="BS119" s="830"/>
      <c r="BT119" s="830"/>
      <c r="BU119" s="830"/>
      <c r="BV119" s="830">
        <v>3667349</v>
      </c>
      <c r="BW119" s="830"/>
      <c r="BX119" s="830"/>
      <c r="BY119" s="830"/>
      <c r="BZ119" s="830"/>
      <c r="CA119" s="830">
        <v>4265880</v>
      </c>
      <c r="CB119" s="830"/>
      <c r="CC119" s="830"/>
      <c r="CD119" s="830"/>
      <c r="CE119" s="830"/>
      <c r="CF119" s="891">
        <v>64.900000000000006</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405</v>
      </c>
      <c r="DH119" s="747"/>
      <c r="DI119" s="747"/>
      <c r="DJ119" s="747"/>
      <c r="DK119" s="748"/>
      <c r="DL119" s="749" t="s">
        <v>405</v>
      </c>
      <c r="DM119" s="747"/>
      <c r="DN119" s="747"/>
      <c r="DO119" s="747"/>
      <c r="DP119" s="748"/>
      <c r="DQ119" s="749" t="s">
        <v>405</v>
      </c>
      <c r="DR119" s="747"/>
      <c r="DS119" s="747"/>
      <c r="DT119" s="747"/>
      <c r="DU119" s="748"/>
      <c r="DV119" s="837" t="s">
        <v>405</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405</v>
      </c>
      <c r="AB120" s="814"/>
      <c r="AC120" s="814"/>
      <c r="AD120" s="814"/>
      <c r="AE120" s="815"/>
      <c r="AF120" s="816" t="s">
        <v>405</v>
      </c>
      <c r="AG120" s="814"/>
      <c r="AH120" s="814"/>
      <c r="AI120" s="814"/>
      <c r="AJ120" s="815"/>
      <c r="AK120" s="816" t="s">
        <v>405</v>
      </c>
      <c r="AL120" s="814"/>
      <c r="AM120" s="814"/>
      <c r="AN120" s="814"/>
      <c r="AO120" s="815"/>
      <c r="AP120" s="784" t="s">
        <v>405</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t="s">
        <v>405</v>
      </c>
      <c r="BR120" s="801"/>
      <c r="BS120" s="801"/>
      <c r="BT120" s="801"/>
      <c r="BU120" s="801"/>
      <c r="BV120" s="801" t="s">
        <v>405</v>
      </c>
      <c r="BW120" s="801"/>
      <c r="BX120" s="801"/>
      <c r="BY120" s="801"/>
      <c r="BZ120" s="801"/>
      <c r="CA120" s="801" t="s">
        <v>405</v>
      </c>
      <c r="CB120" s="801"/>
      <c r="CC120" s="801"/>
      <c r="CD120" s="801"/>
      <c r="CE120" s="801"/>
      <c r="CF120" s="878" t="s">
        <v>405</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1184280</v>
      </c>
      <c r="DH120" s="830"/>
      <c r="DI120" s="830"/>
      <c r="DJ120" s="830"/>
      <c r="DK120" s="830"/>
      <c r="DL120" s="830">
        <v>1228358</v>
      </c>
      <c r="DM120" s="830"/>
      <c r="DN120" s="830"/>
      <c r="DO120" s="830"/>
      <c r="DP120" s="830"/>
      <c r="DQ120" s="830">
        <v>1042870</v>
      </c>
      <c r="DR120" s="830"/>
      <c r="DS120" s="830"/>
      <c r="DT120" s="830"/>
      <c r="DU120" s="830"/>
      <c r="DV120" s="831">
        <v>15.9</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405</v>
      </c>
      <c r="AB121" s="814"/>
      <c r="AC121" s="814"/>
      <c r="AD121" s="814"/>
      <c r="AE121" s="815"/>
      <c r="AF121" s="816" t="s">
        <v>405</v>
      </c>
      <c r="AG121" s="814"/>
      <c r="AH121" s="814"/>
      <c r="AI121" s="814"/>
      <c r="AJ121" s="815"/>
      <c r="AK121" s="816" t="s">
        <v>405</v>
      </c>
      <c r="AL121" s="814"/>
      <c r="AM121" s="814"/>
      <c r="AN121" s="814"/>
      <c r="AO121" s="815"/>
      <c r="AP121" s="784" t="s">
        <v>405</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9787279</v>
      </c>
      <c r="BR121" s="888"/>
      <c r="BS121" s="888"/>
      <c r="BT121" s="888"/>
      <c r="BU121" s="888"/>
      <c r="BV121" s="888">
        <v>9516958</v>
      </c>
      <c r="BW121" s="888"/>
      <c r="BX121" s="888"/>
      <c r="BY121" s="888"/>
      <c r="BZ121" s="888"/>
      <c r="CA121" s="888">
        <v>9543532</v>
      </c>
      <c r="CB121" s="888"/>
      <c r="CC121" s="888"/>
      <c r="CD121" s="888"/>
      <c r="CE121" s="888"/>
      <c r="CF121" s="889">
        <v>145.19999999999999</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v>638707</v>
      </c>
      <c r="DH121" s="801"/>
      <c r="DI121" s="801"/>
      <c r="DJ121" s="801"/>
      <c r="DK121" s="801"/>
      <c r="DL121" s="801">
        <v>610971</v>
      </c>
      <c r="DM121" s="801"/>
      <c r="DN121" s="801"/>
      <c r="DO121" s="801"/>
      <c r="DP121" s="801"/>
      <c r="DQ121" s="801">
        <v>583865</v>
      </c>
      <c r="DR121" s="801"/>
      <c r="DS121" s="801"/>
      <c r="DT121" s="801"/>
      <c r="DU121" s="801"/>
      <c r="DV121" s="853">
        <v>8.9</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440</v>
      </c>
      <c r="AB122" s="814"/>
      <c r="AC122" s="814"/>
      <c r="AD122" s="814"/>
      <c r="AE122" s="815"/>
      <c r="AF122" s="816" t="s">
        <v>440</v>
      </c>
      <c r="AG122" s="814"/>
      <c r="AH122" s="814"/>
      <c r="AI122" s="814"/>
      <c r="AJ122" s="815"/>
      <c r="AK122" s="816" t="s">
        <v>440</v>
      </c>
      <c r="AL122" s="814"/>
      <c r="AM122" s="814"/>
      <c r="AN122" s="814"/>
      <c r="AO122" s="815"/>
      <c r="AP122" s="784" t="s">
        <v>440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441</v>
      </c>
      <c r="BP122" s="868"/>
      <c r="BQ122" s="869">
        <v>13800859</v>
      </c>
      <c r="BR122" s="870"/>
      <c r="BS122" s="870"/>
      <c r="BT122" s="870"/>
      <c r="BU122" s="870"/>
      <c r="BV122" s="870">
        <v>13184307</v>
      </c>
      <c r="BW122" s="870"/>
      <c r="BX122" s="870"/>
      <c r="BY122" s="870"/>
      <c r="BZ122" s="870"/>
      <c r="CA122" s="870">
        <v>13809412</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t="s">
        <v>443</v>
      </c>
      <c r="DH122" s="801"/>
      <c r="DI122" s="801"/>
      <c r="DJ122" s="801"/>
      <c r="DK122" s="801"/>
      <c r="DL122" s="801" t="s">
        <v>443</v>
      </c>
      <c r="DM122" s="801"/>
      <c r="DN122" s="801"/>
      <c r="DO122" s="801"/>
      <c r="DP122" s="801"/>
      <c r="DQ122" s="801" t="s">
        <v>443</v>
      </c>
      <c r="DR122" s="801"/>
      <c r="DS122" s="801"/>
      <c r="DT122" s="801"/>
      <c r="DU122" s="801"/>
      <c r="DV122" s="853" t="s">
        <v>443</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443</v>
      </c>
      <c r="AB123" s="814"/>
      <c r="AC123" s="814"/>
      <c r="AD123" s="814"/>
      <c r="AE123" s="815"/>
      <c r="AF123" s="816" t="s">
        <v>443</v>
      </c>
      <c r="AG123" s="814"/>
      <c r="AH123" s="814"/>
      <c r="AI123" s="814"/>
      <c r="AJ123" s="815"/>
      <c r="AK123" s="816" t="s">
        <v>443</v>
      </c>
      <c r="AL123" s="814"/>
      <c r="AM123" s="814"/>
      <c r="AN123" s="814"/>
      <c r="AO123" s="815"/>
      <c r="AP123" s="784" t="s">
        <v>443</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29.8</v>
      </c>
      <c r="BR123" s="862"/>
      <c r="BS123" s="862"/>
      <c r="BT123" s="862"/>
      <c r="BU123" s="862"/>
      <c r="BV123" s="862">
        <v>26.5</v>
      </c>
      <c r="BW123" s="862"/>
      <c r="BX123" s="862"/>
      <c r="BY123" s="862"/>
      <c r="BZ123" s="862"/>
      <c r="CA123" s="862">
        <v>4.9000000000000004</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443</v>
      </c>
      <c r="DH123" s="814"/>
      <c r="DI123" s="814"/>
      <c r="DJ123" s="814"/>
      <c r="DK123" s="815"/>
      <c r="DL123" s="816" t="s">
        <v>443</v>
      </c>
      <c r="DM123" s="814"/>
      <c r="DN123" s="814"/>
      <c r="DO123" s="814"/>
      <c r="DP123" s="815"/>
      <c r="DQ123" s="816" t="s">
        <v>443</v>
      </c>
      <c r="DR123" s="814"/>
      <c r="DS123" s="814"/>
      <c r="DT123" s="814"/>
      <c r="DU123" s="815"/>
      <c r="DV123" s="784" t="s">
        <v>443</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443</v>
      </c>
      <c r="DH124" s="747"/>
      <c r="DI124" s="747"/>
      <c r="DJ124" s="747"/>
      <c r="DK124" s="748"/>
      <c r="DL124" s="749" t="s">
        <v>443</v>
      </c>
      <c r="DM124" s="747"/>
      <c r="DN124" s="747"/>
      <c r="DO124" s="747"/>
      <c r="DP124" s="748"/>
      <c r="DQ124" s="749" t="s">
        <v>443</v>
      </c>
      <c r="DR124" s="747"/>
      <c r="DS124" s="747"/>
      <c r="DT124" s="747"/>
      <c r="DU124" s="748"/>
      <c r="DV124" s="837" t="s">
        <v>443</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443</v>
      </c>
      <c r="AB126" s="814"/>
      <c r="AC126" s="814"/>
      <c r="AD126" s="814"/>
      <c r="AE126" s="815"/>
      <c r="AF126" s="816" t="s">
        <v>443</v>
      </c>
      <c r="AG126" s="814"/>
      <c r="AH126" s="814"/>
      <c r="AI126" s="814"/>
      <c r="AJ126" s="815"/>
      <c r="AK126" s="816" t="s">
        <v>443</v>
      </c>
      <c r="AL126" s="814"/>
      <c r="AM126" s="814"/>
      <c r="AN126" s="814"/>
      <c r="AO126" s="815"/>
      <c r="AP126" s="784" t="s">
        <v>443</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443</v>
      </c>
      <c r="AB127" s="814"/>
      <c r="AC127" s="814"/>
      <c r="AD127" s="814"/>
      <c r="AE127" s="815"/>
      <c r="AF127" s="816" t="s">
        <v>443</v>
      </c>
      <c r="AG127" s="814"/>
      <c r="AH127" s="814"/>
      <c r="AI127" s="814"/>
      <c r="AJ127" s="815"/>
      <c r="AK127" s="816" t="s">
        <v>443</v>
      </c>
      <c r="AL127" s="814"/>
      <c r="AM127" s="814"/>
      <c r="AN127" s="814"/>
      <c r="AO127" s="815"/>
      <c r="AP127" s="784" t="s">
        <v>443</v>
      </c>
      <c r="AQ127" s="785"/>
      <c r="AR127" s="785"/>
      <c r="AS127" s="785"/>
      <c r="AT127" s="786"/>
      <c r="AU127" s="233"/>
      <c r="AV127" s="233"/>
      <c r="AW127" s="233"/>
      <c r="AX127" s="787" t="s">
        <v>455</v>
      </c>
      <c r="AY127" s="788"/>
      <c r="AZ127" s="788"/>
      <c r="BA127" s="788"/>
      <c r="BB127" s="788"/>
      <c r="BC127" s="788"/>
      <c r="BD127" s="788"/>
      <c r="BE127" s="789"/>
      <c r="BF127" s="790" t="s">
        <v>443</v>
      </c>
      <c r="BG127" s="791"/>
      <c r="BH127" s="791"/>
      <c r="BI127" s="791"/>
      <c r="BJ127" s="791"/>
      <c r="BK127" s="791"/>
      <c r="BL127" s="792"/>
      <c r="BM127" s="790">
        <v>13.85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t="s">
        <v>460</v>
      </c>
      <c r="AB128" s="754"/>
      <c r="AC128" s="754"/>
      <c r="AD128" s="754"/>
      <c r="AE128" s="755"/>
      <c r="AF128" s="756" t="s">
        <v>460</v>
      </c>
      <c r="AG128" s="754"/>
      <c r="AH128" s="754"/>
      <c r="AI128" s="754"/>
      <c r="AJ128" s="755"/>
      <c r="AK128" s="756" t="s">
        <v>460</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462</v>
      </c>
      <c r="BG128" s="821"/>
      <c r="BH128" s="821"/>
      <c r="BI128" s="821"/>
      <c r="BJ128" s="821"/>
      <c r="BK128" s="821"/>
      <c r="BL128" s="822"/>
      <c r="BM128" s="820">
        <v>18.850000000000001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7512379</v>
      </c>
      <c r="AB129" s="814"/>
      <c r="AC129" s="814"/>
      <c r="AD129" s="814"/>
      <c r="AE129" s="815"/>
      <c r="AF129" s="816">
        <v>7541740</v>
      </c>
      <c r="AG129" s="814"/>
      <c r="AH129" s="814"/>
      <c r="AI129" s="814"/>
      <c r="AJ129" s="815"/>
      <c r="AK129" s="816">
        <v>7630430</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11.5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1060781</v>
      </c>
      <c r="AB130" s="814"/>
      <c r="AC130" s="814"/>
      <c r="AD130" s="814"/>
      <c r="AE130" s="815"/>
      <c r="AF130" s="816">
        <v>1084148</v>
      </c>
      <c r="AG130" s="814"/>
      <c r="AH130" s="814"/>
      <c r="AI130" s="814"/>
      <c r="AJ130" s="815"/>
      <c r="AK130" s="816">
        <v>1057692</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4.9000000000000004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6451598</v>
      </c>
      <c r="AB131" s="747"/>
      <c r="AC131" s="747"/>
      <c r="AD131" s="747"/>
      <c r="AE131" s="748"/>
      <c r="AF131" s="749">
        <v>6457592</v>
      </c>
      <c r="AG131" s="747"/>
      <c r="AH131" s="747"/>
      <c r="AI131" s="747"/>
      <c r="AJ131" s="748"/>
      <c r="AK131" s="749">
        <v>6572738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11.32393866</v>
      </c>
      <c r="AB132" s="770"/>
      <c r="AC132" s="770"/>
      <c r="AD132" s="770"/>
      <c r="AE132" s="771"/>
      <c r="AF132" s="772">
        <v>12.16533965</v>
      </c>
      <c r="AG132" s="770"/>
      <c r="AH132" s="770"/>
      <c r="AI132" s="770"/>
      <c r="AJ132" s="771"/>
      <c r="AK132" s="772">
        <v>11.225747930000001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12.8</v>
      </c>
      <c r="AB133" s="779"/>
      <c r="AC133" s="779"/>
      <c r="AD133" s="779"/>
      <c r="AE133" s="780"/>
      <c r="AF133" s="778">
        <v>11.9</v>
      </c>
      <c r="AG133" s="779"/>
      <c r="AH133" s="779"/>
      <c r="AI133" s="779"/>
      <c r="AJ133" s="780"/>
      <c r="AK133" s="778">
        <v>11.5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9" t="s">
        <v>474</v>
      </c>
      <c r="L7" s="254"/>
      <c r="M7" s="255" t="s">
        <v>475</v>
      </c>
      <c r="N7" s="256"/>
    </row>
    <row r="8" spans="1:16" x14ac:dyDescent="0.15">
      <c r="A8" s="248"/>
      <c r="B8" s="244"/>
      <c r="C8" s="244"/>
      <c r="D8" s="244"/>
      <c r="E8" s="244"/>
      <c r="F8" s="244"/>
      <c r="G8" s="257"/>
      <c r="H8" s="258"/>
      <c r="I8" s="258"/>
      <c r="J8" s="259"/>
      <c r="K8" s="1150"/>
      <c r="L8" s="260" t="s">
        <v>476</v>
      </c>
      <c r="M8" s="261" t="s">
        <v>477</v>
      </c>
      <c r="N8" s="262" t="s">
        <v>478</v>
      </c>
    </row>
    <row r="9" spans="1:16" x14ac:dyDescent="0.15">
      <c r="A9" s="248"/>
      <c r="B9" s="244"/>
      <c r="C9" s="244"/>
      <c r="D9" s="244"/>
      <c r="E9" s="244"/>
      <c r="F9" s="244"/>
      <c r="G9" s="1163" t="s">
        <v>479</v>
      </c>
      <c r="H9" s="1164"/>
      <c r="I9" s="1164"/>
      <c r="J9" s="1165"/>
      <c r="K9" s="263">
        <v>2079996</v>
      </c>
      <c r="L9" s="264">
        <v>69963</v>
      </c>
      <c r="M9" s="265">
        <v>83726</v>
      </c>
      <c r="N9" s="266">
        <v>-16.399999999999999</v>
      </c>
    </row>
    <row r="10" spans="1:16" x14ac:dyDescent="0.15">
      <c r="A10" s="248"/>
      <c r="B10" s="244"/>
      <c r="C10" s="244"/>
      <c r="D10" s="244"/>
      <c r="E10" s="244"/>
      <c r="F10" s="244"/>
      <c r="G10" s="1163" t="s">
        <v>480</v>
      </c>
      <c r="H10" s="1164"/>
      <c r="I10" s="1164"/>
      <c r="J10" s="1165"/>
      <c r="K10" s="267">
        <v>159311</v>
      </c>
      <c r="L10" s="268">
        <v>5359</v>
      </c>
      <c r="M10" s="269">
        <v>6181</v>
      </c>
      <c r="N10" s="270">
        <v>-13.3</v>
      </c>
    </row>
    <row r="11" spans="1:16" ht="13.5" customHeight="1" x14ac:dyDescent="0.15">
      <c r="A11" s="248"/>
      <c r="B11" s="244"/>
      <c r="C11" s="244"/>
      <c r="D11" s="244"/>
      <c r="E11" s="244"/>
      <c r="F11" s="244"/>
      <c r="G11" s="1163" t="s">
        <v>481</v>
      </c>
      <c r="H11" s="1164"/>
      <c r="I11" s="1164"/>
      <c r="J11" s="1165"/>
      <c r="K11" s="267">
        <v>55403</v>
      </c>
      <c r="L11" s="268">
        <v>1864</v>
      </c>
      <c r="M11" s="269">
        <v>9526</v>
      </c>
      <c r="N11" s="270">
        <v>-80.400000000000006</v>
      </c>
    </row>
    <row r="12" spans="1:16" ht="13.5" customHeight="1" x14ac:dyDescent="0.15">
      <c r="A12" s="248"/>
      <c r="B12" s="244"/>
      <c r="C12" s="244"/>
      <c r="D12" s="244"/>
      <c r="E12" s="244"/>
      <c r="F12" s="244"/>
      <c r="G12" s="1163" t="s">
        <v>482</v>
      </c>
      <c r="H12" s="1164"/>
      <c r="I12" s="1164"/>
      <c r="J12" s="1165"/>
      <c r="K12" s="267">
        <v>40444</v>
      </c>
      <c r="L12" s="268">
        <v>1360</v>
      </c>
      <c r="M12" s="269">
        <v>1067</v>
      </c>
      <c r="N12" s="270">
        <v>27.5</v>
      </c>
    </row>
    <row r="13" spans="1:16" ht="13.5" customHeight="1" x14ac:dyDescent="0.15">
      <c r="A13" s="248"/>
      <c r="B13" s="244"/>
      <c r="C13" s="244"/>
      <c r="D13" s="244"/>
      <c r="E13" s="244"/>
      <c r="F13" s="244"/>
      <c r="G13" s="1163" t="s">
        <v>483</v>
      </c>
      <c r="H13" s="1164"/>
      <c r="I13" s="1164"/>
      <c r="J13" s="1165"/>
      <c r="K13" s="267" t="s">
        <v>484</v>
      </c>
      <c r="L13" s="268" t="s">
        <v>484</v>
      </c>
      <c r="M13" s="269" t="s">
        <v>484</v>
      </c>
      <c r="N13" s="270" t="s">
        <v>484</v>
      </c>
    </row>
    <row r="14" spans="1:16" ht="13.5" customHeight="1" x14ac:dyDescent="0.15">
      <c r="A14" s="248"/>
      <c r="B14" s="244"/>
      <c r="C14" s="244"/>
      <c r="D14" s="244"/>
      <c r="E14" s="244"/>
      <c r="F14" s="244"/>
      <c r="G14" s="1163" t="s">
        <v>485</v>
      </c>
      <c r="H14" s="1164"/>
      <c r="I14" s="1164"/>
      <c r="J14" s="1165"/>
      <c r="K14" s="267">
        <v>99732</v>
      </c>
      <c r="L14" s="268">
        <v>3355</v>
      </c>
      <c r="M14" s="269">
        <v>3706</v>
      </c>
      <c r="N14" s="270">
        <v>-9.5</v>
      </c>
    </row>
    <row r="15" spans="1:16" ht="13.5" customHeight="1" x14ac:dyDescent="0.15">
      <c r="A15" s="248"/>
      <c r="B15" s="244"/>
      <c r="C15" s="244"/>
      <c r="D15" s="244"/>
      <c r="E15" s="244"/>
      <c r="F15" s="244"/>
      <c r="G15" s="1163" t="s">
        <v>486</v>
      </c>
      <c r="H15" s="1164"/>
      <c r="I15" s="1164"/>
      <c r="J15" s="1165"/>
      <c r="K15" s="267">
        <v>15487</v>
      </c>
      <c r="L15" s="268">
        <v>521</v>
      </c>
      <c r="M15" s="269">
        <v>1837</v>
      </c>
      <c r="N15" s="270">
        <v>-71.599999999999994</v>
      </c>
    </row>
    <row r="16" spans="1:16" x14ac:dyDescent="0.15">
      <c r="A16" s="248"/>
      <c r="B16" s="244"/>
      <c r="C16" s="244"/>
      <c r="D16" s="244"/>
      <c r="E16" s="244"/>
      <c r="F16" s="244"/>
      <c r="G16" s="1166" t="s">
        <v>487</v>
      </c>
      <c r="H16" s="1167"/>
      <c r="I16" s="1167"/>
      <c r="J16" s="1168"/>
      <c r="K16" s="268">
        <v>-93877</v>
      </c>
      <c r="L16" s="268">
        <v>-3158</v>
      </c>
      <c r="M16" s="269">
        <v>-8822</v>
      </c>
      <c r="N16" s="270">
        <v>-64.2</v>
      </c>
    </row>
    <row r="17" spans="1:16" x14ac:dyDescent="0.15">
      <c r="A17" s="248"/>
      <c r="B17" s="244"/>
      <c r="C17" s="244"/>
      <c r="D17" s="244"/>
      <c r="E17" s="244"/>
      <c r="F17" s="244"/>
      <c r="G17" s="1166" t="s">
        <v>168</v>
      </c>
      <c r="H17" s="1167"/>
      <c r="I17" s="1167"/>
      <c r="J17" s="1168"/>
      <c r="K17" s="268">
        <v>2356496</v>
      </c>
      <c r="L17" s="268">
        <v>79263</v>
      </c>
      <c r="M17" s="269">
        <v>97219</v>
      </c>
      <c r="N17" s="270">
        <v>-18.5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60" t="s">
        <v>492</v>
      </c>
      <c r="H21" s="1161"/>
      <c r="I21" s="1161"/>
      <c r="J21" s="1162"/>
      <c r="K21" s="280">
        <v>8.68</v>
      </c>
      <c r="L21" s="281">
        <v>9.31</v>
      </c>
      <c r="M21" s="282">
        <v>-0.63</v>
      </c>
      <c r="N21" s="249"/>
      <c r="O21" s="283"/>
      <c r="P21" s="279"/>
    </row>
    <row r="22" spans="1:16" s="284" customFormat="1" x14ac:dyDescent="0.15">
      <c r="A22" s="279"/>
      <c r="B22" s="249"/>
      <c r="C22" s="249"/>
      <c r="D22" s="249"/>
      <c r="E22" s="249"/>
      <c r="F22" s="249"/>
      <c r="G22" s="1160" t="s">
        <v>493</v>
      </c>
      <c r="H22" s="1161"/>
      <c r="I22" s="1161"/>
      <c r="J22" s="1162"/>
      <c r="K22" s="285">
        <v>97</v>
      </c>
      <c r="L22" s="286">
        <v>97.7</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9" t="s">
        <v>474</v>
      </c>
      <c r="L30" s="254"/>
      <c r="M30" s="255" t="s">
        <v>475</v>
      </c>
      <c r="N30" s="256"/>
    </row>
    <row r="31" spans="1:16" x14ac:dyDescent="0.15">
      <c r="A31" s="248"/>
      <c r="B31" s="244"/>
      <c r="C31" s="244"/>
      <c r="D31" s="244"/>
      <c r="E31" s="244"/>
      <c r="F31" s="244"/>
      <c r="G31" s="257"/>
      <c r="H31" s="258"/>
      <c r="I31" s="258"/>
      <c r="J31" s="259"/>
      <c r="K31" s="1150"/>
      <c r="L31" s="260" t="s">
        <v>476</v>
      </c>
      <c r="M31" s="261" t="s">
        <v>477</v>
      </c>
      <c r="N31" s="262" t="s">
        <v>478</v>
      </c>
    </row>
    <row r="32" spans="1:16" ht="27" customHeight="1" x14ac:dyDescent="0.15">
      <c r="A32" s="248"/>
      <c r="B32" s="244"/>
      <c r="C32" s="244"/>
      <c r="D32" s="244"/>
      <c r="E32" s="244"/>
      <c r="F32" s="244"/>
      <c r="G32" s="1151" t="s">
        <v>497</v>
      </c>
      <c r="H32" s="1152"/>
      <c r="I32" s="1152"/>
      <c r="J32" s="1153"/>
      <c r="K32" s="294">
        <v>1558730</v>
      </c>
      <c r="L32" s="294">
        <v>52430</v>
      </c>
      <c r="M32" s="295">
        <v>63533</v>
      </c>
      <c r="N32" s="296">
        <v>-17.5</v>
      </c>
    </row>
    <row r="33" spans="1:16" ht="13.5" customHeight="1" x14ac:dyDescent="0.15">
      <c r="A33" s="248"/>
      <c r="B33" s="244"/>
      <c r="C33" s="244"/>
      <c r="D33" s="244"/>
      <c r="E33" s="244"/>
      <c r="F33" s="244"/>
      <c r="G33" s="1151" t="s">
        <v>498</v>
      </c>
      <c r="H33" s="1152"/>
      <c r="I33" s="1152"/>
      <c r="J33" s="1153"/>
      <c r="K33" s="294" t="s">
        <v>484</v>
      </c>
      <c r="L33" s="294" t="s">
        <v>484</v>
      </c>
      <c r="M33" s="295" t="s">
        <v>484</v>
      </c>
      <c r="N33" s="296" t="s">
        <v>484</v>
      </c>
    </row>
    <row r="34" spans="1:16" ht="27" customHeight="1" x14ac:dyDescent="0.15">
      <c r="A34" s="248"/>
      <c r="B34" s="244"/>
      <c r="C34" s="244"/>
      <c r="D34" s="244"/>
      <c r="E34" s="244"/>
      <c r="F34" s="244"/>
      <c r="G34" s="1151" t="s">
        <v>499</v>
      </c>
      <c r="H34" s="1152"/>
      <c r="I34" s="1152"/>
      <c r="J34" s="1153"/>
      <c r="K34" s="294" t="s">
        <v>484</v>
      </c>
      <c r="L34" s="294" t="s">
        <v>484</v>
      </c>
      <c r="M34" s="295">
        <v>30</v>
      </c>
      <c r="N34" s="296" t="s">
        <v>484</v>
      </c>
    </row>
    <row r="35" spans="1:16" ht="27" customHeight="1" x14ac:dyDescent="0.15">
      <c r="A35" s="248"/>
      <c r="B35" s="244"/>
      <c r="C35" s="244"/>
      <c r="D35" s="244"/>
      <c r="E35" s="244"/>
      <c r="F35" s="244"/>
      <c r="G35" s="1151" t="s">
        <v>500</v>
      </c>
      <c r="H35" s="1152"/>
      <c r="I35" s="1152"/>
      <c r="J35" s="1153"/>
      <c r="K35" s="294">
        <v>235129</v>
      </c>
      <c r="L35" s="294">
        <v>7909</v>
      </c>
      <c r="M35" s="295">
        <v>18078</v>
      </c>
      <c r="N35" s="296">
        <v>-56.3</v>
      </c>
    </row>
    <row r="36" spans="1:16" ht="27" customHeight="1" x14ac:dyDescent="0.15">
      <c r="A36" s="248"/>
      <c r="B36" s="244"/>
      <c r="C36" s="244"/>
      <c r="D36" s="244"/>
      <c r="E36" s="244"/>
      <c r="F36" s="244"/>
      <c r="G36" s="1151" t="s">
        <v>501</v>
      </c>
      <c r="H36" s="1152"/>
      <c r="I36" s="1152"/>
      <c r="J36" s="1153"/>
      <c r="K36" s="294">
        <v>1672</v>
      </c>
      <c r="L36" s="294">
        <v>56</v>
      </c>
      <c r="M36" s="295">
        <v>3217</v>
      </c>
      <c r="N36" s="296">
        <v>-98.3</v>
      </c>
    </row>
    <row r="37" spans="1:16" ht="13.5" customHeight="1" x14ac:dyDescent="0.15">
      <c r="A37" s="248"/>
      <c r="B37" s="244"/>
      <c r="C37" s="244"/>
      <c r="D37" s="244"/>
      <c r="E37" s="244"/>
      <c r="F37" s="244"/>
      <c r="G37" s="1151" t="s">
        <v>502</v>
      </c>
      <c r="H37" s="1152"/>
      <c r="I37" s="1152"/>
      <c r="J37" s="1153"/>
      <c r="K37" s="294" t="s">
        <v>484</v>
      </c>
      <c r="L37" s="294" t="s">
        <v>484</v>
      </c>
      <c r="M37" s="295">
        <v>1541</v>
      </c>
      <c r="N37" s="296" t="s">
        <v>484</v>
      </c>
    </row>
    <row r="38" spans="1:16" ht="27" customHeight="1" x14ac:dyDescent="0.15">
      <c r="A38" s="248"/>
      <c r="B38" s="244"/>
      <c r="C38" s="244"/>
      <c r="D38" s="244"/>
      <c r="E38" s="244"/>
      <c r="F38" s="244"/>
      <c r="G38" s="1154" t="s">
        <v>503</v>
      </c>
      <c r="H38" s="1155"/>
      <c r="I38" s="1155"/>
      <c r="J38" s="1156"/>
      <c r="K38" s="297" t="s">
        <v>484</v>
      </c>
      <c r="L38" s="297" t="s">
        <v>484</v>
      </c>
      <c r="M38" s="298">
        <v>6</v>
      </c>
      <c r="N38" s="299" t="s">
        <v>484</v>
      </c>
      <c r="O38" s="293"/>
    </row>
    <row r="39" spans="1:16" x14ac:dyDescent="0.15">
      <c r="A39" s="248"/>
      <c r="B39" s="244"/>
      <c r="C39" s="244"/>
      <c r="D39" s="244"/>
      <c r="E39" s="244"/>
      <c r="F39" s="244"/>
      <c r="G39" s="1154" t="s">
        <v>504</v>
      </c>
      <c r="H39" s="1155"/>
      <c r="I39" s="1155"/>
      <c r="J39" s="1156"/>
      <c r="K39" s="300" t="s">
        <v>484</v>
      </c>
      <c r="L39" s="300" t="s">
        <v>484</v>
      </c>
      <c r="M39" s="301">
        <v>-3335</v>
      </c>
      <c r="N39" s="302" t="s">
        <v>484</v>
      </c>
      <c r="O39" s="293"/>
    </row>
    <row r="40" spans="1:16" ht="27" customHeight="1" x14ac:dyDescent="0.15">
      <c r="A40" s="248"/>
      <c r="B40" s="244"/>
      <c r="C40" s="244"/>
      <c r="D40" s="244"/>
      <c r="E40" s="244"/>
      <c r="F40" s="244"/>
      <c r="G40" s="1151" t="s">
        <v>505</v>
      </c>
      <c r="H40" s="1152"/>
      <c r="I40" s="1152"/>
      <c r="J40" s="1153"/>
      <c r="K40" s="300">
        <v>-1057692</v>
      </c>
      <c r="L40" s="300">
        <v>-35577</v>
      </c>
      <c r="M40" s="301">
        <v>-59229</v>
      </c>
      <c r="N40" s="302">
        <v>-39.9</v>
      </c>
      <c r="O40" s="293"/>
    </row>
    <row r="41" spans="1:16" x14ac:dyDescent="0.15">
      <c r="A41" s="248"/>
      <c r="B41" s="244"/>
      <c r="C41" s="244"/>
      <c r="D41" s="244"/>
      <c r="E41" s="244"/>
      <c r="F41" s="244"/>
      <c r="G41" s="1157" t="s">
        <v>279</v>
      </c>
      <c r="H41" s="1158"/>
      <c r="I41" s="1158"/>
      <c r="J41" s="1159"/>
      <c r="K41" s="294">
        <v>737839</v>
      </c>
      <c r="L41" s="300">
        <v>24818</v>
      </c>
      <c r="M41" s="301">
        <v>23841</v>
      </c>
      <c r="N41" s="302">
        <v>4.0999999999999996</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44" t="s">
        <v>474</v>
      </c>
      <c r="J49" s="1146" t="s">
        <v>509</v>
      </c>
      <c r="K49" s="1147"/>
      <c r="L49" s="1147"/>
      <c r="M49" s="1147"/>
      <c r="N49" s="1148"/>
    </row>
    <row r="50" spans="1:14" x14ac:dyDescent="0.15">
      <c r="A50" s="248"/>
      <c r="B50" s="244"/>
      <c r="C50" s="244"/>
      <c r="D50" s="244"/>
      <c r="E50" s="244"/>
      <c r="F50" s="244"/>
      <c r="G50" s="312"/>
      <c r="H50" s="313"/>
      <c r="I50" s="1145"/>
      <c r="J50" s="314" t="s">
        <v>510</v>
      </c>
      <c r="K50" s="315" t="s">
        <v>511</v>
      </c>
      <c r="L50" s="316" t="s">
        <v>512</v>
      </c>
      <c r="M50" s="317" t="s">
        <v>513</v>
      </c>
      <c r="N50" s="318" t="s">
        <v>514</v>
      </c>
    </row>
    <row r="51" spans="1:14" x14ac:dyDescent="0.15">
      <c r="A51" s="248"/>
      <c r="B51" s="244"/>
      <c r="C51" s="244"/>
      <c r="D51" s="244"/>
      <c r="E51" s="244"/>
      <c r="F51" s="244"/>
      <c r="G51" s="310" t="s">
        <v>515</v>
      </c>
      <c r="H51" s="311"/>
      <c r="I51" s="319">
        <v>1874541</v>
      </c>
      <c r="J51" s="320">
        <v>60188</v>
      </c>
      <c r="K51" s="321">
        <v>-20.9</v>
      </c>
      <c r="L51" s="322">
        <v>67088</v>
      </c>
      <c r="M51" s="323">
        <v>-22.3</v>
      </c>
      <c r="N51" s="324">
        <v>1.4</v>
      </c>
    </row>
    <row r="52" spans="1:14" x14ac:dyDescent="0.15">
      <c r="A52" s="248"/>
      <c r="B52" s="244"/>
      <c r="C52" s="244"/>
      <c r="D52" s="244"/>
      <c r="E52" s="244"/>
      <c r="F52" s="244"/>
      <c r="G52" s="325"/>
      <c r="H52" s="326" t="s">
        <v>516</v>
      </c>
      <c r="I52" s="327">
        <v>910611</v>
      </c>
      <c r="J52" s="328">
        <v>29238</v>
      </c>
      <c r="K52" s="329">
        <v>118.8</v>
      </c>
      <c r="L52" s="330">
        <v>37146</v>
      </c>
      <c r="M52" s="331">
        <v>-9.9</v>
      </c>
      <c r="N52" s="332">
        <v>128.69999999999999</v>
      </c>
    </row>
    <row r="53" spans="1:14" x14ac:dyDescent="0.15">
      <c r="A53" s="248"/>
      <c r="B53" s="244"/>
      <c r="C53" s="244"/>
      <c r="D53" s="244"/>
      <c r="E53" s="244"/>
      <c r="F53" s="244"/>
      <c r="G53" s="310" t="s">
        <v>517</v>
      </c>
      <c r="H53" s="311"/>
      <c r="I53" s="319">
        <v>787100</v>
      </c>
      <c r="J53" s="320">
        <v>25496</v>
      </c>
      <c r="K53" s="321">
        <v>-57.6</v>
      </c>
      <c r="L53" s="322">
        <v>70489</v>
      </c>
      <c r="M53" s="323">
        <v>5.0999999999999996</v>
      </c>
      <c r="N53" s="324">
        <v>-62.7</v>
      </c>
    </row>
    <row r="54" spans="1:14" x14ac:dyDescent="0.15">
      <c r="A54" s="248"/>
      <c r="B54" s="244"/>
      <c r="C54" s="244"/>
      <c r="D54" s="244"/>
      <c r="E54" s="244"/>
      <c r="F54" s="244"/>
      <c r="G54" s="325"/>
      <c r="H54" s="326" t="s">
        <v>516</v>
      </c>
      <c r="I54" s="327">
        <v>582550</v>
      </c>
      <c r="J54" s="328">
        <v>18870</v>
      </c>
      <c r="K54" s="329">
        <v>-35.5</v>
      </c>
      <c r="L54" s="330">
        <v>37817</v>
      </c>
      <c r="M54" s="331">
        <v>1.8</v>
      </c>
      <c r="N54" s="332">
        <v>-37.299999999999997</v>
      </c>
    </row>
    <row r="55" spans="1:14" x14ac:dyDescent="0.15">
      <c r="A55" s="248"/>
      <c r="B55" s="244"/>
      <c r="C55" s="244"/>
      <c r="D55" s="244"/>
      <c r="E55" s="244"/>
      <c r="F55" s="244"/>
      <c r="G55" s="310" t="s">
        <v>518</v>
      </c>
      <c r="H55" s="311"/>
      <c r="I55" s="319">
        <v>1408057</v>
      </c>
      <c r="J55" s="320">
        <v>46010</v>
      </c>
      <c r="K55" s="321">
        <v>80.5</v>
      </c>
      <c r="L55" s="322">
        <v>84389</v>
      </c>
      <c r="M55" s="323">
        <v>19.7</v>
      </c>
      <c r="N55" s="324">
        <v>60.8</v>
      </c>
    </row>
    <row r="56" spans="1:14" x14ac:dyDescent="0.15">
      <c r="A56" s="248"/>
      <c r="B56" s="244"/>
      <c r="C56" s="244"/>
      <c r="D56" s="244"/>
      <c r="E56" s="244"/>
      <c r="F56" s="244"/>
      <c r="G56" s="325"/>
      <c r="H56" s="326" t="s">
        <v>516</v>
      </c>
      <c r="I56" s="327">
        <v>925327</v>
      </c>
      <c r="J56" s="328">
        <v>30236</v>
      </c>
      <c r="K56" s="329">
        <v>60.2</v>
      </c>
      <c r="L56" s="330">
        <v>44339</v>
      </c>
      <c r="M56" s="331">
        <v>17.2</v>
      </c>
      <c r="N56" s="332">
        <v>43</v>
      </c>
    </row>
    <row r="57" spans="1:14" x14ac:dyDescent="0.15">
      <c r="A57" s="248"/>
      <c r="B57" s="244"/>
      <c r="C57" s="244"/>
      <c r="D57" s="244"/>
      <c r="E57" s="244"/>
      <c r="F57" s="244"/>
      <c r="G57" s="310" t="s">
        <v>519</v>
      </c>
      <c r="H57" s="311"/>
      <c r="I57" s="319">
        <v>719563</v>
      </c>
      <c r="J57" s="320">
        <v>23815</v>
      </c>
      <c r="K57" s="321">
        <v>-48.2</v>
      </c>
      <c r="L57" s="322">
        <v>83623</v>
      </c>
      <c r="M57" s="323">
        <v>-0.9</v>
      </c>
      <c r="N57" s="324">
        <v>-47.3</v>
      </c>
    </row>
    <row r="58" spans="1:14" x14ac:dyDescent="0.15">
      <c r="A58" s="248"/>
      <c r="B58" s="244"/>
      <c r="C58" s="244"/>
      <c r="D58" s="244"/>
      <c r="E58" s="244"/>
      <c r="F58" s="244"/>
      <c r="G58" s="325"/>
      <c r="H58" s="326" t="s">
        <v>516</v>
      </c>
      <c r="I58" s="327">
        <v>432135</v>
      </c>
      <c r="J58" s="328">
        <v>14302</v>
      </c>
      <c r="K58" s="329">
        <v>-52.7</v>
      </c>
      <c r="L58" s="330">
        <v>48787</v>
      </c>
      <c r="M58" s="331">
        <v>10</v>
      </c>
      <c r="N58" s="332">
        <v>-62.7</v>
      </c>
    </row>
    <row r="59" spans="1:14" x14ac:dyDescent="0.15">
      <c r="A59" s="248"/>
      <c r="B59" s="244"/>
      <c r="C59" s="244"/>
      <c r="D59" s="244"/>
      <c r="E59" s="244"/>
      <c r="F59" s="244"/>
      <c r="G59" s="310" t="s">
        <v>520</v>
      </c>
      <c r="H59" s="311"/>
      <c r="I59" s="319">
        <v>865789</v>
      </c>
      <c r="J59" s="320">
        <v>29122</v>
      </c>
      <c r="K59" s="321">
        <v>22.3</v>
      </c>
      <c r="L59" s="322">
        <v>87974</v>
      </c>
      <c r="M59" s="323">
        <v>5.2</v>
      </c>
      <c r="N59" s="324">
        <v>17.100000000000001</v>
      </c>
    </row>
    <row r="60" spans="1:14" x14ac:dyDescent="0.15">
      <c r="A60" s="248"/>
      <c r="B60" s="244"/>
      <c r="C60" s="244"/>
      <c r="D60" s="244"/>
      <c r="E60" s="244"/>
      <c r="F60" s="244"/>
      <c r="G60" s="325"/>
      <c r="H60" s="326" t="s">
        <v>516</v>
      </c>
      <c r="I60" s="333">
        <v>338477</v>
      </c>
      <c r="J60" s="328">
        <v>11385</v>
      </c>
      <c r="K60" s="329">
        <v>-20.399999999999999</v>
      </c>
      <c r="L60" s="330">
        <v>48183</v>
      </c>
      <c r="M60" s="331">
        <v>-1.2</v>
      </c>
      <c r="N60" s="332">
        <v>-19.2</v>
      </c>
    </row>
    <row r="61" spans="1:14" x14ac:dyDescent="0.15">
      <c r="A61" s="248"/>
      <c r="B61" s="244"/>
      <c r="C61" s="244"/>
      <c r="D61" s="244"/>
      <c r="E61" s="244"/>
      <c r="F61" s="244"/>
      <c r="G61" s="310" t="s">
        <v>521</v>
      </c>
      <c r="H61" s="334"/>
      <c r="I61" s="335">
        <v>1131010</v>
      </c>
      <c r="J61" s="336">
        <v>36926</v>
      </c>
      <c r="K61" s="337">
        <v>-4.8</v>
      </c>
      <c r="L61" s="338">
        <v>78713</v>
      </c>
      <c r="M61" s="339">
        <v>1.4</v>
      </c>
      <c r="N61" s="324">
        <v>-6.2</v>
      </c>
    </row>
    <row r="62" spans="1:14" x14ac:dyDescent="0.15">
      <c r="A62" s="248"/>
      <c r="B62" s="244"/>
      <c r="C62" s="244"/>
      <c r="D62" s="244"/>
      <c r="E62" s="244"/>
      <c r="F62" s="244"/>
      <c r="G62" s="325"/>
      <c r="H62" s="326" t="s">
        <v>516</v>
      </c>
      <c r="I62" s="327">
        <v>637820</v>
      </c>
      <c r="J62" s="328">
        <v>20806</v>
      </c>
      <c r="K62" s="329">
        <v>14.1</v>
      </c>
      <c r="L62" s="330">
        <v>43254</v>
      </c>
      <c r="M62" s="331">
        <v>3.6</v>
      </c>
      <c r="N62" s="332">
        <v>10.5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23.78</v>
      </c>
      <c r="G47" s="12">
        <v>19.23</v>
      </c>
      <c r="H47" s="12">
        <v>28.35</v>
      </c>
      <c r="I47" s="12">
        <v>24.85</v>
      </c>
      <c r="J47" s="13">
        <v>27.19</v>
      </c>
    </row>
    <row r="48" spans="2:10" ht="57.75" customHeight="1" x14ac:dyDescent="0.15">
      <c r="B48" s="14"/>
      <c r="C48" s="1171" t="s">
        <v>4</v>
      </c>
      <c r="D48" s="1171"/>
      <c r="E48" s="1172"/>
      <c r="F48" s="15">
        <v>5.17</v>
      </c>
      <c r="G48" s="16">
        <v>8.73</v>
      </c>
      <c r="H48" s="16">
        <v>5.0999999999999996</v>
      </c>
      <c r="I48" s="16">
        <v>5.24</v>
      </c>
      <c r="J48" s="17">
        <v>12.36</v>
      </c>
    </row>
    <row r="49" spans="2:10" ht="57.75" customHeight="1" thickBot="1" x14ac:dyDescent="0.2">
      <c r="B49" s="18"/>
      <c r="C49" s="1173" t="s">
        <v>5</v>
      </c>
      <c r="D49" s="1173"/>
      <c r="E49" s="1174"/>
      <c r="F49" s="19">
        <v>1.1200000000000001</v>
      </c>
      <c r="G49" s="20" t="s">
        <v>528</v>
      </c>
      <c r="H49" s="20">
        <v>1.04</v>
      </c>
      <c r="I49" s="20" t="s">
        <v>529</v>
      </c>
      <c r="J49" s="21">
        <v>7.21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2017-05-10T06:08:32Z</cp:lastPrinted>
  <dcterms:created xsi:type="dcterms:W3CDTF">2017-02-15T21:06:07Z</dcterms:created>
  <dcterms:modified xsi:type="dcterms:W3CDTF">2017-05-23T05:39:18Z</dcterms:modified>
  <cp:category/>
</cp:coreProperties>
</file>