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CO34" i="9"/>
  <c r="BW34" i="9"/>
  <c r="BW35" i="9" s="1"/>
  <c r="BW36" i="9" s="1"/>
  <c r="BW37" i="9" s="1"/>
  <c r="BW38" i="9" s="1"/>
  <c r="BW39" i="9" s="1"/>
  <c r="BW40" i="9" s="1"/>
  <c r="BW41" i="9" s="1"/>
  <c r="BW42" i="9" s="1"/>
  <c r="C34" i="9"/>
  <c r="C35" i="9" l="1"/>
  <c r="C36"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alcChain>
</file>

<file path=xl/sharedStrings.xml><?xml version="1.0" encoding="utf-8"?>
<sst xmlns="http://schemas.openxmlformats.org/spreadsheetml/2006/main" count="1060" uniqueCount="579">
  <si>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</si>
  <si>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</si>
  <si>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</si>
  <si>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</si>
  <si>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</si>
  <si>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</si>
  <si>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</si>
  <si>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</si>
  <si>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</si>
  <si>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</si>
  <si>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</si>
  <si>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</si>
  <si>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</si>
  <si>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</si>
  <si>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</si>
  <si>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</si>
  <si>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</si>
  <si>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</si>
  <si>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</si>
  <si>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</si>
  <si>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</si>
  <si>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</si>
  <si>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</si>
  <si>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</si>
  <si>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</si>
  <si>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</si>
  <si>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</si>
  <si>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</si>
  <si>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</si>
  <si>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</si>
  <si>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</si>
  <si>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</si>
  <si>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</si>
  <si>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</si>
  <si>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</si>
  <si>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</si>
  <si>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</si>
  <si>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</si>
  <si>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</si>
  <si>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</si>
  <si>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</si>
  <si>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</si>
  <si>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</si>
  <si>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</si>
  <si>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</si>
  <si>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</si>
  <si>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</si>
  <si>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</si>
  <si>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</si>
  <si>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</si>
  <si>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</si>
  <si>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</si>
  <si>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</si>
  <si>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</si>
  <si>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</si>
  <si>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</si>
  <si>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</si>
  <si>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</si>
  <si>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</si>
  <si>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</si>
  <si>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</si>
  <si>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</si>
  <si>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</si>
  <si>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</si>
  <si>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</si>
  <si>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</si>
  <si>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</si>
  <si>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</si>
  <si>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</si>
  <si>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</si>
  <si>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</si>
  <si>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</si>
  <si>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</si>
  <si>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</si>
  <si>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</si>
  <si>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</si>
  <si>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</si>
  <si>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</si>
  <si>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</si>
  <si>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</si>
  <si>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海南市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</si>
  <si>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</si>
  <si>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</si>
  <si>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</si>
  <si>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</si>
  <si>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</si>
  <si>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</si>
  <si>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</si>
  <si>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</si>
  <si>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</si>
  <si>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</si>
  <si>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</si>
  <si>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</si>
  <si>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</si>
  <si>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</si>
  <si>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</si>
  <si>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</si>
  <si>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</si>
  <si>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</si>
  <si>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</si>
  <si>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</si>
  <si>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</si>
  <si>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</si>
  <si>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</si>
  <si>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</si>
  <si>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</si>
  <si>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</si>
  <si>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</si>
  <si>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</si>
  <si>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</si>
  <si>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</si>
  <si>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</si>
  <si>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</si>
  <si>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</si>
  <si>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</si>
  <si>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</si>
  <si>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</si>
  <si>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</si>
  <si>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</si>
  <si>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</si>
  <si>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</si>
  <si>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</si>
  <si>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</si>
  <si>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</si>
  <si>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</si>
  <si>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</si>
  <si>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</si>
  <si>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</si>
  <si>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</si>
  <si>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</si>
  <si>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</si>
  <si>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</si>
  <si>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</si>
  <si>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</si>
  <si>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</si>
  <si>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</si>
  <si>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</si>
  <si>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</si>
  <si>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</si>
  <si>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</si>
  <si>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</si>
  <si>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</si>
  <si>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</si>
  <si>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</si>
  <si>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</si>
  <si>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</si>
  <si>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</si>
  <si>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</si>
  <si>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</si>
  <si>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</si>
  <si>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</si>
  <si>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</si>
  <si>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</si>
  <si>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</si>
  <si>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</si>
  <si>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</si>
  <si>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</si>
  <si>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</si>
  <si>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</si>
  <si>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</si>
  <si>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</si>
  <si>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</si>
  <si>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</si>
  <si>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</si>
  <si>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</si>
  <si>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</si>
  <si>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</si>
  <si>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</si>
  <si>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</si>
  <si>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</si>
  <si>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</si>
  <si>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</si>
  <si>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</si>
  <si>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</si>
  <si>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</si>
  <si>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</si>
  <si>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</si>
  <si>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</si>
  <si>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</si>
  <si>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</si>
  <si>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</si>
  <si>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</si>
  <si>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</si>
  <si>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</si>
  <si>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</si>
  <si>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</si>
  <si>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</si>
  <si>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</si>
  <si>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</si>
  <si>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</si>
  <si>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和歌山県海南市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</si>
  <si>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</si>
  <si>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</si>
  <si>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</si>
  <si>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</si>
  <si>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</si>
  <si>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</si>
  <si>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</si>
  <si>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</si>
  <si>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</si>
  <si>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</si>
  <si>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</si>
  <si>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</si>
  <si>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</si>
  <si>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</si>
  <si>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</si>
  <si>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</si>
  <si>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</si>
  <si>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</si>
  <si>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</si>
  <si>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</si>
  <si>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</si>
  <si>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</si>
  <si>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</si>
  <si>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</si>
  <si>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</si>
  <si>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</si>
  <si>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</si>
  <si>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</si>
  <si>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</si>
  <si>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</si>
  <si>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</si>
  <si>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</si>
  <si>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</si>
  <si>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</si>
  <si>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</si>
  <si>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</si>
  <si>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</si>
  <si>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</si>
  <si>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</si>
  <si>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</si>
  <si>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</si>
  <si>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</si>
  <si>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</si>
  <si>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</si>
  <si>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</si>
  <si>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</si>
  <si>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</si>
  <si>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</si>
  <si>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</si>
  <si>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</si>
  <si>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</si>
  <si>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</si>
  <si>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</si>
  <si>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</si>
  <si>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</si>
  <si>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</si>
  <si>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</si>
  <si>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</si>
  <si>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</si>
  <si>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</si>
  <si>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</si>
  <si>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</si>
  <si>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</si>
  <si>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</si>
  <si>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</si>
  <si>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</si>
  <si>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</si>
  <si>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</si>
  <si>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</si>
  <si>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</si>
  <si>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</si>
  <si>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</si>
  <si>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</si>
  <si>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</si>
  <si>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</si>
  <si>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</si>
  <si>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</si>
  <si>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</si>
  <si>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</si>
  <si>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</si>
  <si>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</si>
  <si>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</si>
  <si>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</si>
  <si>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</si>
  <si>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</si>
  <si>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</si>
  <si>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</si>
  <si>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</si>
  <si>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</si>
  <si>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</si>
  <si>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</si>
  <si>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</si>
  <si>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</si>
  <si>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</si>
  <si>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</si>
  <si>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</si>
  <si>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</si>
  <si>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</si>
  <si>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</si>
  <si>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</si>
  <si>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</si>
  <si>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</si>
  <si>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</si>
  <si>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</si>
  <si>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</si>
  <si>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</si>
  <si>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</si>
  <si>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</si>
  <si>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</si>
  <si>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</si>
  <si>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</si>
  <si>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</si>
  <si>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</si>
  <si>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</si>
  <si>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</si>
  <si>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</si>
  <si>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</si>
  <si>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</si>
  <si>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</si>
  <si>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</si>
  <si>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</si>
  <si>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</si>
  <si>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</si>
  <si>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</si>
  <si>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</si>
  <si>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</si>
  <si>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</si>
  <si>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</si>
  <si>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</si>
  <si>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</si>
  <si>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</si>
  <si>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</si>
  <si>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</si>
  <si>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</si>
  <si>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</si>
  <si>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</si>
  <si>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</si>
  <si>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</si>
  <si>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</si>
  <si>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</si>
  <si>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</si>
  <si>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</si>
  <si>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</si>
  <si>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</si>
  <si>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</si>
  <si>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</si>
  <si>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</si>
  <si>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和歌山県海南市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</si>
  <si>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</si>
  <si>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</si>
  <si>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</si>
  <si>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</si>
  <si>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</si>
  <si>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</si>
  <si>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</si>
  <si>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</si>
  <si>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</si>
  <si>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</si>
  <si>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</si>
  <si>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</si>
  <si>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</si>
  <si>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</si>
  <si>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</si>
  <si>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</si>
  <si>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</si>
  <si>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</si>
  <si>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</si>
  <si>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</si>
  <si>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地域排水処理事業特別会計</t>
    <phoneticPr fontId="5"/>
  </si>
  <si>
    <t>同和対策住宅資金貸付事業特別会計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</si>
  <si>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</si>
  <si>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</si>
  <si>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</si>
  <si>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</si>
  <si>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</si>
  <si>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</si>
  <si>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</si>
  <si>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</si>
  <si>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</si>
  <si>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</si>
  <si>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</si>
  <si>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</si>
  <si>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</si>
  <si>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</si>
  <si>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</si>
  <si>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</si>
  <si>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</si>
  <si>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</si>
  <si>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</si>
  <si>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簡易水道事業特別会計</t>
    <phoneticPr fontId="5"/>
  </si>
  <si>
    <t>法非適用企業</t>
    <phoneticPr fontId="5"/>
  </si>
  <si>
    <t>港湾施設事業特別会計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</si>
  <si>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</si>
  <si>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</si>
  <si>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</si>
  <si>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</si>
  <si>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</si>
  <si>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</si>
  <si>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</si>
  <si>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</si>
  <si>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</si>
  <si>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</si>
  <si>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</si>
  <si>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</si>
  <si>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</si>
  <si>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</si>
  <si>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</si>
  <si>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</si>
  <si>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</si>
  <si>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</si>
  <si>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</si>
  <si>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</si>
  <si>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</si>
  <si>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</si>
  <si>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</si>
  <si>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</si>
  <si>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</si>
  <si>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</si>
  <si>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</si>
  <si>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</si>
  <si>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</si>
  <si>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</si>
  <si>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</si>
  <si>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</si>
  <si>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</si>
  <si>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</si>
  <si>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</si>
  <si>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</si>
  <si>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</si>
  <si>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</si>
  <si>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</si>
  <si>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</si>
  <si>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</si>
  <si>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</si>
  <si>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</si>
  <si>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</si>
  <si>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</si>
  <si>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</si>
  <si>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</si>
  <si>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</si>
  <si>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</si>
  <si>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</si>
  <si>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</si>
  <si>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</si>
  <si>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</si>
  <si>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</si>
  <si>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</si>
  <si>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</si>
  <si>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</si>
  <si>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</si>
  <si>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</si>
  <si>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</si>
  <si>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</si>
  <si>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</si>
  <si>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</si>
  <si>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</si>
  <si>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</si>
  <si>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</si>
  <si>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</si>
  <si>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</si>
  <si>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</si>
  <si>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</si>
  <si>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</si>
  <si>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</si>
  <si>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</si>
  <si>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</si>
  <si>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</si>
  <si>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</si>
  <si>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</si>
  <si>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</si>
  <si>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</si>
  <si>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</si>
  <si>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</si>
  <si>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</si>
  <si>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</si>
  <si>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</si>
  <si>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</si>
  <si>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</si>
  <si>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</si>
  <si>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</si>
  <si>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</si>
  <si>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</si>
  <si>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</si>
  <si>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</si>
  <si>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</si>
  <si>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</si>
  <si>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</si>
  <si>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</si>
  <si>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</si>
  <si>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</si>
  <si>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</si>
  <si>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</si>
  <si>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</si>
  <si>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</si>
  <si>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</si>
  <si>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</si>
  <si>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</si>
  <si>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</si>
  <si>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</si>
  <si>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</si>
  <si>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</si>
  <si>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</si>
  <si>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</si>
  <si>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</si>
  <si>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</si>
  <si>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</si>
  <si>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</si>
  <si>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</si>
  <si>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</si>
  <si>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</si>
  <si>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</si>
  <si>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</si>
  <si>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</si>
  <si>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</si>
  <si>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</si>
  <si>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</si>
  <si>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</si>
  <si>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</si>
  <si>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</si>
  <si>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</si>
  <si>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</si>
  <si>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</si>
  <si>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</si>
  <si>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</si>
  <si>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</si>
  <si>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</si>
  <si>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</si>
  <si>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</si>
  <si>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</si>
  <si>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</si>
  <si>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</si>
  <si>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</si>
  <si>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1.24</t>
  </si>
  <si>
    <t>同和対策住宅資金貸付事業特別会計</t>
  </si>
  <si>
    <t>▲ 1.45</t>
  </si>
  <si>
    <t>▲ 1.39</t>
  </si>
  <si>
    <t>▲ 1.34</t>
  </si>
  <si>
    <t>▲ 1.27</t>
  </si>
  <si>
    <t>▲ 1.23</t>
  </si>
  <si>
    <t>病院事業会計</t>
  </si>
  <si>
    <t>▲ 0.06</t>
  </si>
  <si>
    <t>▲ 0.45</t>
  </si>
  <si>
    <t>▲ 0.75</t>
  </si>
  <si>
    <t>一般会計</t>
  </si>
  <si>
    <t>水道事業会計</t>
  </si>
  <si>
    <t>介護保険特別会計</t>
  </si>
  <si>
    <t>簡易水道事業特別会計</t>
  </si>
  <si>
    <t>国民健康保険特別会計</t>
  </si>
  <si>
    <t>後期高齢者医療特別会計</t>
  </si>
  <si>
    <t>その他会計（赤字）</t>
  </si>
  <si>
    <t>その他会計（黒字）</t>
  </si>
  <si>
    <t>-</t>
    <phoneticPr fontId="2"/>
  </si>
  <si>
    <t>-</t>
    <phoneticPr fontId="2"/>
  </si>
  <si>
    <t>県市町村総合事務組合</t>
    <rPh sb="0" eb="1">
      <t>ケン</t>
    </rPh>
    <rPh sb="1" eb="4">
      <t>シチョウソン</t>
    </rPh>
    <rPh sb="4" eb="6">
      <t>ソウゴウ</t>
    </rPh>
    <rPh sb="6" eb="8">
      <t>ジム</t>
    </rPh>
    <rPh sb="8" eb="10">
      <t>クミアイ</t>
    </rPh>
    <phoneticPr fontId="24"/>
  </si>
  <si>
    <t>国民健康保険野上厚生病院組合</t>
    <rPh sb="0" eb="2">
      <t>コクミン</t>
    </rPh>
    <rPh sb="2" eb="4">
      <t>ケンコウ</t>
    </rPh>
    <rPh sb="4" eb="6">
      <t>ホケン</t>
    </rPh>
    <rPh sb="6" eb="8">
      <t>ノカミ</t>
    </rPh>
    <rPh sb="8" eb="10">
      <t>コウセイ</t>
    </rPh>
    <rPh sb="10" eb="12">
      <t>ビョウイン</t>
    </rPh>
    <rPh sb="12" eb="14">
      <t>クミアイ</t>
    </rPh>
    <phoneticPr fontId="24"/>
  </si>
  <si>
    <t>海南海草老人福祉施設事務組合</t>
    <rPh sb="0" eb="2">
      <t>カイナン</t>
    </rPh>
    <rPh sb="2" eb="4">
      <t>カイソウ</t>
    </rPh>
    <rPh sb="4" eb="6">
      <t>ロウジン</t>
    </rPh>
    <rPh sb="6" eb="8">
      <t>フクシ</t>
    </rPh>
    <rPh sb="8" eb="10">
      <t>シセツ</t>
    </rPh>
    <rPh sb="10" eb="12">
      <t>ジム</t>
    </rPh>
    <rPh sb="12" eb="14">
      <t>クミアイ</t>
    </rPh>
    <phoneticPr fontId="24"/>
  </si>
  <si>
    <t>海南海草環境衛生施設組合</t>
    <rPh sb="0" eb="2">
      <t>カイナン</t>
    </rPh>
    <rPh sb="2" eb="4">
      <t>カイソウ</t>
    </rPh>
    <rPh sb="4" eb="6">
      <t>カンキョウ</t>
    </rPh>
    <rPh sb="6" eb="8">
      <t>エイセイ</t>
    </rPh>
    <rPh sb="8" eb="10">
      <t>シセツ</t>
    </rPh>
    <rPh sb="10" eb="12">
      <t>クミアイ</t>
    </rPh>
    <phoneticPr fontId="24"/>
  </si>
  <si>
    <t>五色台広域施設組合</t>
    <rPh sb="0" eb="2">
      <t>ゴシキ</t>
    </rPh>
    <rPh sb="2" eb="3">
      <t>ダイ</t>
    </rPh>
    <rPh sb="3" eb="5">
      <t>コウイキ</t>
    </rPh>
    <rPh sb="5" eb="7">
      <t>シセツ</t>
    </rPh>
    <rPh sb="7" eb="9">
      <t>クミアイ</t>
    </rPh>
    <phoneticPr fontId="24"/>
  </si>
  <si>
    <t>和歌山地方税回収機構</t>
    <rPh sb="0" eb="3">
      <t>ワカヤマ</t>
    </rPh>
    <rPh sb="3" eb="6">
      <t>チホウゼイ</t>
    </rPh>
    <rPh sb="6" eb="8">
      <t>カイシュウ</t>
    </rPh>
    <rPh sb="8" eb="10">
      <t>キコウ</t>
    </rPh>
    <phoneticPr fontId="24"/>
  </si>
  <si>
    <t>和歌山県後期高齢者医療広域連合（一般会計）</t>
    <rPh sb="0" eb="4">
      <t>ワカヤマケン</t>
    </rPh>
    <rPh sb="4" eb="6">
      <t>コウキ</t>
    </rPh>
    <rPh sb="6" eb="9">
      <t>コウレイシャ</t>
    </rPh>
    <rPh sb="9" eb="11">
      <t>イリョウ</t>
    </rPh>
    <rPh sb="11" eb="13">
      <t>コウイキ</t>
    </rPh>
    <rPh sb="13" eb="15">
      <t>レンゴウ</t>
    </rPh>
    <rPh sb="16" eb="18">
      <t>イッパン</t>
    </rPh>
    <rPh sb="18" eb="20">
      <t>カイケイ</t>
    </rPh>
    <phoneticPr fontId="24"/>
  </si>
  <si>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4"/>
  </si>
  <si>
    <t>紀の海広域施設組合</t>
    <rPh sb="0" eb="1">
      <t>キ</t>
    </rPh>
    <rPh sb="2" eb="3">
      <t>ウミ</t>
    </rPh>
    <rPh sb="3" eb="5">
      <t>コウイキ</t>
    </rPh>
    <rPh sb="5" eb="7">
      <t>シセツ</t>
    </rPh>
    <rPh sb="7" eb="9">
      <t>クミアイ</t>
    </rPh>
    <phoneticPr fontId="24"/>
  </si>
  <si>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</si>
  <si>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</si>
  <si>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</si>
  <si>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</si>
  <si>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</si>
  <si>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</si>
  <si>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</si>
  <si>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</si>
  <si>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</si>
  <si>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</si>
  <si>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株式会社まちづくり海南</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</si>
  <si>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</si>
  <si>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</si>
  <si>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</si>
  <si>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</si>
  <si>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</si>
  <si>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</si>
  <si>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</si>
  <si>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</si>
  <si>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</si>
  <si>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</si>
  <si>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</si>
  <si>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</si>
  <si>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</si>
  <si>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</si>
  <si>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及び実質公債費比率は共に類似団体と比較して高いものの、近年は減少傾向にある。これは、過去の大型事業に係る地方債の償還終了や交付税措置がある有利な地方債の活用により、実質的な公債費負担が減少していることが要因となっている。今後、大型事業により地方債現在高が増加する見込みであり、交付税措置がある有利な地方債の活用や、計画的な繰上償還の実施等により、これまで以上に公債費負担の適正化に努める。
</t>
    <rPh sb="1" eb="3">
      <t>ショウライ</t>
    </rPh>
    <rPh sb="3" eb="5">
      <t>フタン</t>
    </rPh>
    <rPh sb="5" eb="7">
      <t>ヒリツ</t>
    </rPh>
    <rPh sb="7" eb="8">
      <t>オヨ</t>
    </rPh>
    <rPh sb="9" eb="11">
      <t>ジッシツ</t>
    </rPh>
    <rPh sb="11" eb="13">
      <t>コウサイ</t>
    </rPh>
    <rPh sb="13" eb="14">
      <t>ヒ</t>
    </rPh>
    <rPh sb="14" eb="16">
      <t>ヒリツ</t>
    </rPh>
    <rPh sb="17" eb="18">
      <t>トモ</t>
    </rPh>
    <rPh sb="19" eb="21">
      <t>ルイジ</t>
    </rPh>
    <rPh sb="21" eb="23">
      <t>ダンタイ</t>
    </rPh>
    <rPh sb="24" eb="26">
      <t>ヒカク</t>
    </rPh>
    <rPh sb="28" eb="29">
      <t>タカ</t>
    </rPh>
    <rPh sb="34" eb="36">
      <t>キンネン</t>
    </rPh>
    <rPh sb="37" eb="39">
      <t>ゲンショウ</t>
    </rPh>
    <rPh sb="39" eb="41">
      <t>ケイコウ</t>
    </rPh>
    <rPh sb="49" eb="51">
      <t>カコ</t>
    </rPh>
    <rPh sb="52" eb="54">
      <t>オオガタ</t>
    </rPh>
    <rPh sb="54" eb="56">
      <t>ジギョウ</t>
    </rPh>
    <rPh sb="57" eb="58">
      <t>カカ</t>
    </rPh>
    <rPh sb="59" eb="62">
      <t>チホウサイ</t>
    </rPh>
    <rPh sb="63" eb="65">
      <t>ショウカン</t>
    </rPh>
    <rPh sb="65" eb="67">
      <t>シュウリョウ</t>
    </rPh>
    <rPh sb="71" eb="73">
      <t>ソチ</t>
    </rPh>
    <rPh sb="99" eb="101">
      <t>ゲンショウ</t>
    </rPh>
    <rPh sb="108" eb="110">
      <t>ヨウイン</t>
    </rPh>
    <rPh sb="184" eb="186">
      <t>イジョウ</t>
    </rPh>
    <rPh sb="187" eb="189">
      <t>コウサイ</t>
    </rPh>
    <rPh sb="189" eb="190">
      <t>ヒ</t>
    </rPh>
    <rPh sb="190" eb="192">
      <t>フタン</t>
    </rPh>
    <rPh sb="193" eb="196">
      <t>テキセイカ</t>
    </rPh>
    <rPh sb="197" eb="198">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</si>
</sst>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46543</c:v>
                </c:pt>
                <c:pt idx="1">
                  <c:v>49162</c:v>
                </c:pt>
                <c:pt idx="2">
                  <c:v>47366</c:v>
                </c:pt>
                <c:pt idx="3">
                  <c:v>67836</c:v>
                </c:pt>
                <c:pt idx="4">
                  <c:v>46648</c:v>
                </c:pt>
              </c:numCache>
            </c:numRef>
          </c:val>
          <c:smooth val="0"/>
        </c:ser>
        <c:dLbls>
          <c:showLegendKey val="0"/>
          <c:showVal val="0"/>
          <c:showCatName val="0"/>
          <c:showSerName val="0"/>
          <c:showPercent val="0"/>
          <c:showBubbleSize val="0"/>
        </c:dLbls>
        <c:marker val="1"/>
        <c:smooth val="0"/>
        <c:axId val="89740416"/>
        <c:axId val="89742336"/>
      </c:lineChart>
      <c:catAx>
        <c:axId val="897404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742336"/>
        <c:crosses val="autoZero"/>
        <c:auto val="1"/>
        <c:lblAlgn val="ctr"/>
        <c:lblOffset val="100"/>
        <c:tickLblSkip val="1"/>
        <c:tickMarkSkip val="1"/>
        <c:noMultiLvlLbl val="0"/>
      </c:catAx>
      <c:valAx>
        <c:axId val="8974233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740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3.26</c:v>
                </c:pt>
                <c:pt idx="1">
                  <c:v>1.87</c:v>
                </c:pt>
                <c:pt idx="2">
                  <c:v>2.8</c:v>
                </c:pt>
                <c:pt idx="3">
                  <c:v>5.25</c:v>
                </c:pt>
                <c:pt idx="4">
                  <c:v>6.12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9.43</c:v>
                </c:pt>
                <c:pt idx="1">
                  <c:v>11.9</c:v>
                </c:pt>
                <c:pt idx="2">
                  <c:v>13.41</c:v>
                </c:pt>
                <c:pt idx="3">
                  <c:v>15.35</c:v>
                </c:pt>
                <c:pt idx="4">
                  <c:v>15.36</c:v>
                </c:pt>
              </c:numCache>
            </c:numRef>
          </c:val>
        </c:ser>
        <c:dLbls>
          <c:showLegendKey val="0"/>
          <c:showVal val="0"/>
          <c:showCatName val="0"/>
          <c:showSerName val="0"/>
          <c:showPercent val="0"/>
          <c:showBubbleSize val="0"/>
        </c:dLbls>
        <c:gapWidth val="250"/>
        <c:overlap val="100"/>
        <c:axId val="96334592"/>
        <c:axId val="96336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1.62</c:v>
                </c:pt>
                <c:pt idx="1">
                  <c:v>-1.24</c:v>
                </c:pt>
                <c:pt idx="2">
                  <c:v>2.41</c:v>
                </c:pt>
                <c:pt idx="3">
                  <c:v>2.5</c:v>
                </c:pt>
                <c:pt idx="4">
                  <c:v>7.64</c:v>
                </c:pt>
              </c:numCache>
            </c:numRef>
          </c:val>
          <c:smooth val="0"/>
        </c:ser>
        <c:dLbls>
          <c:showLegendKey val="0"/>
          <c:showVal val="0"/>
          <c:showCatName val="0"/>
          <c:showSerName val="0"/>
          <c:showPercent val="0"/>
          <c:showBubbleSize val="0"/>
        </c:dLbls>
        <c:marker val="1"/>
        <c:smooth val="0"/>
        <c:axId val="96334592"/>
        <c:axId val="96336512"/>
      </c:lineChart>
      <c:catAx>
        <c:axId val="9633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336512"/>
        <c:crosses val="autoZero"/>
        <c:auto val="1"/>
        <c:lblAlgn val="ctr"/>
        <c:lblOffset val="100"/>
        <c:tickLblSkip val="1"/>
        <c:tickMarkSkip val="1"/>
        <c:noMultiLvlLbl val="0"/>
      </c:catAx>
      <c:valAx>
        <c:axId val="96336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334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0.03</c:v>
                </c:pt>
                <c:pt idx="2">
                  <c:v>#N/A</c:v>
                </c:pt>
                <c:pt idx="3">
                  <c:v>7.0000000000000007E-2</c:v>
                </c:pt>
                <c:pt idx="4">
                  <c:v>#N/A</c:v>
                </c:pt>
                <c:pt idx="5">
                  <c:v>0.12</c:v>
                </c:pt>
                <c:pt idx="6">
                  <c:v>#N/A</c:v>
                </c:pt>
                <c:pt idx="7">
                  <c:v>0.14000000000000001</c:v>
                </c:pt>
                <c:pt idx="8">
                  <c:v>#N/A</c:v>
                </c:pt>
                <c:pt idx="9">
                  <c:v>0.05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7.0000000000000007E-2</c:v>
                </c:pt>
                <c:pt idx="6">
                  <c:v>#N/A</c:v>
                </c:pt>
                <c:pt idx="7">
                  <c:v>7.0000000000000007E-2</c:v>
                </c:pt>
                <c:pt idx="8">
                  <c:v>#N/A</c:v>
                </c:pt>
                <c:pt idx="9">
                  <c:v>0.08</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1.6</c:v>
                </c:pt>
                <c:pt idx="2">
                  <c:v>#N/A</c:v>
                </c:pt>
                <c:pt idx="3">
                  <c:v>2.02</c:v>
                </c:pt>
                <c:pt idx="4">
                  <c:v>#N/A</c:v>
                </c:pt>
                <c:pt idx="5">
                  <c:v>1.4</c:v>
                </c:pt>
                <c:pt idx="6">
                  <c:v>#N/A</c:v>
                </c:pt>
                <c:pt idx="7">
                  <c:v>0.69</c:v>
                </c:pt>
                <c:pt idx="8">
                  <c:v>#N/A</c:v>
                </c:pt>
                <c:pt idx="9">
                  <c:v>0.44</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0.26</c:v>
                </c:pt>
                <c:pt idx="2">
                  <c:v>#N/A</c:v>
                </c:pt>
                <c:pt idx="3">
                  <c:v>0.3</c:v>
                </c:pt>
                <c:pt idx="4">
                  <c:v>#N/A</c:v>
                </c:pt>
                <c:pt idx="5">
                  <c:v>0.26</c:v>
                </c:pt>
                <c:pt idx="6">
                  <c:v>#N/A</c:v>
                </c:pt>
                <c:pt idx="7">
                  <c:v>0.37</c:v>
                </c:pt>
                <c:pt idx="8">
                  <c:v>#N/A</c:v>
                </c:pt>
                <c:pt idx="9">
                  <c:v>0.52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0.22</c:v>
                </c:pt>
                <c:pt idx="4">
                  <c:v>#N/A</c:v>
                </c:pt>
                <c:pt idx="5">
                  <c:v>0.18</c:v>
                </c:pt>
                <c:pt idx="6">
                  <c:v>#N/A</c:v>
                </c:pt>
                <c:pt idx="7">
                  <c:v>0.35</c:v>
                </c:pt>
                <c:pt idx="8">
                  <c:v>#N/A</c:v>
                </c:pt>
                <c:pt idx="9">
                  <c:v>0.79</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5.01</c:v>
                </c:pt>
                <c:pt idx="2">
                  <c:v>#N/A</c:v>
                </c:pt>
                <c:pt idx="3">
                  <c:v>5.58</c:v>
                </c:pt>
                <c:pt idx="4">
                  <c:v>#N/A</c:v>
                </c:pt>
                <c:pt idx="5">
                  <c:v>5.53</c:v>
                </c:pt>
                <c:pt idx="6">
                  <c:v>#N/A</c:v>
                </c:pt>
                <c:pt idx="7">
                  <c:v>5.61</c:v>
                </c:pt>
                <c:pt idx="8">
                  <c:v>#N/A</c:v>
                </c:pt>
                <c:pt idx="9">
                  <c:v>5.7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4.68</c:v>
                </c:pt>
                <c:pt idx="2">
                  <c:v>#N/A</c:v>
                </c:pt>
                <c:pt idx="3">
                  <c:v>3.2</c:v>
                </c:pt>
                <c:pt idx="4">
                  <c:v>#N/A</c:v>
                </c:pt>
                <c:pt idx="5">
                  <c:v>4.07</c:v>
                </c:pt>
                <c:pt idx="6">
                  <c:v>#N/A</c:v>
                </c:pt>
                <c:pt idx="7">
                  <c:v>6.48</c:v>
                </c:pt>
                <c:pt idx="8">
                  <c:v>#N/A</c:v>
                </c:pt>
                <c:pt idx="9">
                  <c:v>7.31</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0.05</c:v>
                </c:pt>
                <c:pt idx="2">
                  <c:v>0.06</c:v>
                </c:pt>
                <c:pt idx="3">
                  <c:v>#N/A</c:v>
                </c:pt>
                <c:pt idx="4">
                  <c:v>#N/A</c:v>
                </c:pt>
                <c:pt idx="5">
                  <c:v>0</c:v>
                </c:pt>
                <c:pt idx="6">
                  <c:v>0.45</c:v>
                </c:pt>
                <c:pt idx="7">
                  <c:v>#N/A</c:v>
                </c:pt>
                <c:pt idx="8">
                  <c:v>0.75</c:v>
                </c:pt>
                <c:pt idx="9">
                  <c:v>#N/A</c:v>
                </c:pt>
              </c:numCache>
            </c:numRef>
          </c:val>
        </c:ser>
        <c:ser>
          <c:idx val="9"/>
          <c:order val="9"/>
          <c:tx>
            <c:strRef>
              <c:f>データシート!$A$36</c:f>
              <c:strCache>
                <c:ptCount val="1"/>
                <c:pt idx="0">
                  <c:v>同和対策住宅資金貸付事業特別会計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1.45</c:v>
                </c:pt>
                <c:pt idx="1">
                  <c:v>#N/A</c:v>
                </c:pt>
                <c:pt idx="2">
                  <c:v>1.39</c:v>
                </c:pt>
                <c:pt idx="3">
                  <c:v>#N/A</c:v>
                </c:pt>
                <c:pt idx="4">
                  <c:v>1.34</c:v>
                </c:pt>
                <c:pt idx="5">
                  <c:v>#N/A</c:v>
                </c:pt>
                <c:pt idx="6">
                  <c:v>1.27</c:v>
                </c:pt>
                <c:pt idx="7">
                  <c:v>#N/A</c:v>
                </c:pt>
                <c:pt idx="8">
                  <c:v>1.23</c:v>
                </c:pt>
                <c:pt idx="9">
                  <c:v>#N/A</c:v>
                </c:pt>
              </c:numCache>
            </c:numRef>
          </c:val>
        </c:ser>
        <c:dLbls>
          <c:showLegendKey val="0"/>
          <c:showVal val="0"/>
          <c:showCatName val="0"/>
          <c:showSerName val="0"/>
          <c:showPercent val="0"/>
          <c:showBubbleSize val="0"/>
        </c:dLbls>
        <c:gapWidth val="150"/>
        <c:overlap val="100"/>
        <c:axId val="96397952"/>
        <c:axId val="96477568"/>
      </c:barChart>
      <c:catAx>
        <c:axId val="9639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477568"/>
        <c:crosses val="autoZero"/>
        <c:auto val="1"/>
        <c:lblAlgn val="ctr"/>
        <c:lblOffset val="100"/>
        <c:tickLblSkip val="1"/>
        <c:tickMarkSkip val="1"/>
        <c:noMultiLvlLbl val="0"/>
      </c:catAx>
      <c:valAx>
        <c:axId val="96477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397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2023</c:v>
                </c:pt>
                <c:pt idx="5">
                  <c:v>2086</c:v>
                </c:pt>
                <c:pt idx="8">
                  <c:v>2230</c:v>
                </c:pt>
                <c:pt idx="11">
                  <c:v>2442</c:v>
                </c:pt>
                <c:pt idx="14">
                  <c:v>2373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308</c:v>
                </c:pt>
                <c:pt idx="3">
                  <c:v>312</c:v>
                </c:pt>
                <c:pt idx="6">
                  <c:v>319</c:v>
                </c:pt>
                <c:pt idx="9">
                  <c:v>220</c:v>
                </c:pt>
                <c:pt idx="12">
                  <c:v>137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28</c:v>
                </c:pt>
                <c:pt idx="3">
                  <c:v>29</c:v>
                </c:pt>
                <c:pt idx="6">
                  <c:v>34</c:v>
                </c:pt>
                <c:pt idx="9">
                  <c:v>151</c:v>
                </c:pt>
                <c:pt idx="12">
                  <c:v>149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3354</c:v>
                </c:pt>
                <c:pt idx="3">
                  <c:v>3336</c:v>
                </c:pt>
                <c:pt idx="6">
                  <c:v>3208</c:v>
                </c:pt>
                <c:pt idx="9">
                  <c:v>3316</c:v>
                </c:pt>
                <c:pt idx="12">
                  <c:v>3130</c:v>
                </c:pt>
              </c:numCache>
            </c:numRef>
          </c:val>
        </c:ser>
        <c:dLbls>
          <c:showLegendKey val="0"/>
          <c:showVal val="0"/>
          <c:showCatName val="0"/>
          <c:showSerName val="0"/>
          <c:showPercent val="0"/>
          <c:showBubbleSize val="0"/>
        </c:dLbls>
        <c:gapWidth val="100"/>
        <c:overlap val="100"/>
        <c:axId val="96663808"/>
        <c:axId val="96670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1667</c:v>
                </c:pt>
                <c:pt idx="2">
                  <c:v>#N/A</c:v>
                </c:pt>
                <c:pt idx="3">
                  <c:v>#N/A</c:v>
                </c:pt>
                <c:pt idx="4">
                  <c:v>1591</c:v>
                </c:pt>
                <c:pt idx="5">
                  <c:v>#N/A</c:v>
                </c:pt>
                <c:pt idx="6">
                  <c:v>#N/A</c:v>
                </c:pt>
                <c:pt idx="7">
                  <c:v>1331</c:v>
                </c:pt>
                <c:pt idx="8">
                  <c:v>#N/A</c:v>
                </c:pt>
                <c:pt idx="9">
                  <c:v>#N/A</c:v>
                </c:pt>
                <c:pt idx="10">
                  <c:v>1245</c:v>
                </c:pt>
                <c:pt idx="11">
                  <c:v>#N/A</c:v>
                </c:pt>
                <c:pt idx="12">
                  <c:v>#N/A</c:v>
                </c:pt>
                <c:pt idx="13">
                  <c:v>1043</c:v>
                </c:pt>
                <c:pt idx="14">
                  <c:v>#N/A</c:v>
                </c:pt>
              </c:numCache>
            </c:numRef>
          </c:val>
          <c:smooth val="0"/>
        </c:ser>
        <c:dLbls>
          <c:showLegendKey val="0"/>
          <c:showVal val="0"/>
          <c:showCatName val="0"/>
          <c:showSerName val="0"/>
          <c:showPercent val="0"/>
          <c:showBubbleSize val="0"/>
        </c:dLbls>
        <c:marker val="1"/>
        <c:smooth val="0"/>
        <c:axId val="96663808"/>
        <c:axId val="96670080"/>
      </c:lineChart>
      <c:catAx>
        <c:axId val="9666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670080"/>
        <c:crosses val="autoZero"/>
        <c:auto val="1"/>
        <c:lblAlgn val="ctr"/>
        <c:lblOffset val="100"/>
        <c:tickLblSkip val="1"/>
        <c:tickMarkSkip val="1"/>
        <c:noMultiLvlLbl val="0"/>
      </c:catAx>
      <c:valAx>
        <c:axId val="96670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663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19913</c:v>
                </c:pt>
                <c:pt idx="5">
                  <c:v>21123</c:v>
                </c:pt>
                <c:pt idx="8">
                  <c:v>21850</c:v>
                </c:pt>
                <c:pt idx="11">
                  <c:v>22053</c:v>
                </c:pt>
                <c:pt idx="14">
                  <c:v>21964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2582</c:v>
                </c:pt>
                <c:pt idx="5">
                  <c:v>2523</c:v>
                </c:pt>
                <c:pt idx="8">
                  <c:v>2385</c:v>
                </c:pt>
                <c:pt idx="11">
                  <c:v>2164</c:v>
                </c:pt>
                <c:pt idx="14">
                  <c:v>1934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2132</c:v>
                </c:pt>
                <c:pt idx="5">
                  <c:v>2644</c:v>
                </c:pt>
                <c:pt idx="8">
                  <c:v>3171</c:v>
                </c:pt>
                <c:pt idx="11">
                  <c:v>3491</c:v>
                </c:pt>
                <c:pt idx="14">
                  <c:v>3269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6</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2153</c:v>
                </c:pt>
                <c:pt idx="3">
                  <c:v>2163</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5714</c:v>
                </c:pt>
                <c:pt idx="3">
                  <c:v>5504</c:v>
                </c:pt>
                <c:pt idx="6">
                  <c:v>5051</c:v>
                </c:pt>
                <c:pt idx="9">
                  <c:v>4597</c:v>
                </c:pt>
                <c:pt idx="12">
                  <c:v>4170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2419</c:v>
                </c:pt>
                <c:pt idx="3">
                  <c:v>2067</c:v>
                </c:pt>
                <c:pt idx="6">
                  <c:v>1715</c:v>
                </c:pt>
                <c:pt idx="9">
                  <c:v>1536</c:v>
                </c:pt>
                <c:pt idx="12">
                  <c:v>1368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808</c:v>
                </c:pt>
                <c:pt idx="3">
                  <c:v>1929</c:v>
                </c:pt>
                <c:pt idx="6">
                  <c:v>2000</c:v>
                </c:pt>
                <c:pt idx="9">
                  <c:v>2005</c:v>
                </c:pt>
                <c:pt idx="12">
                  <c:v>2048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29626</c:v>
                </c:pt>
                <c:pt idx="3">
                  <c:v>30181</c:v>
                </c:pt>
                <c:pt idx="6">
                  <c:v>32067</c:v>
                </c:pt>
                <c:pt idx="9">
                  <c:v>33045</c:v>
                </c:pt>
                <c:pt idx="12">
                  <c:v>31993</c:v>
                </c:pt>
              </c:numCache>
            </c:numRef>
          </c:val>
        </c:ser>
        <c:dLbls>
          <c:showLegendKey val="0"/>
          <c:showVal val="0"/>
          <c:showCatName val="0"/>
          <c:showSerName val="0"/>
          <c:showPercent val="0"/>
          <c:showBubbleSize val="0"/>
        </c:dLbls>
        <c:gapWidth val="100"/>
        <c:overlap val="100"/>
        <c:axId val="96872704"/>
        <c:axId val="96883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16093</c:v>
                </c:pt>
                <c:pt idx="2">
                  <c:v>#N/A</c:v>
                </c:pt>
                <c:pt idx="3">
                  <c:v>#N/A</c:v>
                </c:pt>
                <c:pt idx="4">
                  <c:v>15560</c:v>
                </c:pt>
                <c:pt idx="5">
                  <c:v>#N/A</c:v>
                </c:pt>
                <c:pt idx="6">
                  <c:v>#N/A</c:v>
                </c:pt>
                <c:pt idx="7">
                  <c:v>13427</c:v>
                </c:pt>
                <c:pt idx="8">
                  <c:v>#N/A</c:v>
                </c:pt>
                <c:pt idx="9">
                  <c:v>#N/A</c:v>
                </c:pt>
                <c:pt idx="10">
                  <c:v>13476</c:v>
                </c:pt>
                <c:pt idx="11">
                  <c:v>#N/A</c:v>
                </c:pt>
                <c:pt idx="12">
                  <c:v>#N/A</c:v>
                </c:pt>
                <c:pt idx="13">
                  <c:v>12412</c:v>
                </c:pt>
                <c:pt idx="14">
                  <c:v>#N/A</c:v>
                </c:pt>
              </c:numCache>
            </c:numRef>
          </c:val>
          <c:smooth val="0"/>
        </c:ser>
        <c:dLbls>
          <c:showLegendKey val="0"/>
          <c:showVal val="0"/>
          <c:showCatName val="0"/>
          <c:showSerName val="0"/>
          <c:showPercent val="0"/>
          <c:showBubbleSize val="0"/>
        </c:dLbls>
        <c:marker val="1"/>
        <c:smooth val="0"/>
        <c:axId val="96872704"/>
        <c:axId val="96883072"/>
      </c:lineChart>
      <c:catAx>
        <c:axId val="9687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883072"/>
        <c:crosses val="autoZero"/>
        <c:auto val="1"/>
        <c:lblAlgn val="ctr"/>
        <c:lblOffset val="100"/>
        <c:tickLblSkip val="1"/>
        <c:tickMarkSkip val="1"/>
        <c:noMultiLvlLbl val="0"/>
      </c:catAx>
      <c:valAx>
        <c:axId val="96883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87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96458624"/>
        <c:axId val="97320960"/>
      </c:scatterChart>
      <c:valAx>
        <c:axId val="964586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320960"/>
        <c:crosses val="autoZero"/>
        <c:crossBetween val="midCat"/>
      </c:valAx>
      <c:valAx>
        <c:axId val="973209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4586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13.9</c:v>
                </c:pt>
                <c:pt idx="1">
                  <c:v>13.4</c:v>
                </c:pt>
                <c:pt idx="2">
                  <c:v>12.4</c:v>
                </c:pt>
                <c:pt idx="3">
                  <c:v>11.3</c:v>
                </c:pt>
                <c:pt idx="4">
                  <c:v>9.9</c:v>
                </c:pt>
              </c:numCache>
            </c:numRef>
          </c:xVal>
          <c:yVal>
            <c:numRef>
              <c:f>公会計指標分析・財政指標組合せ分析表!$K$73:$O$73</c:f>
              <c:numCache>
                <c:formatCode>#,##0.0;"▲ "#,##0.0</c:formatCode>
                <c:ptCount val="5"/>
                <c:pt idx="0">
                  <c:v>131.1</c:v>
                </c:pt>
                <c:pt idx="1">
                  <c:v>127.2</c:v>
                </c:pt>
                <c:pt idx="2">
                  <c:v>109.8</c:v>
                </c:pt>
                <c:pt idx="3">
                  <c:v>111.3</c:v>
                </c:pt>
                <c:pt idx="4">
                  <c:v>101.8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97379456"/>
        <c:axId val="97381376"/>
      </c:scatterChart>
      <c:valAx>
        <c:axId val="97379456"/>
        <c:scaling>
          <c:orientation val="minMax"/>
          <c:max val="14.4"/>
          <c:min val="8.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381376"/>
        <c:crosses val="autoZero"/>
        <c:crossBetween val="midCat"/>
      </c:valAx>
      <c:valAx>
        <c:axId val="97381376"/>
        <c:scaling>
          <c:orientation val="minMax"/>
          <c:max val="147"/>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73794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和歌山県海南市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過去の大型事業に係る地方債償還の終了</a:t>
          </a:r>
          <a:r>
            <a:rPr lang="ja-JP" altLang="en-US" sz="1300" b="0" i="0" baseline="0">
              <a:solidFill>
                <a:schemeClr val="dk1"/>
              </a:solidFill>
              <a:effectLst/>
              <a:latin typeface="+mn-lt"/>
              <a:ea typeface="+mn-ea"/>
              <a:cs typeface="+mn-cs"/>
            </a:rPr>
            <a:t>に伴い</a:t>
          </a:r>
          <a:r>
            <a:rPr kumimoji="1" lang="ja-JP" altLang="ja-JP" sz="1300">
              <a:solidFill>
                <a:schemeClr val="dk1"/>
              </a:solidFill>
              <a:effectLst/>
              <a:latin typeface="+mn-lt"/>
              <a:ea typeface="+mn-ea"/>
              <a:cs typeface="+mn-cs"/>
            </a:rPr>
            <a:t>、元利償還金が前年度比で約</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億円</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a:t>
          </a:r>
          <a:r>
            <a:rPr kumimoji="1" lang="ja-JP" altLang="en-US" sz="1300">
              <a:solidFill>
                <a:schemeClr val="dk1"/>
              </a:solidFill>
              <a:effectLst/>
              <a:latin typeface="+mn-lt"/>
              <a:ea typeface="+mn-ea"/>
              <a:cs typeface="+mn-cs"/>
            </a:rPr>
            <a:t>こと等に</a:t>
          </a:r>
          <a:r>
            <a:rPr kumimoji="1" lang="ja-JP" altLang="ja-JP" sz="1300">
              <a:solidFill>
                <a:schemeClr val="dk1"/>
              </a:solidFill>
              <a:effectLst/>
              <a:latin typeface="+mn-lt"/>
              <a:ea typeface="+mn-ea"/>
              <a:cs typeface="+mn-cs"/>
            </a:rPr>
            <a:t>より、実質公債費比率の分子は約</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億円の減額となった。</a:t>
          </a:r>
          <a:r>
            <a:rPr lang="ja-JP" altLang="ja-JP" sz="1300">
              <a:solidFill>
                <a:schemeClr val="dk1"/>
              </a:solidFill>
              <a:effectLst/>
              <a:latin typeface="+mn-lt"/>
              <a:ea typeface="+mn-ea"/>
              <a:cs typeface="+mn-cs"/>
            </a:rPr>
            <a:t>この</a:t>
          </a:r>
          <a:r>
            <a:rPr kumimoji="1" lang="ja-JP" altLang="ja-JP" sz="1300">
              <a:solidFill>
                <a:schemeClr val="dk1"/>
              </a:solidFill>
              <a:effectLst/>
              <a:latin typeface="+mn-lt"/>
              <a:ea typeface="+mn-ea"/>
              <a:cs typeface="+mn-cs"/>
            </a:rPr>
            <a:t>結果、単年度の実質公債費比率は前年度と比べ</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ポイント改善し、三カ年平均では前年度と比べ</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ポイント改善した。</a:t>
          </a:r>
          <a:endParaRPr lang="ja-JP" altLang="ja-JP" sz="1300">
            <a:effectLst/>
          </a:endParaRPr>
        </a:p>
        <a:p>
          <a:r>
            <a:rPr kumimoji="1" lang="ja-JP" altLang="ja-JP" sz="1300">
              <a:solidFill>
                <a:schemeClr val="dk1"/>
              </a:solidFill>
              <a:effectLst/>
              <a:latin typeface="+mn-lt"/>
              <a:ea typeface="+mn-ea"/>
              <a:cs typeface="+mn-cs"/>
            </a:rPr>
            <a:t>　今後、</a:t>
          </a:r>
          <a:r>
            <a:rPr lang="ja-JP" altLang="ja-JP" sz="1300" b="0" i="0" baseline="0">
              <a:solidFill>
                <a:schemeClr val="dk1"/>
              </a:solidFill>
              <a:effectLst/>
              <a:latin typeface="+mn-lt"/>
              <a:ea typeface="+mn-ea"/>
              <a:cs typeface="+mn-cs"/>
            </a:rPr>
            <a:t>（仮称）西部こども園、（仮称）市民交流施設の建設などの大型事業により</a:t>
          </a:r>
          <a:r>
            <a:rPr kumimoji="1" lang="ja-JP" altLang="ja-JP" sz="1300">
              <a:solidFill>
                <a:schemeClr val="dk1"/>
              </a:solidFill>
              <a:effectLst/>
              <a:latin typeface="+mn-lt"/>
              <a:ea typeface="+mn-ea"/>
              <a:cs typeface="+mn-cs"/>
            </a:rPr>
            <a:t>公債費が増加する見込みだが、交付税措置がある有利な地方債の活用や、計画的な繰上償還の実施等により、実質公債費比率の抑制に努める。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和歌山県海南市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繰上償還の実施に伴う減債基金の取り崩し等により</a:t>
          </a:r>
          <a:r>
            <a:rPr kumimoji="1" lang="ja-JP" altLang="ja-JP" sz="1300">
              <a:solidFill>
                <a:schemeClr val="dk1"/>
              </a:solidFill>
              <a:effectLst/>
              <a:latin typeface="+mn-lt"/>
              <a:ea typeface="+mn-ea"/>
              <a:cs typeface="+mn-cs"/>
            </a:rPr>
            <a:t>、充当可能財源等は前年度比で約</a:t>
          </a:r>
          <a:r>
            <a:rPr kumimoji="1" lang="en-US" altLang="ja-JP" sz="1300">
              <a:solidFill>
                <a:schemeClr val="dk1"/>
              </a:solidFill>
              <a:effectLst/>
              <a:latin typeface="+mn-lt"/>
              <a:ea typeface="+mn-ea"/>
              <a:cs typeface="+mn-cs"/>
            </a:rPr>
            <a:t>5.4</a:t>
          </a:r>
          <a:r>
            <a:rPr kumimoji="1" lang="ja-JP" altLang="ja-JP" sz="1300">
              <a:solidFill>
                <a:schemeClr val="dk1"/>
              </a:solidFill>
              <a:effectLst/>
              <a:latin typeface="+mn-lt"/>
              <a:ea typeface="+mn-ea"/>
              <a:cs typeface="+mn-cs"/>
            </a:rPr>
            <a:t>億円の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となっている。</a:t>
          </a:r>
          <a:endParaRPr lang="ja-JP" altLang="ja-JP" sz="1300">
            <a:effectLst/>
          </a:endParaRPr>
        </a:p>
        <a:p>
          <a:r>
            <a:rPr kumimoji="1" lang="ja-JP" altLang="ja-JP" sz="1300">
              <a:solidFill>
                <a:schemeClr val="dk1"/>
              </a:solidFill>
              <a:effectLst/>
              <a:latin typeface="+mn-lt"/>
              <a:ea typeface="+mn-ea"/>
              <a:cs typeface="+mn-cs"/>
            </a:rPr>
            <a:t>　一方で、</a:t>
          </a:r>
          <a:r>
            <a:rPr kumimoji="1" lang="ja-JP" altLang="en-US" sz="1300">
              <a:solidFill>
                <a:schemeClr val="dk1"/>
              </a:solidFill>
              <a:effectLst/>
              <a:latin typeface="+mn-lt"/>
              <a:ea typeface="+mn-ea"/>
              <a:cs typeface="+mn-cs"/>
            </a:rPr>
            <a:t>繰上償還の実施等により地方債の現在高が前年度比で約</a:t>
          </a:r>
          <a:r>
            <a:rPr kumimoji="1" lang="en-US" altLang="ja-JP" sz="1300">
              <a:solidFill>
                <a:schemeClr val="dk1"/>
              </a:solidFill>
              <a:effectLst/>
              <a:latin typeface="+mn-lt"/>
              <a:ea typeface="+mn-ea"/>
              <a:cs typeface="+mn-cs"/>
            </a:rPr>
            <a:t>10.5</a:t>
          </a:r>
          <a:r>
            <a:rPr kumimoji="1" lang="ja-JP" altLang="en-US" sz="1300">
              <a:solidFill>
                <a:schemeClr val="dk1"/>
              </a:solidFill>
              <a:effectLst/>
              <a:latin typeface="+mn-lt"/>
              <a:ea typeface="+mn-ea"/>
              <a:cs typeface="+mn-cs"/>
            </a:rPr>
            <a:t>億円の減となっている。</a:t>
          </a:r>
          <a:r>
            <a:rPr kumimoji="1" lang="ja-JP" altLang="ja-JP" sz="1300">
              <a:solidFill>
                <a:schemeClr val="dk1"/>
              </a:solidFill>
              <a:effectLst/>
              <a:latin typeface="+mn-lt"/>
              <a:ea typeface="+mn-ea"/>
              <a:cs typeface="+mn-cs"/>
            </a:rPr>
            <a:t>　</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結果として、将来負担比率の分子は前年度比で約</a:t>
          </a:r>
          <a:r>
            <a:rPr kumimoji="1" lang="en-US" altLang="ja-JP" sz="1300">
              <a:solidFill>
                <a:schemeClr val="dk1"/>
              </a:solidFill>
              <a:effectLst/>
              <a:latin typeface="+mn-lt"/>
              <a:ea typeface="+mn-ea"/>
              <a:cs typeface="+mn-cs"/>
            </a:rPr>
            <a:t>10.6</a:t>
          </a:r>
          <a:r>
            <a:rPr kumimoji="1" lang="ja-JP" altLang="en-US" sz="1300">
              <a:solidFill>
                <a:schemeClr val="dk1"/>
              </a:solidFill>
              <a:effectLst/>
              <a:latin typeface="+mn-lt"/>
              <a:ea typeface="+mn-ea"/>
              <a:cs typeface="+mn-cs"/>
            </a:rPr>
            <a:t>億</a:t>
          </a:r>
          <a:r>
            <a:rPr kumimoji="1" lang="ja-JP" altLang="ja-JP" sz="1300">
              <a:solidFill>
                <a:schemeClr val="dk1"/>
              </a:solidFill>
              <a:effectLst/>
              <a:latin typeface="+mn-lt"/>
              <a:ea typeface="+mn-ea"/>
              <a:cs typeface="+mn-cs"/>
            </a:rPr>
            <a:t>円の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となり、前年度比</a:t>
          </a:r>
          <a:r>
            <a:rPr kumimoji="1" lang="en-US" altLang="ja-JP" sz="1300">
              <a:solidFill>
                <a:schemeClr val="dk1"/>
              </a:solidFill>
              <a:effectLst/>
              <a:latin typeface="+mn-lt"/>
              <a:ea typeface="+mn-ea"/>
              <a:cs typeface="+mn-cs"/>
            </a:rPr>
            <a:t>9.5</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改善</a:t>
          </a:r>
          <a:r>
            <a:rPr kumimoji="1" lang="ja-JP" altLang="ja-JP" sz="1300">
              <a:solidFill>
                <a:schemeClr val="dk1"/>
              </a:solidFill>
              <a:effectLst/>
              <a:latin typeface="+mn-lt"/>
              <a:ea typeface="+mn-ea"/>
              <a:cs typeface="+mn-cs"/>
            </a:rPr>
            <a:t>した。</a:t>
          </a:r>
          <a:endParaRPr lang="ja-JP" altLang="ja-JP" sz="1300">
            <a:effectLst/>
          </a:endParaRPr>
        </a:p>
        <a:p>
          <a:r>
            <a:rPr kumimoji="1" lang="ja-JP" altLang="ja-JP"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（仮称）西部こども園、（仮称）市民交流施設の建設などの</a:t>
          </a:r>
          <a:r>
            <a:rPr kumimoji="1" lang="ja-JP" altLang="ja-JP" sz="1300">
              <a:solidFill>
                <a:schemeClr val="dk1"/>
              </a:solidFill>
              <a:effectLst/>
              <a:latin typeface="+mn-lt"/>
              <a:ea typeface="+mn-ea"/>
              <a:cs typeface="+mn-cs"/>
            </a:rPr>
            <a:t>大型事業</a:t>
          </a:r>
          <a:r>
            <a:rPr kumimoji="1" lang="ja-JP" altLang="en-US" sz="1300">
              <a:solidFill>
                <a:schemeClr val="dk1"/>
              </a:solidFill>
              <a:effectLst/>
              <a:latin typeface="+mn-lt"/>
              <a:ea typeface="+mn-ea"/>
              <a:cs typeface="+mn-cs"/>
            </a:rPr>
            <a:t>により地方債現在高</a:t>
          </a:r>
          <a:r>
            <a:rPr kumimoji="1" lang="ja-JP" altLang="ja-JP" sz="1300">
              <a:solidFill>
                <a:schemeClr val="dk1"/>
              </a:solidFill>
              <a:effectLst/>
              <a:latin typeface="+mn-lt"/>
              <a:ea typeface="+mn-ea"/>
              <a:cs typeface="+mn-cs"/>
            </a:rPr>
            <a:t>が</a:t>
          </a:r>
          <a:r>
            <a:rPr kumimoji="1" lang="ja-JP" altLang="en-US" sz="1300">
              <a:solidFill>
                <a:schemeClr val="dk1"/>
              </a:solidFill>
              <a:effectLst/>
              <a:latin typeface="+mn-lt"/>
              <a:ea typeface="+mn-ea"/>
              <a:cs typeface="+mn-cs"/>
            </a:rPr>
            <a:t>増加する見込みであるが</a:t>
          </a:r>
          <a:r>
            <a:rPr kumimoji="1" lang="ja-JP" altLang="ja-JP" sz="1300">
              <a:solidFill>
                <a:schemeClr val="dk1"/>
              </a:solidFill>
              <a:effectLst/>
              <a:latin typeface="+mn-lt"/>
              <a:ea typeface="+mn-ea"/>
              <a:cs typeface="+mn-cs"/>
            </a:rPr>
            <a:t>、交付税措置がある有利な地方債の活用や、計画的な繰上償還の実施等により、将来負担比率の抑制に努める。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和歌山県海南市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53,323
53,137
101.06
24,418,628
23,466,046
876,359
14,328,479
31,992,675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101.8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和歌山県海南市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53,323
53,137
101.06
24,418,628
23,466,046
876,359
14,328,479
31,992,675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101.8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和歌山県海南市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53,323
53,137
101.06
24,418,628
23,466,046
876,359
14,328,479
31,992,675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101.8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和歌山県海南市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53,323
53,137
101.06
24,418,628
23,466,046
876,359
14,328,479
31,992,675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101.8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法人市民税の税率引き下げに伴う減収により、</a:t>
          </a:r>
          <a:r>
            <a:rPr kumimoji="1" lang="ja-JP" altLang="ja-JP" sz="1300">
              <a:solidFill>
                <a:schemeClr val="dk1"/>
              </a:solidFill>
              <a:effectLst/>
              <a:latin typeface="+mn-lt"/>
              <a:ea typeface="+mn-ea"/>
              <a:cs typeface="+mn-cs"/>
            </a:rPr>
            <a:t>前年度と</a:t>
          </a:r>
          <a:r>
            <a:rPr kumimoji="1" lang="ja-JP" altLang="en-US" sz="1300">
              <a:solidFill>
                <a:schemeClr val="dk1"/>
              </a:solidFill>
              <a:effectLst/>
              <a:latin typeface="+mn-lt"/>
              <a:ea typeface="+mn-ea"/>
              <a:cs typeface="+mn-cs"/>
            </a:rPr>
            <a:t>比べやや低下</a:t>
          </a:r>
          <a:r>
            <a:rPr kumimoji="1" lang="ja-JP" altLang="ja-JP" sz="1300">
              <a:solidFill>
                <a:schemeClr val="dk1"/>
              </a:solidFill>
              <a:effectLst/>
              <a:latin typeface="+mn-lt"/>
              <a:ea typeface="+mn-ea"/>
              <a:cs typeface="+mn-cs"/>
            </a:rPr>
            <a:t>している。</a:t>
          </a:r>
          <a:endParaRPr lang="ja-JP" altLang="ja-JP" sz="1300">
            <a:effectLst/>
          </a:endParaRPr>
        </a:p>
        <a:p>
          <a:r>
            <a:rPr kumimoji="1" lang="ja-JP" altLang="ja-JP" sz="1300">
              <a:solidFill>
                <a:schemeClr val="dk1"/>
              </a:solidFill>
              <a:effectLst/>
              <a:latin typeface="+mn-lt"/>
              <a:ea typeface="+mn-ea"/>
              <a:cs typeface="+mn-cs"/>
            </a:rPr>
            <a:t>　今後も、子育て</a:t>
          </a:r>
          <a:r>
            <a:rPr kumimoji="1" lang="ja-JP" altLang="en-US" sz="1300">
              <a:solidFill>
                <a:schemeClr val="dk1"/>
              </a:solidFill>
              <a:effectLst/>
              <a:latin typeface="+mn-lt"/>
              <a:ea typeface="+mn-ea"/>
              <a:cs typeface="+mn-cs"/>
            </a:rPr>
            <a:t>支援</a:t>
          </a:r>
          <a:r>
            <a:rPr kumimoji="1" lang="ja-JP" altLang="ja-JP" sz="1300">
              <a:solidFill>
                <a:schemeClr val="dk1"/>
              </a:solidFill>
              <a:effectLst/>
              <a:latin typeface="+mn-lt"/>
              <a:ea typeface="+mn-ea"/>
              <a:cs typeface="+mn-cs"/>
            </a:rPr>
            <a:t>の拡充をはじめとした人口増につながる施策に取り組み、市税収入の確保に努め、財政基盤の強化を図る。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167217</xdr:rowOff>
    </xdr:to>
    <xdr:cxnSp macro="">
      <xdr:nvCxnSpPr>
        <xdr:cNvPr id="68" name="直線コネクタ 67"/>
        <xdr:cNvCxnSpPr/>
      </xdr:nvCxnSpPr>
      <xdr:spPr>
        <a:xfrm>
          <a:off x="4114800" y="69850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127000</xdr:rowOff>
    </xdr:to>
    <xdr:cxnSp macro="">
      <xdr:nvCxnSpPr>
        <xdr:cNvPr id="71" name="直線コネクタ 70"/>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147108</xdr:rowOff>
    </xdr:to>
    <xdr:cxnSp macro="">
      <xdr:nvCxnSpPr>
        <xdr:cNvPr id="74" name="直線コネクタ 73"/>
        <xdr:cNvCxnSpPr/>
      </xdr:nvCxnSpPr>
      <xdr:spPr>
        <a:xfrm flipV="1">
          <a:off x="2336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106892</xdr:rowOff>
    </xdr:from>
    <xdr:to>
      <xdr:col>3</xdr:col>
      <xdr:colOff>279400</xdr:colOff>
      <xdr:row>40</xdr:row>
      <xdr:rowOff>147108</xdr:rowOff>
    </xdr:to>
    <xdr:cxnSp macro="">
      <xdr:nvCxnSpPr>
        <xdr:cNvPr id="77" name="直線コネクタ 76"/>
        <xdr:cNvCxnSpPr/>
      </xdr:nvCxnSpPr>
      <xdr:spPr>
        <a:xfrm>
          <a:off x="1447800" y="69648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7" name="円/楕円 86"/>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132944</xdr:rowOff>
    </xdr:from>
    <xdr:ext cx="762000" cy="259045"/>
    <xdr:sp macro="" textlink="">
      <xdr:nvSpPr>
        <xdr:cNvPr id="88"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9" name="円/楕円 88"/>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90" name="テキスト ボックス 89"/>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1" name="円/楕円 90"/>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162577</xdr:rowOff>
    </xdr:from>
    <xdr:ext cx="762000" cy="259045"/>
    <xdr:sp macro="" textlink="">
      <xdr:nvSpPr>
        <xdr:cNvPr id="92" name="テキスト ボックス 91"/>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96308</xdr:rowOff>
    </xdr:from>
    <xdr:to>
      <xdr:col>3</xdr:col>
      <xdr:colOff>330200</xdr:colOff>
      <xdr:row>41</xdr:row>
      <xdr:rowOff>26458</xdr:rowOff>
    </xdr:to>
    <xdr:sp macro="" textlink="">
      <xdr:nvSpPr>
        <xdr:cNvPr id="93" name="円/楕円 92"/>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11235</xdr:rowOff>
    </xdr:from>
    <xdr:ext cx="762000" cy="259045"/>
    <xdr:sp macro="" textlink="">
      <xdr:nvSpPr>
        <xdr:cNvPr id="94" name="テキスト ボックス 93"/>
        <xdr:cNvSpPr txBox="1"/>
      </xdr:nvSpPr>
      <xdr:spPr>
        <a:xfrm>
          <a:off x="1955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95" name="円/楕円 94"/>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142469</xdr:rowOff>
    </xdr:from>
    <xdr:ext cx="762000" cy="259045"/>
    <xdr:sp macro="" textlink="">
      <xdr:nvSpPr>
        <xdr:cNvPr id="96" name="テキスト ボックス 95"/>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a:solidFill>
                <a:schemeClr val="dk1"/>
              </a:solidFill>
              <a:effectLst/>
              <a:latin typeface="+mn-lt"/>
              <a:ea typeface="+mn-ea"/>
              <a:cs typeface="+mn-cs"/>
            </a:rPr>
            <a:t>　</a:t>
          </a:r>
          <a:r>
            <a:rPr lang="ja-JP" altLang="en-US" sz="1300" b="0" i="0">
              <a:solidFill>
                <a:schemeClr val="dk1"/>
              </a:solidFill>
              <a:effectLst/>
              <a:latin typeface="+mn-lt"/>
              <a:ea typeface="+mn-ea"/>
              <a:cs typeface="+mn-cs"/>
            </a:rPr>
            <a:t>歳入では、</a:t>
          </a:r>
          <a:r>
            <a:rPr lang="ja-JP" altLang="ja-JP" sz="1300" b="0" i="0">
              <a:solidFill>
                <a:schemeClr val="dk1"/>
              </a:solidFill>
              <a:effectLst/>
              <a:latin typeface="+mn-lt"/>
              <a:ea typeface="+mn-ea"/>
              <a:cs typeface="+mn-cs"/>
            </a:rPr>
            <a:t>法人市民税や固定資産税</a:t>
          </a:r>
          <a:r>
            <a:rPr lang="ja-JP" altLang="en-US" sz="1300" b="0" i="0">
              <a:solidFill>
                <a:schemeClr val="dk1"/>
              </a:solidFill>
              <a:effectLst/>
              <a:latin typeface="+mn-lt"/>
              <a:ea typeface="+mn-ea"/>
              <a:cs typeface="+mn-cs"/>
            </a:rPr>
            <a:t>が</a:t>
          </a:r>
          <a:r>
            <a:rPr lang="ja-JP" altLang="ja-JP" sz="1300" b="0" i="0">
              <a:solidFill>
                <a:schemeClr val="dk1"/>
              </a:solidFill>
              <a:effectLst/>
              <a:latin typeface="+mn-lt"/>
              <a:ea typeface="+mn-ea"/>
              <a:cs typeface="+mn-cs"/>
            </a:rPr>
            <a:t>減収</a:t>
          </a:r>
          <a:r>
            <a:rPr lang="ja-JP" altLang="en-US" sz="1300" b="0" i="0">
              <a:solidFill>
                <a:schemeClr val="dk1"/>
              </a:solidFill>
              <a:effectLst/>
              <a:latin typeface="+mn-lt"/>
              <a:ea typeface="+mn-ea"/>
              <a:cs typeface="+mn-cs"/>
            </a:rPr>
            <a:t>となった一方で</a:t>
          </a:r>
          <a:r>
            <a:rPr lang="ja-JP" altLang="ja-JP" sz="1300" b="0" i="0">
              <a:solidFill>
                <a:schemeClr val="dk1"/>
              </a:solidFill>
              <a:effectLst/>
              <a:latin typeface="+mn-lt"/>
              <a:ea typeface="+mn-ea"/>
              <a:cs typeface="+mn-cs"/>
            </a:rPr>
            <a:t>、</a:t>
          </a:r>
          <a:r>
            <a:rPr lang="ja-JP" altLang="en-US" sz="1300" b="0" i="0">
              <a:solidFill>
                <a:schemeClr val="dk1"/>
              </a:solidFill>
              <a:effectLst/>
              <a:latin typeface="+mn-lt"/>
              <a:ea typeface="+mn-ea"/>
              <a:cs typeface="+mn-cs"/>
            </a:rPr>
            <a:t>普通交付税</a:t>
          </a:r>
          <a:r>
            <a:rPr lang="ja-JP" altLang="ja-JP" sz="1300" b="0" i="0">
              <a:solidFill>
                <a:schemeClr val="dk1"/>
              </a:solidFill>
              <a:effectLst/>
              <a:latin typeface="+mn-lt"/>
              <a:ea typeface="+mn-ea"/>
              <a:cs typeface="+mn-cs"/>
            </a:rPr>
            <a:t>や</a:t>
          </a:r>
          <a:r>
            <a:rPr lang="ja-JP" altLang="en-US" sz="1300" b="0" i="0">
              <a:solidFill>
                <a:schemeClr val="dk1"/>
              </a:solidFill>
              <a:effectLst/>
              <a:latin typeface="+mn-lt"/>
              <a:ea typeface="+mn-ea"/>
              <a:cs typeface="+mn-cs"/>
            </a:rPr>
            <a:t>地方消費税交付金</a:t>
          </a:r>
          <a:r>
            <a:rPr lang="ja-JP" altLang="ja-JP" sz="1300" b="0" i="0">
              <a:solidFill>
                <a:schemeClr val="dk1"/>
              </a:solidFill>
              <a:effectLst/>
              <a:latin typeface="+mn-lt"/>
              <a:ea typeface="+mn-ea"/>
              <a:cs typeface="+mn-cs"/>
            </a:rPr>
            <a:t>の増により、前年度</a:t>
          </a:r>
          <a:r>
            <a:rPr lang="ja-JP" altLang="en-US" sz="1300" b="0" i="0">
              <a:solidFill>
                <a:schemeClr val="dk1"/>
              </a:solidFill>
              <a:effectLst/>
              <a:latin typeface="+mn-lt"/>
              <a:ea typeface="+mn-ea"/>
              <a:cs typeface="+mn-cs"/>
            </a:rPr>
            <a:t>と比べ</a:t>
          </a:r>
          <a:r>
            <a:rPr lang="en-US" altLang="ja-JP" sz="1300" b="0" i="0">
              <a:solidFill>
                <a:schemeClr val="dk1"/>
              </a:solidFill>
              <a:effectLst/>
              <a:latin typeface="+mn-lt"/>
              <a:ea typeface="+mn-ea"/>
              <a:cs typeface="+mn-cs"/>
            </a:rPr>
            <a:t>2.8</a:t>
          </a:r>
          <a:r>
            <a:rPr lang="ja-JP" altLang="ja-JP" sz="1300" b="0" i="0">
              <a:solidFill>
                <a:schemeClr val="dk1"/>
              </a:solidFill>
              <a:effectLst/>
              <a:latin typeface="+mn-lt"/>
              <a:ea typeface="+mn-ea"/>
              <a:cs typeface="+mn-cs"/>
            </a:rPr>
            <a:t>ポイント</a:t>
          </a:r>
          <a:r>
            <a:rPr lang="ja-JP" altLang="en-US" sz="1300" b="0" i="0">
              <a:solidFill>
                <a:schemeClr val="dk1"/>
              </a:solidFill>
              <a:effectLst/>
              <a:latin typeface="+mn-lt"/>
              <a:ea typeface="+mn-ea"/>
              <a:cs typeface="+mn-cs"/>
            </a:rPr>
            <a:t>改善している</a:t>
          </a:r>
          <a:r>
            <a:rPr lang="ja-JP" altLang="ja-JP" sz="1300" b="0" i="0">
              <a:solidFill>
                <a:schemeClr val="dk1"/>
              </a:solidFill>
              <a:effectLst/>
              <a:latin typeface="+mn-lt"/>
              <a:ea typeface="+mn-ea"/>
              <a:cs typeface="+mn-cs"/>
            </a:rPr>
            <a:t>。</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市税収入の確保や、</a:t>
          </a:r>
          <a:r>
            <a:rPr kumimoji="1" lang="ja-JP" altLang="ja-JP" sz="1300">
              <a:solidFill>
                <a:schemeClr val="dk1"/>
              </a:solidFill>
              <a:effectLst/>
              <a:latin typeface="+mn-lt"/>
              <a:ea typeface="+mn-ea"/>
              <a:cs typeface="+mn-cs"/>
            </a:rPr>
            <a:t>総人件費の抑制</a:t>
          </a:r>
          <a:r>
            <a:rPr lang="ja-JP" altLang="ja-JP" sz="1300" b="0" i="0" baseline="0">
              <a:solidFill>
                <a:schemeClr val="dk1"/>
              </a:solidFill>
              <a:effectLst/>
              <a:latin typeface="+mn-lt"/>
              <a:ea typeface="+mn-ea"/>
              <a:cs typeface="+mn-cs"/>
            </a:rPr>
            <a:t>をはじめとした更なる行財政改革を進めるとともに、公債費をはじめ経常経費の抑制に努める。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111760</xdr:rowOff>
    </xdr:from>
    <xdr:to>
      <xdr:col>7</xdr:col>
      <xdr:colOff>152400</xdr:colOff>
      <xdr:row>65</xdr:row>
      <xdr:rowOff>133350</xdr:rowOff>
    </xdr:to>
    <xdr:cxnSp macro="">
      <xdr:nvCxnSpPr>
        <xdr:cNvPr id="133" name="直線コネクタ 132"/>
        <xdr:cNvCxnSpPr/>
      </xdr:nvCxnSpPr>
      <xdr:spPr>
        <a:xfrm flipV="1">
          <a:off x="4114800" y="1108456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42108</xdr:rowOff>
    </xdr:from>
    <xdr:ext cx="762000" cy="259045"/>
    <xdr:sp macro="" textlink="">
      <xdr:nvSpPr>
        <xdr:cNvPr id="134" name="財政構造の弾力性平均値テキスト"/>
        <xdr:cNvSpPr txBox="1"/>
      </xdr:nvSpPr>
      <xdr:spPr>
        <a:xfrm>
          <a:off x="5041900" y="1067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139337</xdr:rowOff>
    </xdr:from>
    <xdr:to>
      <xdr:col>6</xdr:col>
      <xdr:colOff>0</xdr:colOff>
      <xdr:row>65</xdr:row>
      <xdr:rowOff>133350</xdr:rowOff>
    </xdr:to>
    <xdr:cxnSp macro="">
      <xdr:nvCxnSpPr>
        <xdr:cNvPr id="136" name="直線コネクタ 135"/>
        <xdr:cNvCxnSpPr/>
      </xdr:nvCxnSpPr>
      <xdr:spPr>
        <a:xfrm>
          <a:off x="3225800" y="11112137"/>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117583</xdr:rowOff>
    </xdr:from>
    <xdr:ext cx="736600" cy="259045"/>
    <xdr:sp macro="" textlink="">
      <xdr:nvSpPr>
        <xdr:cNvPr id="138" name="テキスト ボックス 137"/>
        <xdr:cNvSpPr txBox="1"/>
      </xdr:nvSpPr>
      <xdr:spPr>
        <a:xfrm>
          <a:off x="3733800" y="1074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139337</xdr:rowOff>
    </xdr:from>
    <xdr:to>
      <xdr:col>4</xdr:col>
      <xdr:colOff>482600</xdr:colOff>
      <xdr:row>64</xdr:row>
      <xdr:rowOff>139337</xdr:rowOff>
    </xdr:to>
    <xdr:cxnSp macro="">
      <xdr:nvCxnSpPr>
        <xdr:cNvPr id="139" name="直線コネクタ 138"/>
        <xdr:cNvCxnSpPr/>
      </xdr:nvCxnSpPr>
      <xdr:spPr>
        <a:xfrm>
          <a:off x="2336800" y="11112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27957</xdr:rowOff>
    </xdr:from>
    <xdr:ext cx="762000" cy="259045"/>
    <xdr:sp macro="" textlink="">
      <xdr:nvSpPr>
        <xdr:cNvPr id="141" name="テキスト ボックス 140"/>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91077</xdr:rowOff>
    </xdr:from>
    <xdr:to>
      <xdr:col>3</xdr:col>
      <xdr:colOff>279400</xdr:colOff>
      <xdr:row>64</xdr:row>
      <xdr:rowOff>139337</xdr:rowOff>
    </xdr:to>
    <xdr:cxnSp macro="">
      <xdr:nvCxnSpPr>
        <xdr:cNvPr id="142" name="直線コネクタ 141"/>
        <xdr:cNvCxnSpPr/>
      </xdr:nvCxnSpPr>
      <xdr:spPr>
        <a:xfrm>
          <a:off x="1447800" y="110638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69323</xdr:rowOff>
    </xdr:from>
    <xdr:ext cx="762000" cy="259045"/>
    <xdr:sp macro="" textlink="">
      <xdr:nvSpPr>
        <xdr:cNvPr id="144" name="テキスト ボックス 143"/>
        <xdr:cNvSpPr txBox="1"/>
      </xdr:nvSpPr>
      <xdr:spPr>
        <a:xfrm>
          <a:off x="1955800" y="1069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6" name="テキスト ボックス 145"/>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60960</xdr:rowOff>
    </xdr:from>
    <xdr:to>
      <xdr:col>7</xdr:col>
      <xdr:colOff>203200</xdr:colOff>
      <xdr:row>64</xdr:row>
      <xdr:rowOff>162560</xdr:rowOff>
    </xdr:to>
    <xdr:sp macro="" textlink="">
      <xdr:nvSpPr>
        <xdr:cNvPr id="152" name="円/楕円 151"/>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33037</xdr:rowOff>
    </xdr:from>
    <xdr:ext cx="762000" cy="259045"/>
    <xdr:sp macro="" textlink="">
      <xdr:nvSpPr>
        <xdr:cNvPr id="153" name="財政構造の弾力性該当値テキスト"/>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82550</xdr:rowOff>
    </xdr:from>
    <xdr:to>
      <xdr:col>6</xdr:col>
      <xdr:colOff>50800</xdr:colOff>
      <xdr:row>66</xdr:row>
      <xdr:rowOff>12700</xdr:rowOff>
    </xdr:to>
    <xdr:sp macro="" textlink="">
      <xdr:nvSpPr>
        <xdr:cNvPr id="154" name="円/楕円 153"/>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168927</xdr:rowOff>
    </xdr:from>
    <xdr:ext cx="736600" cy="259045"/>
    <xdr:sp macro="" textlink="">
      <xdr:nvSpPr>
        <xdr:cNvPr id="155" name="テキスト ボックス 154"/>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88537</xdr:rowOff>
    </xdr:from>
    <xdr:to>
      <xdr:col>4</xdr:col>
      <xdr:colOff>533400</xdr:colOff>
      <xdr:row>65</xdr:row>
      <xdr:rowOff>18687</xdr:rowOff>
    </xdr:to>
    <xdr:sp macro="" textlink="">
      <xdr:nvSpPr>
        <xdr:cNvPr id="156" name="円/楕円 155"/>
        <xdr:cNvSpPr/>
      </xdr:nvSpPr>
      <xdr:spPr>
        <a:xfrm>
          <a:off x="31750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3464</xdr:rowOff>
    </xdr:from>
    <xdr:ext cx="762000" cy="259045"/>
    <xdr:sp macro="" textlink="">
      <xdr:nvSpPr>
        <xdr:cNvPr id="157" name="テキスト ボックス 156"/>
        <xdr:cNvSpPr txBox="1"/>
      </xdr:nvSpPr>
      <xdr:spPr>
        <a:xfrm>
          <a:off x="2844800" y="1114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88537</xdr:rowOff>
    </xdr:from>
    <xdr:to>
      <xdr:col>3</xdr:col>
      <xdr:colOff>330200</xdr:colOff>
      <xdr:row>65</xdr:row>
      <xdr:rowOff>18687</xdr:rowOff>
    </xdr:to>
    <xdr:sp macro="" textlink="">
      <xdr:nvSpPr>
        <xdr:cNvPr id="158" name="円/楕円 157"/>
        <xdr:cNvSpPr/>
      </xdr:nvSpPr>
      <xdr:spPr>
        <a:xfrm>
          <a:off x="22860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3464</xdr:rowOff>
    </xdr:from>
    <xdr:ext cx="762000" cy="259045"/>
    <xdr:sp macro="" textlink="">
      <xdr:nvSpPr>
        <xdr:cNvPr id="159" name="テキスト ボックス 158"/>
        <xdr:cNvSpPr txBox="1"/>
      </xdr:nvSpPr>
      <xdr:spPr>
        <a:xfrm>
          <a:off x="1955800" y="1114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40277</xdr:rowOff>
    </xdr:from>
    <xdr:to>
      <xdr:col>2</xdr:col>
      <xdr:colOff>127000</xdr:colOff>
      <xdr:row>64</xdr:row>
      <xdr:rowOff>141877</xdr:rowOff>
    </xdr:to>
    <xdr:sp macro="" textlink="">
      <xdr:nvSpPr>
        <xdr:cNvPr id="160" name="円/楕円 159"/>
        <xdr:cNvSpPr/>
      </xdr:nvSpPr>
      <xdr:spPr>
        <a:xfrm>
          <a:off x="1397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126654</xdr:rowOff>
    </xdr:from>
    <xdr:ext cx="762000" cy="259045"/>
    <xdr:sp macro="" textlink="">
      <xdr:nvSpPr>
        <xdr:cNvPr id="161" name="テキスト ボックス 160"/>
        <xdr:cNvSpPr txBox="1"/>
      </xdr:nvSpPr>
      <xdr:spPr>
        <a:xfrm>
          <a:off x="1066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[131,636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136,865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a:solidFill>
                <a:schemeClr val="dk1"/>
              </a:solidFill>
              <a:effectLst/>
              <a:latin typeface="+mn-lt"/>
              <a:ea typeface="+mn-ea"/>
              <a:cs typeface="+mn-cs"/>
            </a:rPr>
            <a:t>　決算額は減少しているが、人口減少に伴い人口１人当たりの負担が増え</a:t>
          </a:r>
          <a:r>
            <a:rPr lang="ja-JP" altLang="ja-JP" sz="1300" b="0" i="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前年度と比べて増加している。</a:t>
          </a:r>
          <a:endParaRPr lang="ja-JP" altLang="ja-JP" sz="1300">
            <a:effectLst/>
          </a:endParaRPr>
        </a:p>
        <a:p>
          <a:pPr rtl="0"/>
          <a:r>
            <a:rPr lang="ja-JP" altLang="ja-JP" sz="1300" b="0" i="0" baseline="0">
              <a:solidFill>
                <a:schemeClr val="dk1"/>
              </a:solidFill>
              <a:effectLst/>
              <a:latin typeface="+mn-lt"/>
              <a:ea typeface="+mn-ea"/>
              <a:cs typeface="+mn-cs"/>
            </a:rPr>
            <a:t>　今後も引き続き総人件費の抑制や事務事業の見直しによる経常経費の徹底した削減に努める。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6068</xdr:rowOff>
    </xdr:from>
    <xdr:to>
      <xdr:col>7</xdr:col>
      <xdr:colOff>152400</xdr:colOff>
      <xdr:row>81</xdr:row>
      <xdr:rowOff>7020</xdr:rowOff>
    </xdr:to>
    <xdr:cxnSp macro="">
      <xdr:nvCxnSpPr>
        <xdr:cNvPr id="197" name="直線コネクタ 196"/>
        <xdr:cNvCxnSpPr/>
      </xdr:nvCxnSpPr>
      <xdr:spPr>
        <a:xfrm>
          <a:off x="4114800" y="13893518"/>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163247</xdr:rowOff>
    </xdr:from>
    <xdr:ext cx="762000" cy="259045"/>
    <xdr:sp macro="" textlink="">
      <xdr:nvSpPr>
        <xdr:cNvPr id="198" name="人件費・物件費等の状況平均値テキスト"/>
        <xdr:cNvSpPr txBox="1"/>
      </xdr:nvSpPr>
      <xdr:spPr>
        <a:xfrm>
          <a:off x="5041900" y="13879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170030</xdr:rowOff>
    </xdr:from>
    <xdr:to>
      <xdr:col>6</xdr:col>
      <xdr:colOff>0</xdr:colOff>
      <xdr:row>81</xdr:row>
      <xdr:rowOff>6068</xdr:rowOff>
    </xdr:to>
    <xdr:cxnSp macro="">
      <xdr:nvCxnSpPr>
        <xdr:cNvPr id="200" name="直線コネクタ 199"/>
        <xdr:cNvCxnSpPr/>
      </xdr:nvCxnSpPr>
      <xdr:spPr>
        <a:xfrm>
          <a:off x="3225800" y="13886030"/>
          <a:ext cx="889000" cy="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56134</xdr:rowOff>
    </xdr:from>
    <xdr:ext cx="736600" cy="259045"/>
    <xdr:sp macro="" textlink="">
      <xdr:nvSpPr>
        <xdr:cNvPr id="202" name="テキスト ボックス 201"/>
        <xdr:cNvSpPr txBox="1"/>
      </xdr:nvSpPr>
      <xdr:spPr>
        <a:xfrm>
          <a:off x="3733800" y="13600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170030</xdr:rowOff>
    </xdr:from>
    <xdr:to>
      <xdr:col>4</xdr:col>
      <xdr:colOff>482600</xdr:colOff>
      <xdr:row>81</xdr:row>
      <xdr:rowOff>1174</xdr:rowOff>
    </xdr:to>
    <xdr:cxnSp macro="">
      <xdr:nvCxnSpPr>
        <xdr:cNvPr id="203" name="直線コネクタ 202"/>
        <xdr:cNvCxnSpPr/>
      </xdr:nvCxnSpPr>
      <xdr:spPr>
        <a:xfrm flipV="1">
          <a:off x="2336800" y="13886030"/>
          <a:ext cx="889000" cy="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55002</xdr:rowOff>
    </xdr:from>
    <xdr:ext cx="762000" cy="259045"/>
    <xdr:sp macro="" textlink="">
      <xdr:nvSpPr>
        <xdr:cNvPr id="205" name="テキスト ボックス 204"/>
        <xdr:cNvSpPr txBox="1"/>
      </xdr:nvSpPr>
      <xdr:spPr>
        <a:xfrm>
          <a:off x="2844800" y="1359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1174</xdr:rowOff>
    </xdr:from>
    <xdr:to>
      <xdr:col>3</xdr:col>
      <xdr:colOff>279400</xdr:colOff>
      <xdr:row>81</xdr:row>
      <xdr:rowOff>1632</xdr:rowOff>
    </xdr:to>
    <xdr:cxnSp macro="">
      <xdr:nvCxnSpPr>
        <xdr:cNvPr id="206" name="直線コネクタ 205"/>
        <xdr:cNvCxnSpPr/>
      </xdr:nvCxnSpPr>
      <xdr:spPr>
        <a:xfrm flipV="1">
          <a:off x="1447800" y="1388862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53270</xdr:rowOff>
    </xdr:from>
    <xdr:ext cx="762000" cy="259045"/>
    <xdr:sp macro="" textlink="">
      <xdr:nvSpPr>
        <xdr:cNvPr id="208" name="テキスト ボックス 207"/>
        <xdr:cNvSpPr txBox="1"/>
      </xdr:nvSpPr>
      <xdr:spPr>
        <a:xfrm>
          <a:off x="1955800" y="135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54674</xdr:rowOff>
    </xdr:from>
    <xdr:ext cx="762000" cy="259045"/>
    <xdr:sp macro="" textlink="">
      <xdr:nvSpPr>
        <xdr:cNvPr id="210" name="テキスト ボックス 209"/>
        <xdr:cNvSpPr txBox="1"/>
      </xdr:nvSpPr>
      <xdr:spPr>
        <a:xfrm>
          <a:off x="1066800" y="1359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127670</xdr:rowOff>
    </xdr:from>
    <xdr:to>
      <xdr:col>7</xdr:col>
      <xdr:colOff>203200</xdr:colOff>
      <xdr:row>81</xdr:row>
      <xdr:rowOff>57820</xdr:rowOff>
    </xdr:to>
    <xdr:sp macro="" textlink="">
      <xdr:nvSpPr>
        <xdr:cNvPr id="216" name="円/楕円 215"/>
        <xdr:cNvSpPr/>
      </xdr:nvSpPr>
      <xdr:spPr>
        <a:xfrm>
          <a:off x="4902200" y="1384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48947</xdr:rowOff>
    </xdr:from>
    <xdr:ext cx="762000" cy="259045"/>
    <xdr:sp macro="" textlink="">
      <xdr:nvSpPr>
        <xdr:cNvPr id="217" name="人件費・物件費等の状況該当値テキスト"/>
        <xdr:cNvSpPr txBox="1"/>
      </xdr:nvSpPr>
      <xdr:spPr>
        <a:xfrm>
          <a:off x="5041900" y="13764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131,636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126718</xdr:rowOff>
    </xdr:from>
    <xdr:to>
      <xdr:col>6</xdr:col>
      <xdr:colOff>50800</xdr:colOff>
      <xdr:row>81</xdr:row>
      <xdr:rowOff>56868</xdr:rowOff>
    </xdr:to>
    <xdr:sp macro="" textlink="">
      <xdr:nvSpPr>
        <xdr:cNvPr id="218" name="円/楕円 217"/>
        <xdr:cNvSpPr/>
      </xdr:nvSpPr>
      <xdr:spPr>
        <a:xfrm>
          <a:off x="4064000" y="1384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41645</xdr:rowOff>
    </xdr:from>
    <xdr:ext cx="736600" cy="259045"/>
    <xdr:sp macro="" textlink="">
      <xdr:nvSpPr>
        <xdr:cNvPr id="219" name="テキスト ボックス 218"/>
        <xdr:cNvSpPr txBox="1"/>
      </xdr:nvSpPr>
      <xdr:spPr>
        <a:xfrm>
          <a:off x="3733800" y="13929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130,807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119230</xdr:rowOff>
    </xdr:from>
    <xdr:to>
      <xdr:col>4</xdr:col>
      <xdr:colOff>533400</xdr:colOff>
      <xdr:row>81</xdr:row>
      <xdr:rowOff>49380</xdr:rowOff>
    </xdr:to>
    <xdr:sp macro="" textlink="">
      <xdr:nvSpPr>
        <xdr:cNvPr id="220" name="円/楕円 219"/>
        <xdr:cNvSpPr/>
      </xdr:nvSpPr>
      <xdr:spPr>
        <a:xfrm>
          <a:off x="3175000" y="1383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34157</xdr:rowOff>
    </xdr:from>
    <xdr:ext cx="762000" cy="259045"/>
    <xdr:sp macro="" textlink="">
      <xdr:nvSpPr>
        <xdr:cNvPr id="221" name="テキスト ボックス 220"/>
        <xdr:cNvSpPr txBox="1"/>
      </xdr:nvSpPr>
      <xdr:spPr>
        <a:xfrm>
          <a:off x="2844800" y="13921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124,291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121824</xdr:rowOff>
    </xdr:from>
    <xdr:to>
      <xdr:col>3</xdr:col>
      <xdr:colOff>330200</xdr:colOff>
      <xdr:row>81</xdr:row>
      <xdr:rowOff>51974</xdr:rowOff>
    </xdr:to>
    <xdr:sp macro="" textlink="">
      <xdr:nvSpPr>
        <xdr:cNvPr id="222" name="円/楕円 221"/>
        <xdr:cNvSpPr/>
      </xdr:nvSpPr>
      <xdr:spPr>
        <a:xfrm>
          <a:off x="2286000" y="1383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36751</xdr:rowOff>
    </xdr:from>
    <xdr:ext cx="762000" cy="259045"/>
    <xdr:sp macro="" textlink="">
      <xdr:nvSpPr>
        <xdr:cNvPr id="223" name="テキスト ボックス 222"/>
        <xdr:cNvSpPr txBox="1"/>
      </xdr:nvSpPr>
      <xdr:spPr>
        <a:xfrm>
          <a:off x="1955800" y="1392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126,548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122282</xdr:rowOff>
    </xdr:from>
    <xdr:to>
      <xdr:col>2</xdr:col>
      <xdr:colOff>127000</xdr:colOff>
      <xdr:row>81</xdr:row>
      <xdr:rowOff>52432</xdr:rowOff>
    </xdr:to>
    <xdr:sp macro="" textlink="">
      <xdr:nvSpPr>
        <xdr:cNvPr id="224" name="円/楕円 223"/>
        <xdr:cNvSpPr/>
      </xdr:nvSpPr>
      <xdr:spPr>
        <a:xfrm>
          <a:off x="1397000" y="138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37209</xdr:rowOff>
    </xdr:from>
    <xdr:ext cx="762000" cy="259045"/>
    <xdr:sp macro="" textlink="">
      <xdr:nvSpPr>
        <xdr:cNvPr id="225" name="テキスト ボックス 224"/>
        <xdr:cNvSpPr txBox="1"/>
      </xdr:nvSpPr>
      <xdr:spPr>
        <a:xfrm>
          <a:off x="1066800" y="1392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126,947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人事院勧告に準じた給与改定や給与構造改革</a:t>
          </a:r>
          <a:r>
            <a:rPr lang="ja-JP" altLang="en-US" sz="1300" b="0" i="0" baseline="0">
              <a:solidFill>
                <a:schemeClr val="dk1"/>
              </a:solidFill>
              <a:effectLst/>
              <a:latin typeface="+mn-lt"/>
              <a:ea typeface="+mn-ea"/>
              <a:cs typeface="+mn-cs"/>
            </a:rPr>
            <a:t>、給与制度の総合的見直し</a:t>
          </a:r>
          <a:r>
            <a:rPr lang="ja-JP" altLang="ja-JP" sz="1300" b="0" i="0" baseline="0">
              <a:solidFill>
                <a:schemeClr val="dk1"/>
              </a:solidFill>
              <a:effectLst/>
              <a:latin typeface="+mn-lt"/>
              <a:ea typeface="+mn-ea"/>
              <a:cs typeface="+mn-cs"/>
            </a:rPr>
            <a:t>を実施し、ラスパイレス指数の抑制に努めている。</a:t>
          </a:r>
          <a:endParaRPr lang="ja-JP" altLang="ja-JP" sz="1300">
            <a:effectLst/>
          </a:endParaRPr>
        </a:p>
        <a:p>
          <a:pPr rtl="0"/>
          <a:r>
            <a:rPr lang="ja-JP" altLang="ja-JP" sz="1300" b="0" i="0" baseline="0">
              <a:solidFill>
                <a:schemeClr val="dk1"/>
              </a:solidFill>
              <a:effectLst/>
              <a:latin typeface="+mn-lt"/>
              <a:ea typeface="+mn-ea"/>
              <a:cs typeface="+mn-cs"/>
            </a:rPr>
            <a:t>　今後も、給与制度全般について見直しを進め、総人件費の抑制に努めるとともに、人事評価制度を充実させ、職務や能力、実績を重視した給与体系を整備していく。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30691</xdr:rowOff>
    </xdr:to>
    <xdr:cxnSp macro="">
      <xdr:nvCxnSpPr>
        <xdr:cNvPr id="258" name="直線コネクタ 257"/>
        <xdr:cNvCxnSpPr/>
      </xdr:nvCxnSpPr>
      <xdr:spPr>
        <a:xfrm flipV="1">
          <a:off x="17018000" y="13881100"/>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2768</xdr:rowOff>
    </xdr:from>
    <xdr:ext cx="762000" cy="259045"/>
    <xdr:sp macro="" textlink="">
      <xdr:nvSpPr>
        <xdr:cNvPr id="259"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30691</xdr:rowOff>
    </xdr:from>
    <xdr:to>
      <xdr:col>24</xdr:col>
      <xdr:colOff>647700</xdr:colOff>
      <xdr:row>87</xdr:row>
      <xdr:rowOff>30691</xdr:rowOff>
    </xdr:to>
    <xdr:cxnSp macro="">
      <xdr:nvCxnSpPr>
        <xdr:cNvPr id="260" name="直線コネクタ 259"/>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61"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62" name="直線コネクタ 261"/>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153459</xdr:rowOff>
    </xdr:from>
    <xdr:to>
      <xdr:col>24</xdr:col>
      <xdr:colOff>558800</xdr:colOff>
      <xdr:row>84</xdr:row>
      <xdr:rowOff>2116</xdr:rowOff>
    </xdr:to>
    <xdr:cxnSp macro="">
      <xdr:nvCxnSpPr>
        <xdr:cNvPr id="263" name="直線コネクタ 262"/>
        <xdr:cNvCxnSpPr/>
      </xdr:nvCxnSpPr>
      <xdr:spPr>
        <a:xfrm flipV="1">
          <a:off x="16179800" y="14383809"/>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54098</xdr:rowOff>
    </xdr:from>
    <xdr:ext cx="762000" cy="259045"/>
    <xdr:sp macro="" textlink="">
      <xdr:nvSpPr>
        <xdr:cNvPr id="264" name="給与水準   （国との比較）平均値テキスト"/>
        <xdr:cNvSpPr txBox="1"/>
      </xdr:nvSpPr>
      <xdr:spPr>
        <a:xfrm>
          <a:off x="17106900" y="14455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65" name="フローチャート : 判断 264"/>
        <xdr:cNvSpPr/>
      </xdr:nvSpPr>
      <xdr:spPr>
        <a:xfrm>
          <a:off x="169672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123296</xdr:rowOff>
    </xdr:from>
    <xdr:to>
      <xdr:col>23</xdr:col>
      <xdr:colOff>406400</xdr:colOff>
      <xdr:row>84</xdr:row>
      <xdr:rowOff>2116</xdr:rowOff>
    </xdr:to>
    <xdr:cxnSp macro="">
      <xdr:nvCxnSpPr>
        <xdr:cNvPr id="266" name="直線コネクタ 265"/>
        <xdr:cNvCxnSpPr/>
      </xdr:nvCxnSpPr>
      <xdr:spPr>
        <a:xfrm>
          <a:off x="15290800" y="14353646"/>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67" name="フローチャート : 判断 266"/>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148290</xdr:rowOff>
    </xdr:from>
    <xdr:ext cx="736600" cy="259045"/>
    <xdr:sp macro="" textlink="">
      <xdr:nvSpPr>
        <xdr:cNvPr id="268" name="テキスト ボックス 267"/>
        <xdr:cNvSpPr txBox="1"/>
      </xdr:nvSpPr>
      <xdr:spPr>
        <a:xfrm>
          <a:off x="15798800" y="1455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123296</xdr:rowOff>
    </xdr:from>
    <xdr:to>
      <xdr:col>22</xdr:col>
      <xdr:colOff>203200</xdr:colOff>
      <xdr:row>88</xdr:row>
      <xdr:rowOff>130704</xdr:rowOff>
    </xdr:to>
    <xdr:cxnSp macro="">
      <xdr:nvCxnSpPr>
        <xdr:cNvPr id="269" name="直線コネクタ 268"/>
        <xdr:cNvCxnSpPr/>
      </xdr:nvCxnSpPr>
      <xdr:spPr>
        <a:xfrm flipV="1">
          <a:off x="14401800" y="14353646"/>
          <a:ext cx="889000" cy="86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70" name="フローチャート : 判断 269"/>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148290</xdr:rowOff>
    </xdr:from>
    <xdr:ext cx="762000" cy="259045"/>
    <xdr:sp macro="" textlink="">
      <xdr:nvSpPr>
        <xdr:cNvPr id="271" name="テキスト ボックス 270"/>
        <xdr:cNvSpPr txBox="1"/>
      </xdr:nvSpPr>
      <xdr:spPr>
        <a:xfrm>
          <a:off x="14909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130704</xdr:rowOff>
    </xdr:from>
    <xdr:to>
      <xdr:col>21</xdr:col>
      <xdr:colOff>0</xdr:colOff>
      <xdr:row>88</xdr:row>
      <xdr:rowOff>170921</xdr:rowOff>
    </xdr:to>
    <xdr:cxnSp macro="">
      <xdr:nvCxnSpPr>
        <xdr:cNvPr id="272" name="直線コネクタ 271"/>
        <xdr:cNvCxnSpPr/>
      </xdr:nvCxnSpPr>
      <xdr:spPr>
        <a:xfrm flipV="1">
          <a:off x="13512800" y="15218304"/>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170391</xdr:rowOff>
    </xdr:from>
    <xdr:to>
      <xdr:col>21</xdr:col>
      <xdr:colOff>50800</xdr:colOff>
      <xdr:row>89</xdr:row>
      <xdr:rowOff>100541</xdr:rowOff>
    </xdr:to>
    <xdr:sp macro="" textlink="">
      <xdr:nvSpPr>
        <xdr:cNvPr id="273" name="フローチャート : 判断 272"/>
        <xdr:cNvSpPr/>
      </xdr:nvSpPr>
      <xdr:spPr>
        <a:xfrm>
          <a:off x="14351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85318</xdr:rowOff>
    </xdr:from>
    <xdr:ext cx="762000" cy="259045"/>
    <xdr:sp macro="" textlink="">
      <xdr:nvSpPr>
        <xdr:cNvPr id="274" name="テキスト ボックス 273"/>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75" name="フローチャート : 判断 274"/>
        <xdr:cNvSpPr/>
      </xdr:nvSpPr>
      <xdr:spPr>
        <a:xfrm>
          <a:off x="13462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76" name="テキスト ボックス 275"/>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102659</xdr:rowOff>
    </xdr:from>
    <xdr:to>
      <xdr:col>24</xdr:col>
      <xdr:colOff>609600</xdr:colOff>
      <xdr:row>84</xdr:row>
      <xdr:rowOff>32809</xdr:rowOff>
    </xdr:to>
    <xdr:sp macro="" textlink="">
      <xdr:nvSpPr>
        <xdr:cNvPr id="282" name="円/楕円 281"/>
        <xdr:cNvSpPr/>
      </xdr:nvSpPr>
      <xdr:spPr>
        <a:xfrm>
          <a:off x="169672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119186</xdr:rowOff>
    </xdr:from>
    <xdr:ext cx="762000" cy="259045"/>
    <xdr:sp macro="" textlink="">
      <xdr:nvSpPr>
        <xdr:cNvPr id="283" name="給与水準   （国との比較）該当値テキスト"/>
        <xdr:cNvSpPr txBox="1"/>
      </xdr:nvSpPr>
      <xdr:spPr>
        <a:xfrm>
          <a:off x="17106900" y="14178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122766</xdr:rowOff>
    </xdr:from>
    <xdr:to>
      <xdr:col>23</xdr:col>
      <xdr:colOff>457200</xdr:colOff>
      <xdr:row>84</xdr:row>
      <xdr:rowOff>52916</xdr:rowOff>
    </xdr:to>
    <xdr:sp macro="" textlink="">
      <xdr:nvSpPr>
        <xdr:cNvPr id="284" name="円/楕円 283"/>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63093</xdr:rowOff>
    </xdr:from>
    <xdr:ext cx="736600" cy="259045"/>
    <xdr:sp macro="" textlink="">
      <xdr:nvSpPr>
        <xdr:cNvPr id="285" name="テキスト ボックス 284"/>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72496</xdr:rowOff>
    </xdr:from>
    <xdr:to>
      <xdr:col>22</xdr:col>
      <xdr:colOff>254000</xdr:colOff>
      <xdr:row>84</xdr:row>
      <xdr:rowOff>2646</xdr:rowOff>
    </xdr:to>
    <xdr:sp macro="" textlink="">
      <xdr:nvSpPr>
        <xdr:cNvPr id="286" name="円/楕円 285"/>
        <xdr:cNvSpPr/>
      </xdr:nvSpPr>
      <xdr:spPr>
        <a:xfrm>
          <a:off x="15240000" y="1430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12823</xdr:rowOff>
    </xdr:from>
    <xdr:ext cx="762000" cy="259045"/>
    <xdr:sp macro="" textlink="">
      <xdr:nvSpPr>
        <xdr:cNvPr id="287" name="テキスト ボックス 286"/>
        <xdr:cNvSpPr txBox="1"/>
      </xdr:nvSpPr>
      <xdr:spPr>
        <a:xfrm>
          <a:off x="14909800" y="1407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79904</xdr:rowOff>
    </xdr:from>
    <xdr:to>
      <xdr:col>21</xdr:col>
      <xdr:colOff>50800</xdr:colOff>
      <xdr:row>89</xdr:row>
      <xdr:rowOff>10054</xdr:rowOff>
    </xdr:to>
    <xdr:sp macro="" textlink="">
      <xdr:nvSpPr>
        <xdr:cNvPr id="288" name="円/楕円 287"/>
        <xdr:cNvSpPr/>
      </xdr:nvSpPr>
      <xdr:spPr>
        <a:xfrm>
          <a:off x="14351000" y="1516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20231</xdr:rowOff>
    </xdr:from>
    <xdr:ext cx="762000" cy="259045"/>
    <xdr:sp macro="" textlink="">
      <xdr:nvSpPr>
        <xdr:cNvPr id="289" name="テキスト ボックス 288"/>
        <xdr:cNvSpPr txBox="1"/>
      </xdr:nvSpPr>
      <xdr:spPr>
        <a:xfrm>
          <a:off x="14020800" y="1493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120121</xdr:rowOff>
    </xdr:from>
    <xdr:to>
      <xdr:col>19</xdr:col>
      <xdr:colOff>533400</xdr:colOff>
      <xdr:row>89</xdr:row>
      <xdr:rowOff>50271</xdr:rowOff>
    </xdr:to>
    <xdr:sp macro="" textlink="">
      <xdr:nvSpPr>
        <xdr:cNvPr id="290" name="円/楕円 289"/>
        <xdr:cNvSpPr/>
      </xdr:nvSpPr>
      <xdr:spPr>
        <a:xfrm>
          <a:off x="13462000" y="1520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60448</xdr:rowOff>
    </xdr:from>
    <xdr:ext cx="762000" cy="259045"/>
    <xdr:sp macro="" textlink="">
      <xdr:nvSpPr>
        <xdr:cNvPr id="291" name="テキスト ボックス 290"/>
        <xdr:cNvSpPr txBox="1"/>
      </xdr:nvSpPr>
      <xdr:spPr>
        <a:xfrm>
          <a:off x="13131800" y="1497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普通会計にかかる職員数においては類似団体平均を上回っているが、教育・消防部門を除く一般行政部門では、平均以下まで削減を進めており、今後も引き続き職員定数の適正化を図る。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23" name="直線コネクタ 322"/>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4"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5" name="直線コネクタ 324"/>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6"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7" name="直線コネクタ 326"/>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112485</xdr:rowOff>
    </xdr:from>
    <xdr:to>
      <xdr:col>24</xdr:col>
      <xdr:colOff>558800</xdr:colOff>
      <xdr:row>61</xdr:row>
      <xdr:rowOff>134317</xdr:rowOff>
    </xdr:to>
    <xdr:cxnSp macro="">
      <xdr:nvCxnSpPr>
        <xdr:cNvPr id="328" name="直線コネクタ 327"/>
        <xdr:cNvCxnSpPr/>
      </xdr:nvCxnSpPr>
      <xdr:spPr>
        <a:xfrm flipV="1">
          <a:off x="16179800" y="10570935"/>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10419</xdr:rowOff>
    </xdr:from>
    <xdr:ext cx="762000" cy="259045"/>
    <xdr:sp macro="" textlink="">
      <xdr:nvSpPr>
        <xdr:cNvPr id="329" name="定員管理の状況平均値テキスト"/>
        <xdr:cNvSpPr txBox="1"/>
      </xdr:nvSpPr>
      <xdr:spPr>
        <a:xfrm>
          <a:off x="17106900" y="1029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30" name="フローチャート : 判断 329"/>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133169</xdr:rowOff>
    </xdr:from>
    <xdr:to>
      <xdr:col>23</xdr:col>
      <xdr:colOff>406400</xdr:colOff>
      <xdr:row>61</xdr:row>
      <xdr:rowOff>134317</xdr:rowOff>
    </xdr:to>
    <xdr:cxnSp macro="">
      <xdr:nvCxnSpPr>
        <xdr:cNvPr id="331" name="直線コネクタ 330"/>
        <xdr:cNvCxnSpPr/>
      </xdr:nvCxnSpPr>
      <xdr:spPr>
        <a:xfrm>
          <a:off x="15290800" y="10591619"/>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32" name="フローチャート : 判断 331"/>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33" name="テキスト ボックス 332"/>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133169</xdr:rowOff>
    </xdr:from>
    <xdr:to>
      <xdr:col>22</xdr:col>
      <xdr:colOff>203200</xdr:colOff>
      <xdr:row>61</xdr:row>
      <xdr:rowOff>134317</xdr:rowOff>
    </xdr:to>
    <xdr:cxnSp macro="">
      <xdr:nvCxnSpPr>
        <xdr:cNvPr id="334" name="直線コネクタ 333"/>
        <xdr:cNvCxnSpPr/>
      </xdr:nvCxnSpPr>
      <xdr:spPr>
        <a:xfrm flipV="1">
          <a:off x="14401800" y="10591619"/>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5" name="フローチャート : 判断 334"/>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6" name="テキスト ボックス 335"/>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134317</xdr:rowOff>
    </xdr:from>
    <xdr:to>
      <xdr:col>21</xdr:col>
      <xdr:colOff>0</xdr:colOff>
      <xdr:row>61</xdr:row>
      <xdr:rowOff>143510</xdr:rowOff>
    </xdr:to>
    <xdr:cxnSp macro="">
      <xdr:nvCxnSpPr>
        <xdr:cNvPr id="337" name="直線コネクタ 336"/>
        <xdr:cNvCxnSpPr/>
      </xdr:nvCxnSpPr>
      <xdr:spPr>
        <a:xfrm flipV="1">
          <a:off x="13512800" y="10592767"/>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8" name="フローチャート : 判断 337"/>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9" name="テキスト ボックス 338"/>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40" name="フローチャート : 判断 339"/>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41" name="テキスト ボックス 340"/>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61685</xdr:rowOff>
    </xdr:from>
    <xdr:to>
      <xdr:col>24</xdr:col>
      <xdr:colOff>609600</xdr:colOff>
      <xdr:row>61</xdr:row>
      <xdr:rowOff>163285</xdr:rowOff>
    </xdr:to>
    <xdr:sp macro="" textlink="">
      <xdr:nvSpPr>
        <xdr:cNvPr id="347" name="円/楕円 346"/>
        <xdr:cNvSpPr/>
      </xdr:nvSpPr>
      <xdr:spPr>
        <a:xfrm>
          <a:off x="169672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33762</xdr:rowOff>
    </xdr:from>
    <xdr:ext cx="762000" cy="259045"/>
    <xdr:sp macro="" textlink="">
      <xdr:nvSpPr>
        <xdr:cNvPr id="348" name="定員管理の状況該当値テキスト"/>
        <xdr:cNvSpPr txBox="1"/>
      </xdr:nvSpPr>
      <xdr:spPr>
        <a:xfrm>
          <a:off x="17106900" y="1049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83517</xdr:rowOff>
    </xdr:from>
    <xdr:to>
      <xdr:col>23</xdr:col>
      <xdr:colOff>457200</xdr:colOff>
      <xdr:row>62</xdr:row>
      <xdr:rowOff>13667</xdr:rowOff>
    </xdr:to>
    <xdr:sp macro="" textlink="">
      <xdr:nvSpPr>
        <xdr:cNvPr id="349" name="円/楕円 348"/>
        <xdr:cNvSpPr/>
      </xdr:nvSpPr>
      <xdr:spPr>
        <a:xfrm>
          <a:off x="16129000" y="105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169894</xdr:rowOff>
    </xdr:from>
    <xdr:ext cx="736600" cy="259045"/>
    <xdr:sp macro="" textlink="">
      <xdr:nvSpPr>
        <xdr:cNvPr id="350" name="テキスト ボックス 349"/>
        <xdr:cNvSpPr txBox="1"/>
      </xdr:nvSpPr>
      <xdr:spPr>
        <a:xfrm>
          <a:off x="15798800" y="10628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82369</xdr:rowOff>
    </xdr:from>
    <xdr:to>
      <xdr:col>22</xdr:col>
      <xdr:colOff>254000</xdr:colOff>
      <xdr:row>62</xdr:row>
      <xdr:rowOff>12519</xdr:rowOff>
    </xdr:to>
    <xdr:sp macro="" textlink="">
      <xdr:nvSpPr>
        <xdr:cNvPr id="351" name="円/楕円 350"/>
        <xdr:cNvSpPr/>
      </xdr:nvSpPr>
      <xdr:spPr>
        <a:xfrm>
          <a:off x="15240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168746</xdr:rowOff>
    </xdr:from>
    <xdr:ext cx="762000" cy="259045"/>
    <xdr:sp macro="" textlink="">
      <xdr:nvSpPr>
        <xdr:cNvPr id="352" name="テキスト ボックス 351"/>
        <xdr:cNvSpPr txBox="1"/>
      </xdr:nvSpPr>
      <xdr:spPr>
        <a:xfrm>
          <a:off x="14909800" y="1062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83517</xdr:rowOff>
    </xdr:from>
    <xdr:to>
      <xdr:col>21</xdr:col>
      <xdr:colOff>50800</xdr:colOff>
      <xdr:row>62</xdr:row>
      <xdr:rowOff>13667</xdr:rowOff>
    </xdr:to>
    <xdr:sp macro="" textlink="">
      <xdr:nvSpPr>
        <xdr:cNvPr id="353" name="円/楕円 352"/>
        <xdr:cNvSpPr/>
      </xdr:nvSpPr>
      <xdr:spPr>
        <a:xfrm>
          <a:off x="14351000" y="105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169894</xdr:rowOff>
    </xdr:from>
    <xdr:ext cx="762000" cy="259045"/>
    <xdr:sp macro="" textlink="">
      <xdr:nvSpPr>
        <xdr:cNvPr id="354" name="テキスト ボックス 353"/>
        <xdr:cNvSpPr txBox="1"/>
      </xdr:nvSpPr>
      <xdr:spPr>
        <a:xfrm>
          <a:off x="14020800" y="1062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55" name="円/楕円 354"/>
        <xdr:cNvSpPr/>
      </xdr:nvSpPr>
      <xdr:spPr>
        <a:xfrm>
          <a:off x="13462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7637</xdr:rowOff>
    </xdr:from>
    <xdr:ext cx="762000" cy="259045"/>
    <xdr:sp macro="" textlink="">
      <xdr:nvSpPr>
        <xdr:cNvPr id="356" name="テキスト ボックス 355"/>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過去の大型事業</a:t>
          </a:r>
          <a:r>
            <a:rPr lang="ja-JP" altLang="ja-JP" sz="1300">
              <a:solidFill>
                <a:schemeClr val="dk1"/>
              </a:solidFill>
              <a:effectLst/>
              <a:latin typeface="+mn-lt"/>
              <a:ea typeface="+mn-ea"/>
              <a:cs typeface="+mn-cs"/>
            </a:rPr>
            <a:t>に係る地方債の償還終了や繰上償還</a:t>
          </a:r>
          <a:r>
            <a:rPr lang="ja-JP" altLang="en-US" sz="1300">
              <a:solidFill>
                <a:schemeClr val="dk1"/>
              </a:solidFill>
              <a:effectLst/>
              <a:latin typeface="+mn-lt"/>
              <a:ea typeface="+mn-ea"/>
              <a:cs typeface="+mn-cs"/>
            </a:rPr>
            <a:t>の実施</a:t>
          </a:r>
          <a:r>
            <a:rPr lang="ja-JP" altLang="ja-JP" sz="1300">
              <a:solidFill>
                <a:schemeClr val="dk1"/>
              </a:solidFill>
              <a:effectLst/>
              <a:latin typeface="+mn-lt"/>
              <a:ea typeface="+mn-ea"/>
              <a:cs typeface="+mn-cs"/>
            </a:rPr>
            <a:t>に伴い、地方債の</a:t>
          </a:r>
          <a:r>
            <a:rPr lang="ja-JP" altLang="ja-JP" sz="1300" b="0" i="0" baseline="0">
              <a:solidFill>
                <a:schemeClr val="dk1"/>
              </a:solidFill>
              <a:effectLst/>
              <a:latin typeface="+mn-lt"/>
              <a:ea typeface="+mn-ea"/>
              <a:cs typeface="+mn-cs"/>
            </a:rPr>
            <a:t>元利償還金が減少したことに加え、交付税措置がある有利な地方債の活用により、前年度と比べ</a:t>
          </a:r>
          <a:r>
            <a:rPr lang="en-US" altLang="ja-JP" sz="1300" b="0" i="0" baseline="0">
              <a:solidFill>
                <a:schemeClr val="dk1"/>
              </a:solidFill>
              <a:effectLst/>
              <a:latin typeface="+mn-lt"/>
              <a:ea typeface="+mn-ea"/>
              <a:cs typeface="+mn-cs"/>
            </a:rPr>
            <a:t>1.4</a:t>
          </a:r>
          <a:r>
            <a:rPr lang="ja-JP" altLang="ja-JP" sz="1300" b="0" i="0" baseline="0">
              <a:solidFill>
                <a:schemeClr val="dk1"/>
              </a:solidFill>
              <a:effectLst/>
              <a:latin typeface="+mn-lt"/>
              <a:ea typeface="+mn-ea"/>
              <a:cs typeface="+mn-cs"/>
            </a:rPr>
            <a:t>ポイント改善している。</a:t>
          </a:r>
          <a:endParaRPr lang="ja-JP" altLang="ja-JP" sz="1300">
            <a:effectLst/>
          </a:endParaRPr>
        </a:p>
        <a:p>
          <a:pPr rtl="0"/>
          <a:r>
            <a:rPr lang="ja-JP" altLang="ja-JP" sz="1300" b="0" i="0" baseline="0">
              <a:solidFill>
                <a:schemeClr val="dk1"/>
              </a:solidFill>
              <a:effectLst/>
              <a:latin typeface="+mn-lt"/>
              <a:ea typeface="+mn-ea"/>
              <a:cs typeface="+mn-cs"/>
            </a:rPr>
            <a:t>　今後、</a:t>
          </a:r>
          <a:r>
            <a:rPr lang="ja-JP" altLang="en-US" sz="1300" b="0" i="0" baseline="0">
              <a:solidFill>
                <a:schemeClr val="dk1"/>
              </a:solidFill>
              <a:effectLst/>
              <a:latin typeface="+mn-lt"/>
              <a:ea typeface="+mn-ea"/>
              <a:cs typeface="+mn-cs"/>
            </a:rPr>
            <a:t>（仮称）西部こども園、（仮称）市民交流施設</a:t>
          </a:r>
          <a:r>
            <a:rPr lang="ja-JP" altLang="ja-JP" sz="1300" b="0" i="0" baseline="0">
              <a:solidFill>
                <a:schemeClr val="dk1"/>
              </a:solidFill>
              <a:effectLst/>
              <a:latin typeface="+mn-lt"/>
              <a:ea typeface="+mn-ea"/>
              <a:cs typeface="+mn-cs"/>
            </a:rPr>
            <a:t>の</a:t>
          </a:r>
          <a:r>
            <a:rPr lang="ja-JP" altLang="en-US" sz="1300" b="0" i="0" baseline="0">
              <a:solidFill>
                <a:schemeClr val="dk1"/>
              </a:solidFill>
              <a:effectLst/>
              <a:latin typeface="+mn-lt"/>
              <a:ea typeface="+mn-ea"/>
              <a:cs typeface="+mn-cs"/>
            </a:rPr>
            <a:t>建設などの</a:t>
          </a:r>
          <a:r>
            <a:rPr lang="ja-JP" altLang="ja-JP" sz="1300" b="0" i="0" baseline="0">
              <a:solidFill>
                <a:schemeClr val="dk1"/>
              </a:solidFill>
              <a:effectLst/>
              <a:latin typeface="+mn-lt"/>
              <a:ea typeface="+mn-ea"/>
              <a:cs typeface="+mn-cs"/>
            </a:rPr>
            <a:t>大型事業により地方債現在高が増加する見込みであるが、交付税措置がある有利な地方債の活用や、計画的な繰上償還の実施等により、実質公債費比率の抑制に努める。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3" name="直線コネクタ 37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4" name="テキスト ボックス 37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5" name="直線コネクタ 37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6" name="テキスト ボックス 37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7" name="直線コネクタ 37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8" name="テキスト ボックス 37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9" name="直線コネクタ 37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80" name="テキスト ボックス 37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1" name="直線コネクタ 38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2" name="テキスト ボックス 38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3" name="直線コネクタ 38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6" name="直線コネクタ 385"/>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8" name="直線コネクタ 38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90" name="直線コネクタ 38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121013</xdr:rowOff>
    </xdr:from>
    <xdr:to>
      <xdr:col>24</xdr:col>
      <xdr:colOff>558800</xdr:colOff>
      <xdr:row>42</xdr:row>
      <xdr:rowOff>46083</xdr:rowOff>
    </xdr:to>
    <xdr:cxnSp macro="">
      <xdr:nvCxnSpPr>
        <xdr:cNvPr id="391" name="直線コネクタ 390"/>
        <xdr:cNvCxnSpPr/>
      </xdr:nvCxnSpPr>
      <xdr:spPr>
        <a:xfrm flipV="1">
          <a:off x="16179800" y="7150463"/>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24692</xdr:rowOff>
    </xdr:from>
    <xdr:ext cx="762000" cy="259045"/>
    <xdr:sp macro="" textlink="">
      <xdr:nvSpPr>
        <xdr:cNvPr id="392"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93" name="フローチャート : 判断 392"/>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46083</xdr:rowOff>
    </xdr:from>
    <xdr:to>
      <xdr:col>23</xdr:col>
      <xdr:colOff>406400</xdr:colOff>
      <xdr:row>42</xdr:row>
      <xdr:rowOff>121920</xdr:rowOff>
    </xdr:to>
    <xdr:cxnSp macro="">
      <xdr:nvCxnSpPr>
        <xdr:cNvPr id="394" name="直線コネクタ 393"/>
        <xdr:cNvCxnSpPr/>
      </xdr:nvCxnSpPr>
      <xdr:spPr>
        <a:xfrm flipV="1">
          <a:off x="15290800" y="724698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5" name="フローチャート : 判断 394"/>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106153</xdr:rowOff>
    </xdr:from>
    <xdr:ext cx="736600" cy="259045"/>
    <xdr:sp macro="" textlink="">
      <xdr:nvSpPr>
        <xdr:cNvPr id="396" name="テキスト ボックス 395"/>
        <xdr:cNvSpPr txBox="1"/>
      </xdr:nvSpPr>
      <xdr:spPr>
        <a:xfrm>
          <a:off x="15798800" y="679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121920</xdr:rowOff>
    </xdr:from>
    <xdr:to>
      <xdr:col>22</xdr:col>
      <xdr:colOff>203200</xdr:colOff>
      <xdr:row>43</xdr:row>
      <xdr:rowOff>19413</xdr:rowOff>
    </xdr:to>
    <xdr:cxnSp macro="">
      <xdr:nvCxnSpPr>
        <xdr:cNvPr id="397" name="直線コネクタ 396"/>
        <xdr:cNvCxnSpPr/>
      </xdr:nvCxnSpPr>
      <xdr:spPr>
        <a:xfrm flipV="1">
          <a:off x="14401800" y="732282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8" name="フローチャート : 判断 39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9" name="テキスト ボックス 39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19413</xdr:rowOff>
    </xdr:from>
    <xdr:to>
      <xdr:col>21</xdr:col>
      <xdr:colOff>0</xdr:colOff>
      <xdr:row>43</xdr:row>
      <xdr:rowOff>53884</xdr:rowOff>
    </xdr:to>
    <xdr:cxnSp macro="">
      <xdr:nvCxnSpPr>
        <xdr:cNvPr id="400" name="直線コネクタ 399"/>
        <xdr:cNvCxnSpPr/>
      </xdr:nvCxnSpPr>
      <xdr:spPr>
        <a:xfrm flipV="1">
          <a:off x="13512800" y="739176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401" name="フローチャート : 判断 40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402" name="テキスト ボックス 40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03" name="フローチャート : 判断 402"/>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4" name="テキスト ボックス 403"/>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70213</xdr:rowOff>
    </xdr:from>
    <xdr:to>
      <xdr:col>24</xdr:col>
      <xdr:colOff>609600</xdr:colOff>
      <xdr:row>42</xdr:row>
      <xdr:rowOff>363</xdr:rowOff>
    </xdr:to>
    <xdr:sp macro="" textlink="">
      <xdr:nvSpPr>
        <xdr:cNvPr id="410" name="円/楕円 409"/>
        <xdr:cNvSpPr/>
      </xdr:nvSpPr>
      <xdr:spPr>
        <a:xfrm>
          <a:off x="169672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42290</xdr:rowOff>
    </xdr:from>
    <xdr:ext cx="762000" cy="259045"/>
    <xdr:sp macro="" textlink="">
      <xdr:nvSpPr>
        <xdr:cNvPr id="411" name="公債費負担の状況該当値テキスト"/>
        <xdr:cNvSpPr txBox="1"/>
      </xdr:nvSpPr>
      <xdr:spPr>
        <a:xfrm>
          <a:off x="17106900" y="707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166733</xdr:rowOff>
    </xdr:from>
    <xdr:to>
      <xdr:col>23</xdr:col>
      <xdr:colOff>457200</xdr:colOff>
      <xdr:row>42</xdr:row>
      <xdr:rowOff>96883</xdr:rowOff>
    </xdr:to>
    <xdr:sp macro="" textlink="">
      <xdr:nvSpPr>
        <xdr:cNvPr id="412" name="円/楕円 411"/>
        <xdr:cNvSpPr/>
      </xdr:nvSpPr>
      <xdr:spPr>
        <a:xfrm>
          <a:off x="16129000" y="71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81660</xdr:rowOff>
    </xdr:from>
    <xdr:ext cx="736600" cy="259045"/>
    <xdr:sp macro="" textlink="">
      <xdr:nvSpPr>
        <xdr:cNvPr id="413" name="テキスト ボックス 412"/>
        <xdr:cNvSpPr txBox="1"/>
      </xdr:nvSpPr>
      <xdr:spPr>
        <a:xfrm>
          <a:off x="15798800" y="7282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71120</xdr:rowOff>
    </xdr:from>
    <xdr:to>
      <xdr:col>22</xdr:col>
      <xdr:colOff>254000</xdr:colOff>
      <xdr:row>43</xdr:row>
      <xdr:rowOff>1270</xdr:rowOff>
    </xdr:to>
    <xdr:sp macro="" textlink="">
      <xdr:nvSpPr>
        <xdr:cNvPr id="414" name="円/楕円 413"/>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415" name="テキスト ボックス 414"/>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140063</xdr:rowOff>
    </xdr:from>
    <xdr:to>
      <xdr:col>21</xdr:col>
      <xdr:colOff>50800</xdr:colOff>
      <xdr:row>43</xdr:row>
      <xdr:rowOff>70213</xdr:rowOff>
    </xdr:to>
    <xdr:sp macro="" textlink="">
      <xdr:nvSpPr>
        <xdr:cNvPr id="416" name="円/楕円 415"/>
        <xdr:cNvSpPr/>
      </xdr:nvSpPr>
      <xdr:spPr>
        <a:xfrm>
          <a:off x="14351000" y="73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54990</xdr:rowOff>
    </xdr:from>
    <xdr:ext cx="762000" cy="259045"/>
    <xdr:sp macro="" textlink="">
      <xdr:nvSpPr>
        <xdr:cNvPr id="417" name="テキスト ボックス 416"/>
        <xdr:cNvSpPr txBox="1"/>
      </xdr:nvSpPr>
      <xdr:spPr>
        <a:xfrm>
          <a:off x="14020800" y="742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3084</xdr:rowOff>
    </xdr:from>
    <xdr:to>
      <xdr:col>19</xdr:col>
      <xdr:colOff>533400</xdr:colOff>
      <xdr:row>43</xdr:row>
      <xdr:rowOff>104684</xdr:rowOff>
    </xdr:to>
    <xdr:sp macro="" textlink="">
      <xdr:nvSpPr>
        <xdr:cNvPr id="418" name="円/楕円 417"/>
        <xdr:cNvSpPr/>
      </xdr:nvSpPr>
      <xdr:spPr>
        <a:xfrm>
          <a:off x="13462000" y="737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89461</xdr:rowOff>
    </xdr:from>
    <xdr:ext cx="762000" cy="259045"/>
    <xdr:sp macro="" textlink="">
      <xdr:nvSpPr>
        <xdr:cNvPr id="419" name="テキスト ボックス 418"/>
        <xdr:cNvSpPr txBox="1"/>
      </xdr:nvSpPr>
      <xdr:spPr>
        <a:xfrm>
          <a:off x="13131800" y="746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繰上償還の実施</a:t>
          </a:r>
          <a:r>
            <a:rPr lang="ja-JP" altLang="ja-JP" sz="1300" b="0" i="0" baseline="0">
              <a:solidFill>
                <a:schemeClr val="dk1"/>
              </a:solidFill>
              <a:effectLst/>
              <a:latin typeface="+mn-lt"/>
              <a:ea typeface="+mn-ea"/>
              <a:cs typeface="+mn-cs"/>
            </a:rPr>
            <a:t>に伴い充当可能財源等（基金現在高）は</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しているものの、地方債現在高</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減少</a:t>
          </a:r>
          <a:r>
            <a:rPr lang="ja-JP" altLang="en-US" sz="1300" b="0" i="0" baseline="0">
              <a:solidFill>
                <a:schemeClr val="dk1"/>
              </a:solidFill>
              <a:effectLst/>
              <a:latin typeface="+mn-lt"/>
              <a:ea typeface="+mn-ea"/>
              <a:cs typeface="+mn-cs"/>
            </a:rPr>
            <a:t>したことにより</a:t>
          </a:r>
          <a:r>
            <a:rPr lang="ja-JP" altLang="ja-JP" sz="1300" b="0" i="0" baseline="0">
              <a:solidFill>
                <a:schemeClr val="dk1"/>
              </a:solidFill>
              <a:effectLst/>
              <a:latin typeface="+mn-lt"/>
              <a:ea typeface="+mn-ea"/>
              <a:cs typeface="+mn-cs"/>
            </a:rPr>
            <a:t>、前年度と比べ</a:t>
          </a:r>
          <a:r>
            <a:rPr lang="en-US" altLang="ja-JP" sz="1300" b="0" i="0" baseline="0">
              <a:solidFill>
                <a:schemeClr val="dk1"/>
              </a:solidFill>
              <a:effectLst/>
              <a:latin typeface="+mn-lt"/>
              <a:ea typeface="+mn-ea"/>
              <a:cs typeface="+mn-cs"/>
            </a:rPr>
            <a:t>9.5</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改善</a:t>
          </a:r>
          <a:r>
            <a:rPr lang="ja-JP" altLang="ja-JP" sz="1300" b="0" i="0" baseline="0">
              <a:solidFill>
                <a:schemeClr val="dk1"/>
              </a:solidFill>
              <a:effectLst/>
              <a:latin typeface="+mn-lt"/>
              <a:ea typeface="+mn-ea"/>
              <a:cs typeface="+mn-cs"/>
            </a:rPr>
            <a:t>している。</a:t>
          </a:r>
          <a:endParaRPr lang="ja-JP" altLang="ja-JP" sz="1300">
            <a:effectLst/>
          </a:endParaRPr>
        </a:p>
        <a:p>
          <a:pPr rtl="0"/>
          <a:r>
            <a:rPr lang="ja-JP" altLang="ja-JP" sz="1300" b="0" i="0" baseline="0">
              <a:solidFill>
                <a:schemeClr val="dk1"/>
              </a:solidFill>
              <a:effectLst/>
              <a:latin typeface="+mn-lt"/>
              <a:ea typeface="+mn-ea"/>
              <a:cs typeface="+mn-cs"/>
            </a:rPr>
            <a:t>　今後、（仮称）西部こども園、（仮称）市民交流施設の建設などの大型事業により地方債現在高が増加する見込みであるが、交付税措置がある有利な地方債の活用や、計画的な繰上償還の実施等により、将来負担比率の抑制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8" name="直線コネクタ 447"/>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9"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50" name="直線コネクタ 449"/>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103378</xdr:rowOff>
    </xdr:from>
    <xdr:to>
      <xdr:col>24</xdr:col>
      <xdr:colOff>558800</xdr:colOff>
      <xdr:row>19</xdr:row>
      <xdr:rowOff>8340</xdr:rowOff>
    </xdr:to>
    <xdr:cxnSp macro="">
      <xdr:nvCxnSpPr>
        <xdr:cNvPr id="453" name="直線コネクタ 452"/>
        <xdr:cNvCxnSpPr/>
      </xdr:nvCxnSpPr>
      <xdr:spPr>
        <a:xfrm flipV="1">
          <a:off x="16179800" y="3189478"/>
          <a:ext cx="8382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78334</xdr:rowOff>
    </xdr:from>
    <xdr:ext cx="762000" cy="259045"/>
    <xdr:sp macro="" textlink="">
      <xdr:nvSpPr>
        <xdr:cNvPr id="454" name="将来負担の状況平均値テキスト"/>
        <xdr:cNvSpPr txBox="1"/>
      </xdr:nvSpPr>
      <xdr:spPr>
        <a:xfrm>
          <a:off x="17106900" y="24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5" name="フローチャート : 判断 454"/>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167725</xdr:rowOff>
    </xdr:from>
    <xdr:to>
      <xdr:col>23</xdr:col>
      <xdr:colOff>406400</xdr:colOff>
      <xdr:row>19</xdr:row>
      <xdr:rowOff>8340</xdr:rowOff>
    </xdr:to>
    <xdr:cxnSp macro="">
      <xdr:nvCxnSpPr>
        <xdr:cNvPr id="456" name="直線コネクタ 455"/>
        <xdr:cNvCxnSpPr/>
      </xdr:nvCxnSpPr>
      <xdr:spPr>
        <a:xfrm>
          <a:off x="15290800" y="325382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7" name="フローチャート : 判断 456"/>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58" name="テキスト ボックス 457"/>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167725</xdr:rowOff>
    </xdr:from>
    <xdr:to>
      <xdr:col>22</xdr:col>
      <xdr:colOff>203200</xdr:colOff>
      <xdr:row>19</xdr:row>
      <xdr:rowOff>136229</xdr:rowOff>
    </xdr:to>
    <xdr:cxnSp macro="">
      <xdr:nvCxnSpPr>
        <xdr:cNvPr id="459" name="直線コネクタ 458"/>
        <xdr:cNvCxnSpPr/>
      </xdr:nvCxnSpPr>
      <xdr:spPr>
        <a:xfrm flipV="1">
          <a:off x="14401800" y="3253825"/>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60" name="フローチャート : 判断 459"/>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61" name="テキスト ボックス 460"/>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136229</xdr:rowOff>
    </xdr:from>
    <xdr:to>
      <xdr:col>21</xdr:col>
      <xdr:colOff>0</xdr:colOff>
      <xdr:row>19</xdr:row>
      <xdr:rowOff>167598</xdr:rowOff>
    </xdr:to>
    <xdr:cxnSp macro="">
      <xdr:nvCxnSpPr>
        <xdr:cNvPr id="462" name="直線コネクタ 461"/>
        <xdr:cNvCxnSpPr/>
      </xdr:nvCxnSpPr>
      <xdr:spPr>
        <a:xfrm flipV="1">
          <a:off x="13512800" y="3393779"/>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63" name="フローチャート : 判断 462"/>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64" name="テキスト ボックス 463"/>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5" name="フローチャート : 判断 464"/>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66" name="テキスト ボックス 465"/>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52578</xdr:rowOff>
    </xdr:from>
    <xdr:to>
      <xdr:col>24</xdr:col>
      <xdr:colOff>609600</xdr:colOff>
      <xdr:row>18</xdr:row>
      <xdr:rowOff>154178</xdr:rowOff>
    </xdr:to>
    <xdr:sp macro="" textlink="">
      <xdr:nvSpPr>
        <xdr:cNvPr id="472" name="円/楕円 471"/>
        <xdr:cNvSpPr/>
      </xdr:nvSpPr>
      <xdr:spPr>
        <a:xfrm>
          <a:off x="16967200" y="313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24655</xdr:rowOff>
    </xdr:from>
    <xdr:ext cx="762000" cy="259045"/>
    <xdr:sp macro="" textlink="">
      <xdr:nvSpPr>
        <xdr:cNvPr id="473" name="将来負担の状況該当値テキスト"/>
        <xdr:cNvSpPr txBox="1"/>
      </xdr:nvSpPr>
      <xdr:spPr>
        <a:xfrm>
          <a:off x="17106900" y="31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128990</xdr:rowOff>
    </xdr:from>
    <xdr:to>
      <xdr:col>23</xdr:col>
      <xdr:colOff>457200</xdr:colOff>
      <xdr:row>19</xdr:row>
      <xdr:rowOff>59140</xdr:rowOff>
    </xdr:to>
    <xdr:sp macro="" textlink="">
      <xdr:nvSpPr>
        <xdr:cNvPr id="474" name="円/楕円 473"/>
        <xdr:cNvSpPr/>
      </xdr:nvSpPr>
      <xdr:spPr>
        <a:xfrm>
          <a:off x="16129000" y="321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43917</xdr:rowOff>
    </xdr:from>
    <xdr:ext cx="736600" cy="259045"/>
    <xdr:sp macro="" textlink="">
      <xdr:nvSpPr>
        <xdr:cNvPr id="475" name="テキスト ボックス 474"/>
        <xdr:cNvSpPr txBox="1"/>
      </xdr:nvSpPr>
      <xdr:spPr>
        <a:xfrm>
          <a:off x="15798800" y="330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116925</xdr:rowOff>
    </xdr:from>
    <xdr:to>
      <xdr:col>22</xdr:col>
      <xdr:colOff>254000</xdr:colOff>
      <xdr:row>19</xdr:row>
      <xdr:rowOff>47075</xdr:rowOff>
    </xdr:to>
    <xdr:sp macro="" textlink="">
      <xdr:nvSpPr>
        <xdr:cNvPr id="476" name="円/楕円 475"/>
        <xdr:cNvSpPr/>
      </xdr:nvSpPr>
      <xdr:spPr>
        <a:xfrm>
          <a:off x="15240000" y="320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31852</xdr:rowOff>
    </xdr:from>
    <xdr:ext cx="762000" cy="259045"/>
    <xdr:sp macro="" textlink="">
      <xdr:nvSpPr>
        <xdr:cNvPr id="477" name="テキスト ボックス 476"/>
        <xdr:cNvSpPr txBox="1"/>
      </xdr:nvSpPr>
      <xdr:spPr>
        <a:xfrm>
          <a:off x="14909800" y="328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85429</xdr:rowOff>
    </xdr:from>
    <xdr:to>
      <xdr:col>21</xdr:col>
      <xdr:colOff>50800</xdr:colOff>
      <xdr:row>20</xdr:row>
      <xdr:rowOff>15579</xdr:rowOff>
    </xdr:to>
    <xdr:sp macro="" textlink="">
      <xdr:nvSpPr>
        <xdr:cNvPr id="478" name="円/楕円 477"/>
        <xdr:cNvSpPr/>
      </xdr:nvSpPr>
      <xdr:spPr>
        <a:xfrm>
          <a:off x="14351000" y="334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356</xdr:rowOff>
    </xdr:from>
    <xdr:ext cx="762000" cy="259045"/>
    <xdr:sp macro="" textlink="">
      <xdr:nvSpPr>
        <xdr:cNvPr id="479" name="テキスト ボックス 478"/>
        <xdr:cNvSpPr txBox="1"/>
      </xdr:nvSpPr>
      <xdr:spPr>
        <a:xfrm>
          <a:off x="14020800" y="342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116798</xdr:rowOff>
    </xdr:from>
    <xdr:to>
      <xdr:col>19</xdr:col>
      <xdr:colOff>533400</xdr:colOff>
      <xdr:row>20</xdr:row>
      <xdr:rowOff>46948</xdr:rowOff>
    </xdr:to>
    <xdr:sp macro="" textlink="">
      <xdr:nvSpPr>
        <xdr:cNvPr id="480" name="円/楕円 479"/>
        <xdr:cNvSpPr/>
      </xdr:nvSpPr>
      <xdr:spPr>
        <a:xfrm>
          <a:off x="13462000" y="337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31725</xdr:rowOff>
    </xdr:from>
    <xdr:ext cx="762000" cy="259045"/>
    <xdr:sp macro="" textlink="">
      <xdr:nvSpPr>
        <xdr:cNvPr id="481" name="テキスト ボックス 480"/>
        <xdr:cNvSpPr txBox="1"/>
      </xdr:nvSpPr>
      <xdr:spPr>
        <a:xfrm>
          <a:off x="13131800" y="346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和歌山県海南市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53,323
53,137
101.06
24,418,628
23,466,046
876,359
14,328,479
31,992,675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101.8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行政改革プランに基づく徹底した取り組みにより、合併前（平成</a:t>
          </a:r>
          <a:r>
            <a:rPr lang="en-US" altLang="ja-JP" sz="1300" b="0" i="0" baseline="0">
              <a:solidFill>
                <a:schemeClr val="dk1"/>
              </a:solidFill>
              <a:effectLst/>
              <a:latin typeface="+mn-lt"/>
              <a:ea typeface="+mn-ea"/>
              <a:cs typeface="+mn-cs"/>
            </a:rPr>
            <a:t>16</a:t>
          </a:r>
          <a:r>
            <a:rPr lang="ja-JP" altLang="ja-JP" sz="1300" b="0" i="0" baseline="0">
              <a:solidFill>
                <a:schemeClr val="dk1"/>
              </a:solidFill>
              <a:effectLst/>
              <a:latin typeface="+mn-lt"/>
              <a:ea typeface="+mn-ea"/>
              <a:cs typeface="+mn-cs"/>
            </a:rPr>
            <a:t>年度）と比べ約</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％の職員を削減するとともに、給与制度の見直しを進めてきた。</a:t>
          </a:r>
          <a:endParaRPr lang="ja-JP" altLang="ja-JP" sz="1300">
            <a:effectLst/>
          </a:endParaRPr>
        </a:p>
        <a:p>
          <a:pPr rtl="0"/>
          <a:r>
            <a:rPr lang="ja-JP" altLang="ja-JP"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年度より、従来物件費に計上していた非常勤職員の賃金等を人件費に計上したこと</a:t>
          </a:r>
          <a:r>
            <a:rPr lang="ja-JP" altLang="en-US" sz="1300" b="0" i="0" baseline="0">
              <a:solidFill>
                <a:schemeClr val="dk1"/>
              </a:solidFill>
              <a:effectLst/>
              <a:latin typeface="+mn-lt"/>
              <a:ea typeface="+mn-ea"/>
              <a:cs typeface="+mn-cs"/>
            </a:rPr>
            <a:t>等</a:t>
          </a:r>
          <a:r>
            <a:rPr lang="ja-JP" altLang="ja-JP" sz="1300" b="0" i="0" baseline="0">
              <a:solidFill>
                <a:schemeClr val="dk1"/>
              </a:solidFill>
              <a:effectLst/>
              <a:latin typeface="+mn-lt"/>
              <a:ea typeface="+mn-ea"/>
              <a:cs typeface="+mn-cs"/>
            </a:rPr>
            <a:t>により類似団体平均を</a:t>
          </a:r>
          <a:r>
            <a:rPr lang="en-US" altLang="ja-JP" sz="1300" b="0" i="0" baseline="0">
              <a:solidFill>
                <a:schemeClr val="dk1"/>
              </a:solidFill>
              <a:effectLst/>
              <a:latin typeface="+mn-lt"/>
              <a:ea typeface="+mn-ea"/>
              <a:cs typeface="+mn-cs"/>
            </a:rPr>
            <a:t>3.9</a:t>
          </a:r>
          <a:r>
            <a:rPr lang="ja-JP" altLang="ja-JP" sz="1300" b="0" i="0" baseline="0">
              <a:solidFill>
                <a:schemeClr val="dk1"/>
              </a:solidFill>
              <a:effectLst/>
              <a:latin typeface="+mn-lt"/>
              <a:ea typeface="+mn-ea"/>
              <a:cs typeface="+mn-cs"/>
            </a:rPr>
            <a:t>ポイント上回っているが、今後も新規採用の抑制や組織・機構の見直しを進め、総人件費の抑制に努める。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66040</xdr:rowOff>
    </xdr:from>
    <xdr:to>
      <xdr:col>7</xdr:col>
      <xdr:colOff>15875</xdr:colOff>
      <xdr:row>38</xdr:row>
      <xdr:rowOff>96520</xdr:rowOff>
    </xdr:to>
    <xdr:cxnSp macro="">
      <xdr:nvCxnSpPr>
        <xdr:cNvPr id="66" name="直線コネクタ 65"/>
        <xdr:cNvCxnSpPr/>
      </xdr:nvCxnSpPr>
      <xdr:spPr>
        <a:xfrm flipV="1">
          <a:off x="3987800" y="65811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81280</xdr:rowOff>
    </xdr:from>
    <xdr:to>
      <xdr:col>5</xdr:col>
      <xdr:colOff>549275</xdr:colOff>
      <xdr:row>38</xdr:row>
      <xdr:rowOff>96520</xdr:rowOff>
    </xdr:to>
    <xdr:cxnSp macro="">
      <xdr:nvCxnSpPr>
        <xdr:cNvPr id="69" name="直線コネクタ 68"/>
        <xdr:cNvCxnSpPr/>
      </xdr:nvCxnSpPr>
      <xdr:spPr>
        <a:xfrm>
          <a:off x="3098800" y="6596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81280</xdr:rowOff>
    </xdr:from>
    <xdr:to>
      <xdr:col>4</xdr:col>
      <xdr:colOff>346075</xdr:colOff>
      <xdr:row>38</xdr:row>
      <xdr:rowOff>111760</xdr:rowOff>
    </xdr:to>
    <xdr:cxnSp macro="">
      <xdr:nvCxnSpPr>
        <xdr:cNvPr id="72" name="直線コネクタ 71"/>
        <xdr:cNvCxnSpPr/>
      </xdr:nvCxnSpPr>
      <xdr:spPr>
        <a:xfrm flipV="1">
          <a:off x="2209800" y="6596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115570</xdr:rowOff>
    </xdr:from>
    <xdr:to>
      <xdr:col>3</xdr:col>
      <xdr:colOff>142875</xdr:colOff>
      <xdr:row>38</xdr:row>
      <xdr:rowOff>111760</xdr:rowOff>
    </xdr:to>
    <xdr:cxnSp macro="">
      <xdr:nvCxnSpPr>
        <xdr:cNvPr id="75" name="直線コネクタ 74"/>
        <xdr:cNvCxnSpPr/>
      </xdr:nvCxnSpPr>
      <xdr:spPr>
        <a:xfrm>
          <a:off x="1320800" y="64592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15240</xdr:rowOff>
    </xdr:from>
    <xdr:to>
      <xdr:col>7</xdr:col>
      <xdr:colOff>66675</xdr:colOff>
      <xdr:row>38</xdr:row>
      <xdr:rowOff>116840</xdr:rowOff>
    </xdr:to>
    <xdr:sp macro="" textlink="">
      <xdr:nvSpPr>
        <xdr:cNvPr id="85" name="円/楕円 84"/>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158767</xdr:rowOff>
    </xdr:from>
    <xdr:ext cx="762000" cy="259045"/>
    <xdr:sp macro="" textlink="">
      <xdr:nvSpPr>
        <xdr:cNvPr id="86" name="人件費該当値テキスト"/>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45720</xdr:rowOff>
    </xdr:from>
    <xdr:to>
      <xdr:col>5</xdr:col>
      <xdr:colOff>600075</xdr:colOff>
      <xdr:row>38</xdr:row>
      <xdr:rowOff>147320</xdr:rowOff>
    </xdr:to>
    <xdr:sp macro="" textlink="">
      <xdr:nvSpPr>
        <xdr:cNvPr id="87" name="円/楕円 86"/>
        <xdr:cNvSpPr/>
      </xdr:nvSpPr>
      <xdr:spPr>
        <a:xfrm>
          <a:off x="3937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132097</xdr:rowOff>
    </xdr:from>
    <xdr:ext cx="736600" cy="259045"/>
    <xdr:sp macro="" textlink="">
      <xdr:nvSpPr>
        <xdr:cNvPr id="88" name="テキスト ボックス 87"/>
        <xdr:cNvSpPr txBox="1"/>
      </xdr:nvSpPr>
      <xdr:spPr>
        <a:xfrm>
          <a:off x="3606800" y="664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30480</xdr:rowOff>
    </xdr:from>
    <xdr:to>
      <xdr:col>4</xdr:col>
      <xdr:colOff>396875</xdr:colOff>
      <xdr:row>38</xdr:row>
      <xdr:rowOff>132080</xdr:rowOff>
    </xdr:to>
    <xdr:sp macro="" textlink="">
      <xdr:nvSpPr>
        <xdr:cNvPr id="89" name="円/楕円 88"/>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90" name="テキスト ボックス 89"/>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60960</xdr:rowOff>
    </xdr:from>
    <xdr:to>
      <xdr:col>3</xdr:col>
      <xdr:colOff>193675</xdr:colOff>
      <xdr:row>38</xdr:row>
      <xdr:rowOff>162560</xdr:rowOff>
    </xdr:to>
    <xdr:sp macro="" textlink="">
      <xdr:nvSpPr>
        <xdr:cNvPr id="91" name="円/楕円 90"/>
        <xdr:cNvSpPr/>
      </xdr:nvSpPr>
      <xdr:spPr>
        <a:xfrm>
          <a:off x="2159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147337</xdr:rowOff>
    </xdr:from>
    <xdr:ext cx="762000" cy="259045"/>
    <xdr:sp macro="" textlink="">
      <xdr:nvSpPr>
        <xdr:cNvPr id="92" name="テキスト ボックス 91"/>
        <xdr:cNvSpPr txBox="1"/>
      </xdr:nvSpPr>
      <xdr:spPr>
        <a:xfrm>
          <a:off x="1828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93" name="円/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94" name="テキスト ボックス 93"/>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事務事業の見直しや枠配分方式による予算編成により物件費総額の抑制に努め</a:t>
          </a:r>
          <a:r>
            <a:rPr lang="ja-JP" altLang="en-US" sz="1300" b="0" i="0" baseline="0">
              <a:solidFill>
                <a:schemeClr val="dk1"/>
              </a:solidFill>
              <a:effectLst/>
              <a:latin typeface="+mn-lt"/>
              <a:ea typeface="+mn-ea"/>
              <a:cs typeface="+mn-cs"/>
            </a:rPr>
            <a:t>たことにより</a:t>
          </a:r>
          <a:r>
            <a:rPr lang="ja-JP" altLang="ja-JP" sz="1300" b="0" i="0" baseline="0">
              <a:solidFill>
                <a:schemeClr val="dk1"/>
              </a:solidFill>
              <a:effectLst/>
              <a:latin typeface="+mn-lt"/>
              <a:ea typeface="+mn-ea"/>
              <a:cs typeface="+mn-cs"/>
            </a:rPr>
            <a:t>、前年度と比べ</a:t>
          </a:r>
          <a:r>
            <a:rPr lang="en-US" altLang="ja-JP" sz="1300" b="0" i="0" baseline="0">
              <a:solidFill>
                <a:schemeClr val="dk1"/>
              </a:solidFill>
              <a:effectLst/>
              <a:latin typeface="+mn-lt"/>
              <a:ea typeface="+mn-ea"/>
              <a:cs typeface="+mn-cs"/>
            </a:rPr>
            <a:t>0.2</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改善している</a:t>
          </a:r>
          <a:r>
            <a:rPr lang="ja-JP" altLang="ja-JP" sz="1300" b="0" i="0" baseline="0">
              <a:solidFill>
                <a:schemeClr val="dk1"/>
              </a:solidFill>
              <a:effectLst/>
              <a:latin typeface="+mn-lt"/>
              <a:ea typeface="+mn-ea"/>
              <a:cs typeface="+mn-cs"/>
            </a:rPr>
            <a:t>。</a:t>
          </a:r>
          <a:endParaRPr lang="ja-JP" altLang="ja-JP" sz="1300">
            <a:effectLst/>
          </a:endParaRPr>
        </a:p>
        <a:p>
          <a:pPr rtl="0"/>
          <a:r>
            <a:rPr lang="ja-JP" altLang="ja-JP" sz="1300" b="0" i="0" baseline="0">
              <a:solidFill>
                <a:schemeClr val="dk1"/>
              </a:solidFill>
              <a:effectLst/>
              <a:latin typeface="+mn-lt"/>
              <a:ea typeface="+mn-ea"/>
              <a:cs typeface="+mn-cs"/>
            </a:rPr>
            <a:t>　類似団体平均を下回っているが、今後も引き続き、経常経費の抑制に努める。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63500</xdr:rowOff>
    </xdr:from>
    <xdr:to>
      <xdr:col>24</xdr:col>
      <xdr:colOff>31750</xdr:colOff>
      <xdr:row>14</xdr:row>
      <xdr:rowOff>88900</xdr:rowOff>
    </xdr:to>
    <xdr:cxnSp macro="">
      <xdr:nvCxnSpPr>
        <xdr:cNvPr id="127" name="直線コネクタ 126"/>
        <xdr:cNvCxnSpPr/>
      </xdr:nvCxnSpPr>
      <xdr:spPr>
        <a:xfrm flipV="1">
          <a:off x="15671800" y="2463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25400</xdr:rowOff>
    </xdr:from>
    <xdr:to>
      <xdr:col>22</xdr:col>
      <xdr:colOff>565150</xdr:colOff>
      <xdr:row>14</xdr:row>
      <xdr:rowOff>88900</xdr:rowOff>
    </xdr:to>
    <xdr:cxnSp macro="">
      <xdr:nvCxnSpPr>
        <xdr:cNvPr id="130" name="直線コネクタ 129"/>
        <xdr:cNvCxnSpPr/>
      </xdr:nvCxnSpPr>
      <xdr:spPr>
        <a:xfrm>
          <a:off x="14782800" y="2425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32" name="テキスト ボックス 131"/>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146050</xdr:rowOff>
    </xdr:from>
    <xdr:to>
      <xdr:col>21</xdr:col>
      <xdr:colOff>361950</xdr:colOff>
      <xdr:row>14</xdr:row>
      <xdr:rowOff>25400</xdr:rowOff>
    </xdr:to>
    <xdr:cxnSp macro="">
      <xdr:nvCxnSpPr>
        <xdr:cNvPr id="133" name="直線コネクタ 132"/>
        <xdr:cNvCxnSpPr/>
      </xdr:nvCxnSpPr>
      <xdr:spPr>
        <a:xfrm>
          <a:off x="13893800" y="2374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5" name="テキスト ボックス 134"/>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146050</xdr:rowOff>
    </xdr:from>
    <xdr:to>
      <xdr:col>20</xdr:col>
      <xdr:colOff>158750</xdr:colOff>
      <xdr:row>14</xdr:row>
      <xdr:rowOff>165100</xdr:rowOff>
    </xdr:to>
    <xdr:cxnSp macro="">
      <xdr:nvCxnSpPr>
        <xdr:cNvPr id="136" name="直線コネクタ 135"/>
        <xdr:cNvCxnSpPr/>
      </xdr:nvCxnSpPr>
      <xdr:spPr>
        <a:xfrm flipV="1">
          <a:off x="13004800" y="2374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12700</xdr:rowOff>
    </xdr:from>
    <xdr:to>
      <xdr:col>24</xdr:col>
      <xdr:colOff>82550</xdr:colOff>
      <xdr:row>14</xdr:row>
      <xdr:rowOff>114300</xdr:rowOff>
    </xdr:to>
    <xdr:sp macro="" textlink="">
      <xdr:nvSpPr>
        <xdr:cNvPr id="146" name="円/楕円 145"/>
        <xdr:cNvSpPr/>
      </xdr:nvSpPr>
      <xdr:spPr>
        <a:xfrm>
          <a:off x="164592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29227</xdr:rowOff>
    </xdr:from>
    <xdr:ext cx="762000" cy="259045"/>
    <xdr:sp macro="" textlink="">
      <xdr:nvSpPr>
        <xdr:cNvPr id="147" name="物件費該当値テキスト"/>
        <xdr:cNvSpPr txBox="1"/>
      </xdr:nvSpPr>
      <xdr:spPr>
        <a:xfrm>
          <a:off x="165989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38100</xdr:rowOff>
    </xdr:from>
    <xdr:to>
      <xdr:col>22</xdr:col>
      <xdr:colOff>615950</xdr:colOff>
      <xdr:row>14</xdr:row>
      <xdr:rowOff>139700</xdr:rowOff>
    </xdr:to>
    <xdr:sp macro="" textlink="">
      <xdr:nvSpPr>
        <xdr:cNvPr id="148" name="円/楕円 147"/>
        <xdr:cNvSpPr/>
      </xdr:nvSpPr>
      <xdr:spPr>
        <a:xfrm>
          <a:off x="15621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149877</xdr:rowOff>
    </xdr:from>
    <xdr:ext cx="736600" cy="259045"/>
    <xdr:sp macro="" textlink="">
      <xdr:nvSpPr>
        <xdr:cNvPr id="149" name="テキスト ボックス 148"/>
        <xdr:cNvSpPr txBox="1"/>
      </xdr:nvSpPr>
      <xdr:spPr>
        <a:xfrm>
          <a:off x="15290800" y="220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146050</xdr:rowOff>
    </xdr:from>
    <xdr:to>
      <xdr:col>21</xdr:col>
      <xdr:colOff>412750</xdr:colOff>
      <xdr:row>14</xdr:row>
      <xdr:rowOff>76200</xdr:rowOff>
    </xdr:to>
    <xdr:sp macro="" textlink="">
      <xdr:nvSpPr>
        <xdr:cNvPr id="150" name="円/楕円 149"/>
        <xdr:cNvSpPr/>
      </xdr:nvSpPr>
      <xdr:spPr>
        <a:xfrm>
          <a:off x="14732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86377</xdr:rowOff>
    </xdr:from>
    <xdr:ext cx="762000" cy="259045"/>
    <xdr:sp macro="" textlink="">
      <xdr:nvSpPr>
        <xdr:cNvPr id="151" name="テキスト ボックス 150"/>
        <xdr:cNvSpPr txBox="1"/>
      </xdr:nvSpPr>
      <xdr:spPr>
        <a:xfrm>
          <a:off x="14401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95250</xdr:rowOff>
    </xdr:from>
    <xdr:to>
      <xdr:col>20</xdr:col>
      <xdr:colOff>209550</xdr:colOff>
      <xdr:row>14</xdr:row>
      <xdr:rowOff>25400</xdr:rowOff>
    </xdr:to>
    <xdr:sp macro="" textlink="">
      <xdr:nvSpPr>
        <xdr:cNvPr id="152" name="円/楕円 151"/>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35577</xdr:rowOff>
    </xdr:from>
    <xdr:ext cx="762000" cy="259045"/>
    <xdr:sp macro="" textlink="">
      <xdr:nvSpPr>
        <xdr:cNvPr id="153" name="テキスト ボックス 152"/>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114300</xdr:rowOff>
    </xdr:from>
    <xdr:to>
      <xdr:col>19</xdr:col>
      <xdr:colOff>6350</xdr:colOff>
      <xdr:row>15</xdr:row>
      <xdr:rowOff>44450</xdr:rowOff>
    </xdr:to>
    <xdr:sp macro="" textlink="">
      <xdr:nvSpPr>
        <xdr:cNvPr id="154" name="円/楕円 153"/>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54627</xdr:rowOff>
    </xdr:from>
    <xdr:ext cx="762000" cy="259045"/>
    <xdr:sp macro="" textlink="">
      <xdr:nvSpPr>
        <xdr:cNvPr id="155" name="テキスト ボックス 154"/>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決算額は増加しているが</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地方消費税交付金などの経常一般財源等が増加したことに伴い、</a:t>
          </a:r>
          <a:r>
            <a:rPr lang="ja-JP" altLang="ja-JP" sz="1300" b="0" i="0" baseline="0">
              <a:solidFill>
                <a:schemeClr val="dk1"/>
              </a:solidFill>
              <a:effectLst/>
              <a:latin typeface="+mn-lt"/>
              <a:ea typeface="+mn-ea"/>
              <a:cs typeface="+mn-cs"/>
            </a:rPr>
            <a:t>前年度</a:t>
          </a:r>
          <a:r>
            <a:rPr lang="ja-JP" altLang="en-US" sz="1300" b="0" i="0" baseline="0">
              <a:solidFill>
                <a:schemeClr val="dk1"/>
              </a:solidFill>
              <a:effectLst/>
              <a:latin typeface="+mn-lt"/>
              <a:ea typeface="+mn-ea"/>
              <a:cs typeface="+mn-cs"/>
            </a:rPr>
            <a:t>と比べ</a:t>
          </a:r>
          <a:r>
            <a:rPr lang="en-US" altLang="ja-JP" sz="1300" b="0" i="0" baseline="0">
              <a:solidFill>
                <a:schemeClr val="dk1"/>
              </a:solidFill>
              <a:effectLst/>
              <a:latin typeface="+mn-lt"/>
              <a:ea typeface="+mn-ea"/>
              <a:cs typeface="+mn-cs"/>
            </a:rPr>
            <a:t>0.2</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改善している</a:t>
          </a:r>
          <a:r>
            <a:rPr lang="ja-JP" altLang="ja-JP" sz="1300" b="0" i="0" baseline="0">
              <a:solidFill>
                <a:schemeClr val="dk1"/>
              </a:solidFill>
              <a:effectLst/>
              <a:latin typeface="+mn-lt"/>
              <a:ea typeface="+mn-ea"/>
              <a:cs typeface="+mn-cs"/>
            </a:rPr>
            <a:t>。</a:t>
          </a:r>
          <a:endParaRPr lang="ja-JP" altLang="ja-JP" sz="1300">
            <a:effectLst/>
          </a:endParaRPr>
        </a:p>
        <a:p>
          <a:pPr rtl="0" eaLnBrk="1" fontAlgn="auto" latinLnBrk="0" hangingPunct="1"/>
          <a:r>
            <a:rPr kumimoji="1" lang="ja-JP" altLang="ja-JP" sz="1300" b="0" i="0" baseline="0">
              <a:solidFill>
                <a:schemeClr val="dk1"/>
              </a:solidFill>
              <a:effectLst/>
              <a:latin typeface="+mn-lt"/>
              <a:ea typeface="+mn-ea"/>
              <a:cs typeface="+mn-cs"/>
            </a:rPr>
            <a:t>　類似団体平均を下回っているものの、</a:t>
          </a:r>
          <a:r>
            <a:rPr lang="ja-JP" altLang="ja-JP" sz="1300" b="0" i="0" baseline="0">
              <a:solidFill>
                <a:schemeClr val="dk1"/>
              </a:solidFill>
              <a:effectLst/>
              <a:latin typeface="+mn-lt"/>
              <a:ea typeface="+mn-ea"/>
              <a:cs typeface="+mn-cs"/>
            </a:rPr>
            <a:t>今後も障害者自立支援給付や子育て支援にかかる経費の増加が見込まれることから、市独自制度</a:t>
          </a:r>
          <a:r>
            <a:rPr lang="ja-JP" altLang="en-US" sz="1300" b="0" i="0" baseline="0">
              <a:solidFill>
                <a:schemeClr val="dk1"/>
              </a:solidFill>
              <a:effectLst/>
              <a:latin typeface="+mn-lt"/>
              <a:ea typeface="+mn-ea"/>
              <a:cs typeface="+mn-cs"/>
            </a:rPr>
            <a:t>を含めた総合的な</a:t>
          </a:r>
          <a:r>
            <a:rPr lang="ja-JP" altLang="ja-JP" sz="1300" b="0" i="0" baseline="0">
              <a:solidFill>
                <a:schemeClr val="dk1"/>
              </a:solidFill>
              <a:effectLst/>
              <a:latin typeface="+mn-lt"/>
              <a:ea typeface="+mn-ea"/>
              <a:cs typeface="+mn-cs"/>
            </a:rPr>
            <a:t>見直しを</a:t>
          </a:r>
          <a:r>
            <a:rPr lang="ja-JP" altLang="en-US" sz="1300" b="0" i="0" baseline="0">
              <a:solidFill>
                <a:schemeClr val="dk1"/>
              </a:solidFill>
              <a:effectLst/>
              <a:latin typeface="+mn-lt"/>
              <a:ea typeface="+mn-ea"/>
              <a:cs typeface="+mn-cs"/>
            </a:rPr>
            <a:t>図り、抑制に努める</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94343</xdr:rowOff>
    </xdr:from>
    <xdr:to>
      <xdr:col>7</xdr:col>
      <xdr:colOff>15875</xdr:colOff>
      <xdr:row>54</xdr:row>
      <xdr:rowOff>116115</xdr:rowOff>
    </xdr:to>
    <xdr:cxnSp macro="">
      <xdr:nvCxnSpPr>
        <xdr:cNvPr id="190" name="直線コネクタ 189"/>
        <xdr:cNvCxnSpPr/>
      </xdr:nvCxnSpPr>
      <xdr:spPr>
        <a:xfrm flipV="1">
          <a:off x="3987800" y="93526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91820</xdr:rowOff>
    </xdr:from>
    <xdr:ext cx="762000" cy="259045"/>
    <xdr:sp macro="" textlink="">
      <xdr:nvSpPr>
        <xdr:cNvPr id="191" name="扶助費平均値テキスト"/>
        <xdr:cNvSpPr txBox="1"/>
      </xdr:nvSpPr>
      <xdr:spPr>
        <a:xfrm>
          <a:off x="4914900" y="935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116115</xdr:rowOff>
    </xdr:from>
    <xdr:to>
      <xdr:col>5</xdr:col>
      <xdr:colOff>549275</xdr:colOff>
      <xdr:row>54</xdr:row>
      <xdr:rowOff>127000</xdr:rowOff>
    </xdr:to>
    <xdr:cxnSp macro="">
      <xdr:nvCxnSpPr>
        <xdr:cNvPr id="193" name="直線コネクタ 192"/>
        <xdr:cNvCxnSpPr/>
      </xdr:nvCxnSpPr>
      <xdr:spPr>
        <a:xfrm flipV="1">
          <a:off x="3098800" y="9374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5" name="テキスト ボックス 194"/>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127000</xdr:rowOff>
    </xdr:to>
    <xdr:cxnSp macro="">
      <xdr:nvCxnSpPr>
        <xdr:cNvPr id="196" name="直線コネクタ 195"/>
        <xdr:cNvCxnSpPr/>
      </xdr:nvCxnSpPr>
      <xdr:spPr>
        <a:xfrm>
          <a:off x="2209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34670</xdr:rowOff>
    </xdr:from>
    <xdr:ext cx="762000" cy="259045"/>
    <xdr:sp macro="" textlink="">
      <xdr:nvSpPr>
        <xdr:cNvPr id="198" name="テキスト ボックス 197"/>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170543</xdr:rowOff>
    </xdr:to>
    <xdr:cxnSp macro="">
      <xdr:nvCxnSpPr>
        <xdr:cNvPr id="199" name="直線コネクタ 198"/>
        <xdr:cNvCxnSpPr/>
      </xdr:nvCxnSpPr>
      <xdr:spPr>
        <a:xfrm flipV="1">
          <a:off x="1320800" y="9385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12899</xdr:rowOff>
    </xdr:from>
    <xdr:ext cx="762000" cy="259045"/>
    <xdr:sp macro="" textlink="">
      <xdr:nvSpPr>
        <xdr:cNvPr id="201" name="テキスト ボックス 200"/>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03" name="テキスト ボックス 202"/>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43543</xdr:rowOff>
    </xdr:from>
    <xdr:to>
      <xdr:col>7</xdr:col>
      <xdr:colOff>66675</xdr:colOff>
      <xdr:row>54</xdr:row>
      <xdr:rowOff>145143</xdr:rowOff>
    </xdr:to>
    <xdr:sp macro="" textlink="">
      <xdr:nvSpPr>
        <xdr:cNvPr id="209" name="円/楕円 208"/>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60070</xdr:rowOff>
    </xdr:from>
    <xdr:ext cx="762000" cy="259045"/>
    <xdr:sp macro="" textlink="">
      <xdr:nvSpPr>
        <xdr:cNvPr id="210"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65315</xdr:rowOff>
    </xdr:from>
    <xdr:to>
      <xdr:col>5</xdr:col>
      <xdr:colOff>600075</xdr:colOff>
      <xdr:row>54</xdr:row>
      <xdr:rowOff>166915</xdr:rowOff>
    </xdr:to>
    <xdr:sp macro="" textlink="">
      <xdr:nvSpPr>
        <xdr:cNvPr id="211" name="円/楕円 210"/>
        <xdr:cNvSpPr/>
      </xdr:nvSpPr>
      <xdr:spPr>
        <a:xfrm>
          <a:off x="3937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5642</xdr:rowOff>
    </xdr:from>
    <xdr:ext cx="736600" cy="259045"/>
    <xdr:sp macro="" textlink="">
      <xdr:nvSpPr>
        <xdr:cNvPr id="212" name="テキスト ボックス 211"/>
        <xdr:cNvSpPr txBox="1"/>
      </xdr:nvSpPr>
      <xdr:spPr>
        <a:xfrm>
          <a:off x="3606800" y="909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3" name="円/楕円 212"/>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4" name="テキスト ボックス 213"/>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5" name="円/楕円 214"/>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6" name="テキスト ボックス 215"/>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119743</xdr:rowOff>
    </xdr:from>
    <xdr:to>
      <xdr:col>1</xdr:col>
      <xdr:colOff>676275</xdr:colOff>
      <xdr:row>55</xdr:row>
      <xdr:rowOff>49893</xdr:rowOff>
    </xdr:to>
    <xdr:sp macro="" textlink="">
      <xdr:nvSpPr>
        <xdr:cNvPr id="217" name="円/楕円 216"/>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34670</xdr:rowOff>
    </xdr:from>
    <xdr:ext cx="762000" cy="259045"/>
    <xdr:sp macro="" textlink="">
      <xdr:nvSpPr>
        <xdr:cNvPr id="218" name="テキスト ボックス 217"/>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後期高齢者医療特別会計や</a:t>
          </a:r>
          <a:r>
            <a:rPr kumimoji="1" lang="ja-JP" altLang="ja-JP" sz="1300">
              <a:solidFill>
                <a:schemeClr val="dk1"/>
              </a:solidFill>
              <a:effectLst/>
              <a:latin typeface="+mn-lt"/>
              <a:ea typeface="+mn-ea"/>
              <a:cs typeface="+mn-cs"/>
            </a:rPr>
            <a:t>介護保険特別会計への繰出金が増加傾向にあり、類似団体平均とほぼ同水準で推移している。</a:t>
          </a:r>
          <a:endParaRPr lang="ja-JP" altLang="ja-JP" sz="1300">
            <a:effectLst/>
          </a:endParaRPr>
        </a:p>
        <a:p>
          <a:r>
            <a:rPr kumimoji="1" lang="ja-JP" altLang="ja-JP" sz="1300">
              <a:solidFill>
                <a:schemeClr val="dk1"/>
              </a:solidFill>
              <a:effectLst/>
              <a:latin typeface="+mn-lt"/>
              <a:ea typeface="+mn-ea"/>
              <a:cs typeface="+mn-cs"/>
            </a:rPr>
            <a:t>　今後も引き続き経常経費の抑制に努める。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85090</xdr:rowOff>
    </xdr:from>
    <xdr:to>
      <xdr:col>24</xdr:col>
      <xdr:colOff>31750</xdr:colOff>
      <xdr:row>57</xdr:row>
      <xdr:rowOff>92710</xdr:rowOff>
    </xdr:to>
    <xdr:cxnSp macro="">
      <xdr:nvCxnSpPr>
        <xdr:cNvPr id="251" name="直線コネクタ 250"/>
        <xdr:cNvCxnSpPr/>
      </xdr:nvCxnSpPr>
      <xdr:spPr>
        <a:xfrm>
          <a:off x="15671800" y="9857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8890</xdr:rowOff>
    </xdr:from>
    <xdr:to>
      <xdr:col>22</xdr:col>
      <xdr:colOff>565150</xdr:colOff>
      <xdr:row>57</xdr:row>
      <xdr:rowOff>85090</xdr:rowOff>
    </xdr:to>
    <xdr:cxnSp macro="">
      <xdr:nvCxnSpPr>
        <xdr:cNvPr id="254" name="直線コネクタ 253"/>
        <xdr:cNvCxnSpPr/>
      </xdr:nvCxnSpPr>
      <xdr:spPr>
        <a:xfrm>
          <a:off x="14782800" y="9781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6" name="テキスト ボックス 255"/>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157480</xdr:rowOff>
    </xdr:from>
    <xdr:to>
      <xdr:col>21</xdr:col>
      <xdr:colOff>361950</xdr:colOff>
      <xdr:row>57</xdr:row>
      <xdr:rowOff>8890</xdr:rowOff>
    </xdr:to>
    <xdr:cxnSp macro="">
      <xdr:nvCxnSpPr>
        <xdr:cNvPr id="257" name="直線コネクタ 256"/>
        <xdr:cNvCxnSpPr/>
      </xdr:nvCxnSpPr>
      <xdr:spPr>
        <a:xfrm>
          <a:off x="13893800" y="9758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119380</xdr:rowOff>
    </xdr:from>
    <xdr:to>
      <xdr:col>20</xdr:col>
      <xdr:colOff>158750</xdr:colOff>
      <xdr:row>56</xdr:row>
      <xdr:rowOff>157480</xdr:rowOff>
    </xdr:to>
    <xdr:cxnSp macro="">
      <xdr:nvCxnSpPr>
        <xdr:cNvPr id="260" name="直線コネクタ 259"/>
        <xdr:cNvCxnSpPr/>
      </xdr:nvCxnSpPr>
      <xdr:spPr>
        <a:xfrm>
          <a:off x="13004800" y="972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4" name="テキスト ボックス 26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41910</xdr:rowOff>
    </xdr:from>
    <xdr:to>
      <xdr:col>24</xdr:col>
      <xdr:colOff>82550</xdr:colOff>
      <xdr:row>57</xdr:row>
      <xdr:rowOff>143510</xdr:rowOff>
    </xdr:to>
    <xdr:sp macro="" textlink="">
      <xdr:nvSpPr>
        <xdr:cNvPr id="270" name="円/楕円 269"/>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13987</xdr:rowOff>
    </xdr:from>
    <xdr:ext cx="762000" cy="259045"/>
    <xdr:sp macro="" textlink="">
      <xdr:nvSpPr>
        <xdr:cNvPr id="271" name="その他該当値テキスト"/>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34290</xdr:rowOff>
    </xdr:from>
    <xdr:to>
      <xdr:col>22</xdr:col>
      <xdr:colOff>615950</xdr:colOff>
      <xdr:row>57</xdr:row>
      <xdr:rowOff>135890</xdr:rowOff>
    </xdr:to>
    <xdr:sp macro="" textlink="">
      <xdr:nvSpPr>
        <xdr:cNvPr id="272" name="円/楕円 271"/>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73" name="テキスト ボックス 272"/>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129540</xdr:rowOff>
    </xdr:from>
    <xdr:to>
      <xdr:col>21</xdr:col>
      <xdr:colOff>412750</xdr:colOff>
      <xdr:row>57</xdr:row>
      <xdr:rowOff>59690</xdr:rowOff>
    </xdr:to>
    <xdr:sp macro="" textlink="">
      <xdr:nvSpPr>
        <xdr:cNvPr id="274" name="円/楕円 273"/>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75" name="テキスト ボックス 274"/>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106680</xdr:rowOff>
    </xdr:from>
    <xdr:to>
      <xdr:col>20</xdr:col>
      <xdr:colOff>209550</xdr:colOff>
      <xdr:row>57</xdr:row>
      <xdr:rowOff>36830</xdr:rowOff>
    </xdr:to>
    <xdr:sp macro="" textlink="">
      <xdr:nvSpPr>
        <xdr:cNvPr id="276" name="円/楕円 275"/>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77" name="テキスト ボックス 276"/>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78" name="円/楕円 277"/>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79" name="テキスト ボックス 278"/>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21</a:t>
          </a:r>
          <a:r>
            <a:rPr lang="ja-JP" altLang="ja-JP" sz="1300" b="0" i="0" baseline="0">
              <a:solidFill>
                <a:schemeClr val="dk1"/>
              </a:solidFill>
              <a:effectLst/>
              <a:latin typeface="+mn-lt"/>
              <a:ea typeface="+mn-ea"/>
              <a:cs typeface="+mn-cs"/>
            </a:rPr>
            <a:t>年度から実施している補助金の見直し等により、類似団体平均を下回って</a:t>
          </a:r>
          <a:r>
            <a:rPr lang="ja-JP" altLang="en-US" sz="1300" b="0" i="0" baseline="0">
              <a:solidFill>
                <a:schemeClr val="dk1"/>
              </a:solidFill>
              <a:effectLst/>
              <a:latin typeface="+mn-lt"/>
              <a:ea typeface="+mn-ea"/>
              <a:cs typeface="+mn-cs"/>
            </a:rPr>
            <a:t>いる。また、紀の海広域施設組合負担金</a:t>
          </a:r>
          <a:r>
            <a:rPr lang="ja-JP" altLang="ja-JP" sz="1300" b="0" i="0" baseline="0">
              <a:solidFill>
                <a:schemeClr val="dk1"/>
              </a:solidFill>
              <a:effectLst/>
              <a:latin typeface="+mn-lt"/>
              <a:ea typeface="+mn-ea"/>
              <a:cs typeface="+mn-cs"/>
            </a:rPr>
            <a:t>等の</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に伴い、前年度と比べ</a:t>
          </a:r>
          <a:r>
            <a:rPr lang="en-US" altLang="ja-JP" sz="1300" b="0" i="0" baseline="0">
              <a:solidFill>
                <a:schemeClr val="dk1"/>
              </a:solidFill>
              <a:effectLst/>
              <a:latin typeface="+mn-lt"/>
              <a:ea typeface="+mn-ea"/>
              <a:cs typeface="+mn-cs"/>
            </a:rPr>
            <a:t>0.3</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改善している</a:t>
          </a:r>
          <a:r>
            <a:rPr lang="ja-JP" altLang="ja-JP" sz="1300" b="0" i="0" baseline="0">
              <a:solidFill>
                <a:schemeClr val="dk1"/>
              </a:solidFill>
              <a:effectLst/>
              <a:latin typeface="+mn-lt"/>
              <a:ea typeface="+mn-ea"/>
              <a:cs typeface="+mn-cs"/>
            </a:rPr>
            <a:t>。</a:t>
          </a:r>
          <a:endParaRPr lang="ja-JP" altLang="ja-JP" sz="1300">
            <a:effectLst/>
          </a:endParaRPr>
        </a:p>
        <a:p>
          <a:pPr rtl="0"/>
          <a:r>
            <a:rPr lang="ja-JP" altLang="ja-JP" sz="1300" b="0" i="0" baseline="0">
              <a:solidFill>
                <a:schemeClr val="dk1"/>
              </a:solidFill>
              <a:effectLst/>
              <a:latin typeface="+mn-lt"/>
              <a:ea typeface="+mn-ea"/>
              <a:cs typeface="+mn-cs"/>
            </a:rPr>
            <a:t>　今後も、各種団体への補助金等を継続的に見直すことにより、経常経費の抑制に努める。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101854</xdr:rowOff>
    </xdr:from>
    <xdr:to>
      <xdr:col>24</xdr:col>
      <xdr:colOff>31750</xdr:colOff>
      <xdr:row>35</xdr:row>
      <xdr:rowOff>115570</xdr:rowOff>
    </xdr:to>
    <xdr:cxnSp macro="">
      <xdr:nvCxnSpPr>
        <xdr:cNvPr id="309" name="直線コネクタ 308"/>
        <xdr:cNvCxnSpPr/>
      </xdr:nvCxnSpPr>
      <xdr:spPr>
        <a:xfrm flipV="1">
          <a:off x="15671800" y="61026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73423</xdr:rowOff>
    </xdr:from>
    <xdr:ext cx="762000" cy="259045"/>
    <xdr:sp macro="" textlink="">
      <xdr:nvSpPr>
        <xdr:cNvPr id="310" name="補助費等平均値テキスト"/>
        <xdr:cNvSpPr txBox="1"/>
      </xdr:nvSpPr>
      <xdr:spPr>
        <a:xfrm>
          <a:off x="16598900" y="6074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110998</xdr:rowOff>
    </xdr:from>
    <xdr:to>
      <xdr:col>22</xdr:col>
      <xdr:colOff>565150</xdr:colOff>
      <xdr:row>35</xdr:row>
      <xdr:rowOff>115570</xdr:rowOff>
    </xdr:to>
    <xdr:cxnSp macro="">
      <xdr:nvCxnSpPr>
        <xdr:cNvPr id="312" name="直線コネクタ 311"/>
        <xdr:cNvCxnSpPr/>
      </xdr:nvCxnSpPr>
      <xdr:spPr>
        <a:xfrm>
          <a:off x="14782800" y="6111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92710</xdr:rowOff>
    </xdr:from>
    <xdr:to>
      <xdr:col>21</xdr:col>
      <xdr:colOff>361950</xdr:colOff>
      <xdr:row>35</xdr:row>
      <xdr:rowOff>110998</xdr:rowOff>
    </xdr:to>
    <xdr:cxnSp macro="">
      <xdr:nvCxnSpPr>
        <xdr:cNvPr id="315" name="直線コネクタ 314"/>
        <xdr:cNvCxnSpPr/>
      </xdr:nvCxnSpPr>
      <xdr:spPr>
        <a:xfrm>
          <a:off x="13893800" y="6093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92710</xdr:rowOff>
    </xdr:from>
    <xdr:to>
      <xdr:col>20</xdr:col>
      <xdr:colOff>158750</xdr:colOff>
      <xdr:row>35</xdr:row>
      <xdr:rowOff>106426</xdr:rowOff>
    </xdr:to>
    <xdr:cxnSp macro="">
      <xdr:nvCxnSpPr>
        <xdr:cNvPr id="318" name="直線コネクタ 317"/>
        <xdr:cNvCxnSpPr/>
      </xdr:nvCxnSpPr>
      <xdr:spPr>
        <a:xfrm flipV="1">
          <a:off x="13004800" y="60934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51054</xdr:rowOff>
    </xdr:from>
    <xdr:to>
      <xdr:col>24</xdr:col>
      <xdr:colOff>82550</xdr:colOff>
      <xdr:row>35</xdr:row>
      <xdr:rowOff>152654</xdr:rowOff>
    </xdr:to>
    <xdr:sp macro="" textlink="">
      <xdr:nvSpPr>
        <xdr:cNvPr id="328" name="円/楕円 327"/>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67581</xdr:rowOff>
    </xdr:from>
    <xdr:ext cx="762000" cy="259045"/>
    <xdr:sp macro="" textlink="">
      <xdr:nvSpPr>
        <xdr:cNvPr id="329" name="補助費等該当値テキスト"/>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64770</xdr:rowOff>
    </xdr:from>
    <xdr:to>
      <xdr:col>22</xdr:col>
      <xdr:colOff>615950</xdr:colOff>
      <xdr:row>35</xdr:row>
      <xdr:rowOff>166370</xdr:rowOff>
    </xdr:to>
    <xdr:sp macro="" textlink="">
      <xdr:nvSpPr>
        <xdr:cNvPr id="330" name="円/楕円 329"/>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5097</xdr:rowOff>
    </xdr:from>
    <xdr:ext cx="736600" cy="259045"/>
    <xdr:sp macro="" textlink="">
      <xdr:nvSpPr>
        <xdr:cNvPr id="331" name="テキスト ボックス 330"/>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60198</xdr:rowOff>
    </xdr:from>
    <xdr:to>
      <xdr:col>21</xdr:col>
      <xdr:colOff>412750</xdr:colOff>
      <xdr:row>35</xdr:row>
      <xdr:rowOff>161798</xdr:rowOff>
    </xdr:to>
    <xdr:sp macro="" textlink="">
      <xdr:nvSpPr>
        <xdr:cNvPr id="332" name="円/楕円 331"/>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525</xdr:rowOff>
    </xdr:from>
    <xdr:ext cx="762000" cy="259045"/>
    <xdr:sp macro="" textlink="">
      <xdr:nvSpPr>
        <xdr:cNvPr id="333" name="テキスト ボックス 332"/>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41910</xdr:rowOff>
    </xdr:from>
    <xdr:to>
      <xdr:col>20</xdr:col>
      <xdr:colOff>209550</xdr:colOff>
      <xdr:row>35</xdr:row>
      <xdr:rowOff>143510</xdr:rowOff>
    </xdr:to>
    <xdr:sp macro="" textlink="">
      <xdr:nvSpPr>
        <xdr:cNvPr id="334" name="円/楕円 333"/>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153687</xdr:rowOff>
    </xdr:from>
    <xdr:ext cx="762000" cy="259045"/>
    <xdr:sp macro="" textlink="">
      <xdr:nvSpPr>
        <xdr:cNvPr id="335" name="テキスト ボックス 334"/>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55626</xdr:rowOff>
    </xdr:from>
    <xdr:to>
      <xdr:col>19</xdr:col>
      <xdr:colOff>6350</xdr:colOff>
      <xdr:row>35</xdr:row>
      <xdr:rowOff>157226</xdr:rowOff>
    </xdr:to>
    <xdr:sp macro="" textlink="">
      <xdr:nvSpPr>
        <xdr:cNvPr id="336" name="円/楕円 335"/>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167403</xdr:rowOff>
    </xdr:from>
    <xdr:ext cx="762000" cy="259045"/>
    <xdr:sp macro="" textlink="">
      <xdr:nvSpPr>
        <xdr:cNvPr id="337" name="テキスト ボックス 336"/>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過去の大型事業</a:t>
          </a:r>
          <a:r>
            <a:rPr lang="ja-JP" altLang="ja-JP" sz="1300">
              <a:solidFill>
                <a:schemeClr val="dk1"/>
              </a:solidFill>
              <a:effectLst/>
              <a:latin typeface="+mn-lt"/>
              <a:ea typeface="+mn-ea"/>
              <a:cs typeface="+mn-cs"/>
            </a:rPr>
            <a:t>に係る地方債の償還終了</a:t>
          </a:r>
          <a:r>
            <a:rPr kumimoji="1" lang="ja-JP" altLang="ja-JP" sz="1300" b="0" i="0" baseline="0">
              <a:solidFill>
                <a:schemeClr val="dk1"/>
              </a:solidFill>
              <a:effectLst/>
              <a:latin typeface="+mn-lt"/>
              <a:ea typeface="+mn-ea"/>
              <a:cs typeface="+mn-cs"/>
            </a:rPr>
            <a:t>に伴い</a:t>
          </a:r>
          <a:r>
            <a:rPr kumimoji="1" lang="ja-JP" altLang="en-US" sz="1300" b="0" i="0" baseline="0">
              <a:solidFill>
                <a:schemeClr val="dk1"/>
              </a:solidFill>
              <a:effectLst/>
              <a:latin typeface="+mn-lt"/>
              <a:ea typeface="+mn-ea"/>
              <a:cs typeface="+mn-cs"/>
            </a:rPr>
            <a:t>減少しているが</a:t>
          </a:r>
          <a:r>
            <a:rPr lang="ja-JP" altLang="ja-JP" sz="1300" b="0" i="0" baseline="0">
              <a:solidFill>
                <a:schemeClr val="dk1"/>
              </a:solidFill>
              <a:effectLst/>
              <a:latin typeface="+mn-lt"/>
              <a:ea typeface="+mn-ea"/>
              <a:cs typeface="+mn-cs"/>
            </a:rPr>
            <a:t>、依然として類似団体平均を上回っている。</a:t>
          </a:r>
          <a:endParaRPr lang="ja-JP" altLang="ja-JP" sz="1300">
            <a:effectLst/>
          </a:endParaRPr>
        </a:p>
        <a:p>
          <a:pPr rtl="0"/>
          <a:r>
            <a:rPr lang="ja-JP" altLang="ja-JP" sz="1300" b="0" i="0" baseline="0">
              <a:solidFill>
                <a:schemeClr val="dk1"/>
              </a:solidFill>
              <a:effectLst/>
              <a:latin typeface="+mn-lt"/>
              <a:ea typeface="+mn-ea"/>
              <a:cs typeface="+mn-cs"/>
            </a:rPr>
            <a:t>　今後も公債費の増加が見込まれる中、事業のさらなる選択と集中により地方債の発行を抑制するほか、繰上償還を計画的に実施することにより、将来の公債費負担の抑制に努める。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56135</xdr:rowOff>
    </xdr:from>
    <xdr:to>
      <xdr:col>7</xdr:col>
      <xdr:colOff>15875</xdr:colOff>
      <xdr:row>80</xdr:row>
      <xdr:rowOff>49276</xdr:rowOff>
    </xdr:to>
    <xdr:cxnSp macro="">
      <xdr:nvCxnSpPr>
        <xdr:cNvPr id="368" name="直線コネクタ 367"/>
        <xdr:cNvCxnSpPr/>
      </xdr:nvCxnSpPr>
      <xdr:spPr>
        <a:xfrm flipV="1">
          <a:off x="3987800" y="13600685"/>
          <a:ext cx="8382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9"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156718</xdr:rowOff>
    </xdr:from>
    <xdr:to>
      <xdr:col>5</xdr:col>
      <xdr:colOff>549275</xdr:colOff>
      <xdr:row>80</xdr:row>
      <xdr:rowOff>49276</xdr:rowOff>
    </xdr:to>
    <xdr:cxnSp macro="">
      <xdr:nvCxnSpPr>
        <xdr:cNvPr id="371" name="直線コネクタ 370"/>
        <xdr:cNvCxnSpPr/>
      </xdr:nvCxnSpPr>
      <xdr:spPr>
        <a:xfrm>
          <a:off x="3098800" y="137012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3" name="テキスト ボックス 372"/>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156718</xdr:rowOff>
    </xdr:from>
    <xdr:to>
      <xdr:col>4</xdr:col>
      <xdr:colOff>346075</xdr:colOff>
      <xdr:row>80</xdr:row>
      <xdr:rowOff>49276</xdr:rowOff>
    </xdr:to>
    <xdr:cxnSp macro="">
      <xdr:nvCxnSpPr>
        <xdr:cNvPr id="374" name="直線コネクタ 373"/>
        <xdr:cNvCxnSpPr/>
      </xdr:nvCxnSpPr>
      <xdr:spPr>
        <a:xfrm flipV="1">
          <a:off x="2209800" y="137012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6" name="テキスト ボックス 375"/>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30987</xdr:rowOff>
    </xdr:from>
    <xdr:to>
      <xdr:col>3</xdr:col>
      <xdr:colOff>142875</xdr:colOff>
      <xdr:row>80</xdr:row>
      <xdr:rowOff>49276</xdr:rowOff>
    </xdr:to>
    <xdr:cxnSp macro="">
      <xdr:nvCxnSpPr>
        <xdr:cNvPr id="377" name="直線コネクタ 376"/>
        <xdr:cNvCxnSpPr/>
      </xdr:nvCxnSpPr>
      <xdr:spPr>
        <a:xfrm>
          <a:off x="1320800" y="137469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79" name="テキスト ボックス 378"/>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1" name="テキスト ボックス 38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5335</xdr:rowOff>
    </xdr:from>
    <xdr:to>
      <xdr:col>7</xdr:col>
      <xdr:colOff>66675</xdr:colOff>
      <xdr:row>79</xdr:row>
      <xdr:rowOff>106935</xdr:rowOff>
    </xdr:to>
    <xdr:sp macro="" textlink="">
      <xdr:nvSpPr>
        <xdr:cNvPr id="387" name="円/楕円 386"/>
        <xdr:cNvSpPr/>
      </xdr:nvSpPr>
      <xdr:spPr>
        <a:xfrm>
          <a:off x="4775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148862</xdr:rowOff>
    </xdr:from>
    <xdr:ext cx="762000" cy="259045"/>
    <xdr:sp macro="" textlink="">
      <xdr:nvSpPr>
        <xdr:cNvPr id="388" name="公債費該当値テキスト"/>
        <xdr:cNvSpPr txBox="1"/>
      </xdr:nvSpPr>
      <xdr:spPr>
        <a:xfrm>
          <a:off x="4914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169926</xdr:rowOff>
    </xdr:from>
    <xdr:to>
      <xdr:col>5</xdr:col>
      <xdr:colOff>600075</xdr:colOff>
      <xdr:row>80</xdr:row>
      <xdr:rowOff>100076</xdr:rowOff>
    </xdr:to>
    <xdr:sp macro="" textlink="">
      <xdr:nvSpPr>
        <xdr:cNvPr id="389" name="円/楕円 388"/>
        <xdr:cNvSpPr/>
      </xdr:nvSpPr>
      <xdr:spPr>
        <a:xfrm>
          <a:off x="3937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84853</xdr:rowOff>
    </xdr:from>
    <xdr:ext cx="736600" cy="259045"/>
    <xdr:sp macro="" textlink="">
      <xdr:nvSpPr>
        <xdr:cNvPr id="390" name="テキスト ボックス 389"/>
        <xdr:cNvSpPr txBox="1"/>
      </xdr:nvSpPr>
      <xdr:spPr>
        <a:xfrm>
          <a:off x="3606800" y="1380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105918</xdr:rowOff>
    </xdr:from>
    <xdr:to>
      <xdr:col>4</xdr:col>
      <xdr:colOff>396875</xdr:colOff>
      <xdr:row>80</xdr:row>
      <xdr:rowOff>36068</xdr:rowOff>
    </xdr:to>
    <xdr:sp macro="" textlink="">
      <xdr:nvSpPr>
        <xdr:cNvPr id="391" name="円/楕円 390"/>
        <xdr:cNvSpPr/>
      </xdr:nvSpPr>
      <xdr:spPr>
        <a:xfrm>
          <a:off x="3048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20845</xdr:rowOff>
    </xdr:from>
    <xdr:ext cx="762000" cy="259045"/>
    <xdr:sp macro="" textlink="">
      <xdr:nvSpPr>
        <xdr:cNvPr id="392" name="テキスト ボックス 391"/>
        <xdr:cNvSpPr txBox="1"/>
      </xdr:nvSpPr>
      <xdr:spPr>
        <a:xfrm>
          <a:off x="2717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169926</xdr:rowOff>
    </xdr:from>
    <xdr:to>
      <xdr:col>3</xdr:col>
      <xdr:colOff>193675</xdr:colOff>
      <xdr:row>80</xdr:row>
      <xdr:rowOff>100076</xdr:rowOff>
    </xdr:to>
    <xdr:sp macro="" textlink="">
      <xdr:nvSpPr>
        <xdr:cNvPr id="393" name="円/楕円 392"/>
        <xdr:cNvSpPr/>
      </xdr:nvSpPr>
      <xdr:spPr>
        <a:xfrm>
          <a:off x="2159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84853</xdr:rowOff>
    </xdr:from>
    <xdr:ext cx="762000" cy="259045"/>
    <xdr:sp macro="" textlink="">
      <xdr:nvSpPr>
        <xdr:cNvPr id="394" name="テキスト ボックス 393"/>
        <xdr:cNvSpPr txBox="1"/>
      </xdr:nvSpPr>
      <xdr:spPr>
        <a:xfrm>
          <a:off x="1828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151637</xdr:rowOff>
    </xdr:from>
    <xdr:to>
      <xdr:col>1</xdr:col>
      <xdr:colOff>676275</xdr:colOff>
      <xdr:row>80</xdr:row>
      <xdr:rowOff>81787</xdr:rowOff>
    </xdr:to>
    <xdr:sp macro="" textlink="">
      <xdr:nvSpPr>
        <xdr:cNvPr id="395" name="円/楕円 394"/>
        <xdr:cNvSpPr/>
      </xdr:nvSpPr>
      <xdr:spPr>
        <a:xfrm>
          <a:off x="1270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66564</xdr:rowOff>
    </xdr:from>
    <xdr:ext cx="762000" cy="259045"/>
    <xdr:sp macro="" textlink="">
      <xdr:nvSpPr>
        <xdr:cNvPr id="396" name="テキスト ボックス 395"/>
        <xdr:cNvSpPr txBox="1"/>
      </xdr:nvSpPr>
      <xdr:spPr>
        <a:xfrm>
          <a:off x="939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前年度と比べ</a:t>
          </a:r>
          <a:r>
            <a:rPr lang="en-US" altLang="ja-JP" sz="1300" b="0" i="0" baseline="0">
              <a:solidFill>
                <a:schemeClr val="dk1"/>
              </a:solidFill>
              <a:effectLst/>
              <a:latin typeface="+mn-lt"/>
              <a:ea typeface="+mn-ea"/>
              <a:cs typeface="+mn-cs"/>
            </a:rPr>
            <a:t>1.0</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改善</a:t>
          </a:r>
          <a:r>
            <a:rPr lang="ja-JP" altLang="ja-JP" sz="1300" b="0" i="0" baseline="0">
              <a:solidFill>
                <a:schemeClr val="dk1"/>
              </a:solidFill>
              <a:effectLst/>
              <a:latin typeface="+mn-lt"/>
              <a:ea typeface="+mn-ea"/>
              <a:cs typeface="+mn-cs"/>
            </a:rPr>
            <a:t>し、類似団体平均を</a:t>
          </a:r>
          <a:r>
            <a:rPr lang="en-US" altLang="ja-JP" sz="1300" b="0" i="0" baseline="0">
              <a:solidFill>
                <a:schemeClr val="dk1"/>
              </a:solidFill>
              <a:effectLst/>
              <a:latin typeface="+mn-lt"/>
              <a:ea typeface="+mn-ea"/>
              <a:cs typeface="+mn-cs"/>
            </a:rPr>
            <a:t>0.4</a:t>
          </a:r>
          <a:r>
            <a:rPr lang="ja-JP" altLang="ja-JP" sz="1300" b="0" i="0" baseline="0">
              <a:solidFill>
                <a:schemeClr val="dk1"/>
              </a:solidFill>
              <a:effectLst/>
              <a:latin typeface="+mn-lt"/>
              <a:ea typeface="+mn-ea"/>
              <a:cs typeface="+mn-cs"/>
            </a:rPr>
            <a:t>ポイント下回っている。</a:t>
          </a:r>
          <a:endParaRPr lang="ja-JP" altLang="ja-JP" sz="1300">
            <a:effectLst/>
          </a:endParaRPr>
        </a:p>
        <a:p>
          <a:pPr rtl="0"/>
          <a:r>
            <a:rPr lang="ja-JP" altLang="ja-JP" sz="1300" b="0" i="0" baseline="0">
              <a:solidFill>
                <a:schemeClr val="dk1"/>
              </a:solidFill>
              <a:effectLst/>
              <a:latin typeface="+mn-lt"/>
              <a:ea typeface="+mn-ea"/>
              <a:cs typeface="+mn-cs"/>
            </a:rPr>
            <a:t>　今後も引き続き枠配分方式による予算編成や事務事業の見直しを継続することにより経常経費全体のさらなる縮減に努める。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104139</xdr:rowOff>
    </xdr:from>
    <xdr:to>
      <xdr:col>24</xdr:col>
      <xdr:colOff>31750</xdr:colOff>
      <xdr:row>77</xdr:row>
      <xdr:rowOff>161289</xdr:rowOff>
    </xdr:to>
    <xdr:cxnSp macro="">
      <xdr:nvCxnSpPr>
        <xdr:cNvPr id="425" name="直線コネクタ 424"/>
        <xdr:cNvCxnSpPr/>
      </xdr:nvCxnSpPr>
      <xdr:spPr>
        <a:xfrm flipV="1">
          <a:off x="15671800" y="1330578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6"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64136</xdr:rowOff>
    </xdr:from>
    <xdr:to>
      <xdr:col>22</xdr:col>
      <xdr:colOff>565150</xdr:colOff>
      <xdr:row>77</xdr:row>
      <xdr:rowOff>161289</xdr:rowOff>
    </xdr:to>
    <xdr:cxnSp macro="">
      <xdr:nvCxnSpPr>
        <xdr:cNvPr id="428" name="直線コネクタ 427"/>
        <xdr:cNvCxnSpPr/>
      </xdr:nvCxnSpPr>
      <xdr:spPr>
        <a:xfrm>
          <a:off x="14782800" y="13265786"/>
          <a:ext cx="889000" cy="9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0" name="テキスト ボックス 429"/>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24130</xdr:rowOff>
    </xdr:from>
    <xdr:to>
      <xdr:col>21</xdr:col>
      <xdr:colOff>361950</xdr:colOff>
      <xdr:row>77</xdr:row>
      <xdr:rowOff>64136</xdr:rowOff>
    </xdr:to>
    <xdr:cxnSp macro="">
      <xdr:nvCxnSpPr>
        <xdr:cNvPr id="431" name="直線コネクタ 430"/>
        <xdr:cNvCxnSpPr/>
      </xdr:nvCxnSpPr>
      <xdr:spPr>
        <a:xfrm>
          <a:off x="13893800" y="132257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3" name="テキスト ボックス 43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167005</xdr:rowOff>
    </xdr:from>
    <xdr:to>
      <xdr:col>20</xdr:col>
      <xdr:colOff>158750</xdr:colOff>
      <xdr:row>77</xdr:row>
      <xdr:rowOff>24130</xdr:rowOff>
    </xdr:to>
    <xdr:cxnSp macro="">
      <xdr:nvCxnSpPr>
        <xdr:cNvPr id="434" name="直線コネクタ 433"/>
        <xdr:cNvCxnSpPr/>
      </xdr:nvCxnSpPr>
      <xdr:spPr>
        <a:xfrm>
          <a:off x="13004800" y="131972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6" name="テキスト ボックス 43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38" name="テキスト ボックス 43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53339</xdr:rowOff>
    </xdr:from>
    <xdr:to>
      <xdr:col>24</xdr:col>
      <xdr:colOff>82550</xdr:colOff>
      <xdr:row>77</xdr:row>
      <xdr:rowOff>154939</xdr:rowOff>
    </xdr:to>
    <xdr:sp macro="" textlink="">
      <xdr:nvSpPr>
        <xdr:cNvPr id="444" name="円/楕円 443"/>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69866</xdr:rowOff>
    </xdr:from>
    <xdr:ext cx="762000" cy="259045"/>
    <xdr:sp macro="" textlink="">
      <xdr:nvSpPr>
        <xdr:cNvPr id="445" name="公債費以外該当値テキスト"/>
        <xdr:cNvSpPr txBox="1"/>
      </xdr:nvSpPr>
      <xdr:spPr>
        <a:xfrm>
          <a:off x="165989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110489</xdr:rowOff>
    </xdr:from>
    <xdr:to>
      <xdr:col>22</xdr:col>
      <xdr:colOff>615950</xdr:colOff>
      <xdr:row>78</xdr:row>
      <xdr:rowOff>40639</xdr:rowOff>
    </xdr:to>
    <xdr:sp macro="" textlink="">
      <xdr:nvSpPr>
        <xdr:cNvPr id="446" name="円/楕円 445"/>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47" name="テキスト ボックス 446"/>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13336</xdr:rowOff>
    </xdr:from>
    <xdr:to>
      <xdr:col>21</xdr:col>
      <xdr:colOff>412750</xdr:colOff>
      <xdr:row>77</xdr:row>
      <xdr:rowOff>114936</xdr:rowOff>
    </xdr:to>
    <xdr:sp macro="" textlink="">
      <xdr:nvSpPr>
        <xdr:cNvPr id="448" name="円/楕円 447"/>
        <xdr:cNvSpPr/>
      </xdr:nvSpPr>
      <xdr:spPr>
        <a:xfrm>
          <a:off x="14732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125113</xdr:rowOff>
    </xdr:from>
    <xdr:ext cx="762000" cy="259045"/>
    <xdr:sp macro="" textlink="">
      <xdr:nvSpPr>
        <xdr:cNvPr id="449" name="テキスト ボックス 448"/>
        <xdr:cNvSpPr txBox="1"/>
      </xdr:nvSpPr>
      <xdr:spPr>
        <a:xfrm>
          <a:off x="14401800" y="1298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144780</xdr:rowOff>
    </xdr:from>
    <xdr:to>
      <xdr:col>20</xdr:col>
      <xdr:colOff>209550</xdr:colOff>
      <xdr:row>77</xdr:row>
      <xdr:rowOff>74930</xdr:rowOff>
    </xdr:to>
    <xdr:sp macro="" textlink="">
      <xdr:nvSpPr>
        <xdr:cNvPr id="450" name="円/楕円 449"/>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85107</xdr:rowOff>
    </xdr:from>
    <xdr:ext cx="762000" cy="259045"/>
    <xdr:sp macro="" textlink="">
      <xdr:nvSpPr>
        <xdr:cNvPr id="451" name="テキスト ボックス 450"/>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116205</xdr:rowOff>
    </xdr:from>
    <xdr:to>
      <xdr:col>19</xdr:col>
      <xdr:colOff>6350</xdr:colOff>
      <xdr:row>77</xdr:row>
      <xdr:rowOff>46355</xdr:rowOff>
    </xdr:to>
    <xdr:sp macro="" textlink="">
      <xdr:nvSpPr>
        <xdr:cNvPr id="452" name="円/楕円 451"/>
        <xdr:cNvSpPr/>
      </xdr:nvSpPr>
      <xdr:spPr>
        <a:xfrm>
          <a:off x="12954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56532</xdr:rowOff>
    </xdr:from>
    <xdr:ext cx="762000" cy="259045"/>
    <xdr:sp macro="" textlink="">
      <xdr:nvSpPr>
        <xdr:cNvPr id="453" name="テキスト ボックス 452"/>
        <xdr:cNvSpPr txBox="1"/>
      </xdr:nvSpPr>
      <xdr:spPr>
        <a:xfrm>
          <a:off x="12623800" y="1291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和歌山県海南市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146148</xdr:rowOff>
    </xdr:from>
    <xdr:to>
      <xdr:col>4</xdr:col>
      <xdr:colOff>1117600</xdr:colOff>
      <xdr:row>15</xdr:row>
      <xdr:rowOff>154818</xdr:rowOff>
    </xdr:to>
    <xdr:cxnSp macro="">
      <xdr:nvCxnSpPr>
        <xdr:cNvPr id="52" name="直線コネクタ 51"/>
        <xdr:cNvCxnSpPr/>
      </xdr:nvCxnSpPr>
      <xdr:spPr bwMode="auto">
        <a:xfrm flipV="1">
          <a:off x="5003800" y="2765523"/>
          <a:ext cx="647700" cy="8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61563</xdr:rowOff>
    </xdr:from>
    <xdr:ext cx="762000" cy="259045"/>
    <xdr:sp macro="" textlink="">
      <xdr:nvSpPr>
        <xdr:cNvPr id="53" name="人口1人当たり決算額の推移平均値テキスト130"/>
        <xdr:cNvSpPr txBox="1"/>
      </xdr:nvSpPr>
      <xdr:spPr>
        <a:xfrm>
          <a:off x="5740400" y="2852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154818</xdr:rowOff>
    </xdr:from>
    <xdr:to>
      <xdr:col>4</xdr:col>
      <xdr:colOff>469900</xdr:colOff>
      <xdr:row>16</xdr:row>
      <xdr:rowOff>40045</xdr:rowOff>
    </xdr:to>
    <xdr:cxnSp macro="">
      <xdr:nvCxnSpPr>
        <xdr:cNvPr id="55" name="直線コネクタ 54"/>
        <xdr:cNvCxnSpPr/>
      </xdr:nvCxnSpPr>
      <xdr:spPr bwMode="auto">
        <a:xfrm flipV="1">
          <a:off x="4305300" y="2774193"/>
          <a:ext cx="698500" cy="56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4367</xdr:rowOff>
    </xdr:from>
    <xdr:to>
      <xdr:col>3</xdr:col>
      <xdr:colOff>904875</xdr:colOff>
      <xdr:row>16</xdr:row>
      <xdr:rowOff>40045</xdr:rowOff>
    </xdr:to>
    <xdr:cxnSp macro="">
      <xdr:nvCxnSpPr>
        <xdr:cNvPr id="58" name="直線コネクタ 57"/>
        <xdr:cNvCxnSpPr/>
      </xdr:nvCxnSpPr>
      <xdr:spPr bwMode="auto">
        <a:xfrm>
          <a:off x="3606800" y="2795192"/>
          <a:ext cx="698500" cy="35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4367</xdr:rowOff>
    </xdr:from>
    <xdr:to>
      <xdr:col>3</xdr:col>
      <xdr:colOff>206375</xdr:colOff>
      <xdr:row>16</xdr:row>
      <xdr:rowOff>52340</xdr:rowOff>
    </xdr:to>
    <xdr:cxnSp macro="">
      <xdr:nvCxnSpPr>
        <xdr:cNvPr id="61" name="直線コネクタ 60"/>
        <xdr:cNvCxnSpPr/>
      </xdr:nvCxnSpPr>
      <xdr:spPr bwMode="auto">
        <a:xfrm flipV="1">
          <a:off x="2908300" y="2795192"/>
          <a:ext cx="698500" cy="47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95348</xdr:rowOff>
    </xdr:from>
    <xdr:to>
      <xdr:col>5</xdr:col>
      <xdr:colOff>34925</xdr:colOff>
      <xdr:row>16</xdr:row>
      <xdr:rowOff>25498</xdr:rowOff>
    </xdr:to>
    <xdr:sp macro="" textlink="">
      <xdr:nvSpPr>
        <xdr:cNvPr id="71" name="円/楕円 70"/>
        <xdr:cNvSpPr/>
      </xdr:nvSpPr>
      <xdr:spPr bwMode="auto">
        <a:xfrm>
          <a:off x="5600700" y="2714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111875</xdr:rowOff>
    </xdr:from>
    <xdr:ext cx="762000" cy="259045"/>
    <xdr:sp macro="" textlink="">
      <xdr:nvSpPr>
        <xdr:cNvPr id="72" name="人口1人当たり決算額の推移該当値テキスト130"/>
        <xdr:cNvSpPr txBox="1"/>
      </xdr:nvSpPr>
      <xdr:spPr>
        <a:xfrm>
          <a:off x="5740400" y="255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91,744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104018</xdr:rowOff>
    </xdr:from>
    <xdr:to>
      <xdr:col>4</xdr:col>
      <xdr:colOff>520700</xdr:colOff>
      <xdr:row>16</xdr:row>
      <xdr:rowOff>34168</xdr:rowOff>
    </xdr:to>
    <xdr:sp macro="" textlink="">
      <xdr:nvSpPr>
        <xdr:cNvPr id="73" name="円/楕円 72"/>
        <xdr:cNvSpPr/>
      </xdr:nvSpPr>
      <xdr:spPr bwMode="auto">
        <a:xfrm>
          <a:off x="4953000" y="2723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44345</xdr:rowOff>
    </xdr:from>
    <xdr:ext cx="736600" cy="259045"/>
    <xdr:sp macro="" textlink="">
      <xdr:nvSpPr>
        <xdr:cNvPr id="74" name="テキスト ボックス 73"/>
        <xdr:cNvSpPr txBox="1"/>
      </xdr:nvSpPr>
      <xdr:spPr>
        <a:xfrm>
          <a:off x="4622800" y="2492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91,213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160695</xdr:rowOff>
    </xdr:from>
    <xdr:to>
      <xdr:col>3</xdr:col>
      <xdr:colOff>955675</xdr:colOff>
      <xdr:row>16</xdr:row>
      <xdr:rowOff>90845</xdr:rowOff>
    </xdr:to>
    <xdr:sp macro="" textlink="">
      <xdr:nvSpPr>
        <xdr:cNvPr id="75" name="円/楕円 74"/>
        <xdr:cNvSpPr/>
      </xdr:nvSpPr>
      <xdr:spPr bwMode="auto">
        <a:xfrm>
          <a:off x="4254500" y="2780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101022</xdr:rowOff>
    </xdr:from>
    <xdr:ext cx="762000" cy="259045"/>
    <xdr:sp macro="" textlink="">
      <xdr:nvSpPr>
        <xdr:cNvPr id="76" name="テキスト ボックス 75"/>
        <xdr:cNvSpPr txBox="1"/>
      </xdr:nvSpPr>
      <xdr:spPr>
        <a:xfrm>
          <a:off x="3924300" y="254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87,742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125017</xdr:rowOff>
    </xdr:from>
    <xdr:to>
      <xdr:col>3</xdr:col>
      <xdr:colOff>257175</xdr:colOff>
      <xdr:row>16</xdr:row>
      <xdr:rowOff>55167</xdr:rowOff>
    </xdr:to>
    <xdr:sp macro="" textlink="">
      <xdr:nvSpPr>
        <xdr:cNvPr id="77" name="円/楕円 76"/>
        <xdr:cNvSpPr/>
      </xdr:nvSpPr>
      <xdr:spPr bwMode="auto">
        <a:xfrm>
          <a:off x="3556000" y="2744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65344</xdr:rowOff>
    </xdr:from>
    <xdr:ext cx="762000" cy="259045"/>
    <xdr:sp macro="" textlink="">
      <xdr:nvSpPr>
        <xdr:cNvPr id="78" name="テキスト ボックス 77"/>
        <xdr:cNvSpPr txBox="1"/>
      </xdr:nvSpPr>
      <xdr:spPr>
        <a:xfrm>
          <a:off x="3225800" y="251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89,927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1540</xdr:rowOff>
    </xdr:from>
    <xdr:to>
      <xdr:col>2</xdr:col>
      <xdr:colOff>692150</xdr:colOff>
      <xdr:row>16</xdr:row>
      <xdr:rowOff>103140</xdr:rowOff>
    </xdr:to>
    <xdr:sp macro="" textlink="">
      <xdr:nvSpPr>
        <xdr:cNvPr id="79" name="円/楕円 78"/>
        <xdr:cNvSpPr/>
      </xdr:nvSpPr>
      <xdr:spPr bwMode="auto">
        <a:xfrm>
          <a:off x="2857500" y="2792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113317</xdr:rowOff>
    </xdr:from>
    <xdr:ext cx="762000" cy="259045"/>
    <xdr:sp macro="" textlink="">
      <xdr:nvSpPr>
        <xdr:cNvPr id="80" name="テキスト ボックス 79"/>
        <xdr:cNvSpPr txBox="1"/>
      </xdr:nvSpPr>
      <xdr:spPr>
        <a:xfrm>
          <a:off x="2527300" y="256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1019</xdr:rowOff>
    </xdr:from>
    <xdr:to>
      <xdr:col>4</xdr:col>
      <xdr:colOff>1117600</xdr:colOff>
      <xdr:row>36</xdr:row>
      <xdr:rowOff>80206</xdr:rowOff>
    </xdr:to>
    <xdr:cxnSp macro="">
      <xdr:nvCxnSpPr>
        <xdr:cNvPr id="112" name="直線コネクタ 111"/>
        <xdr:cNvCxnSpPr/>
      </xdr:nvCxnSpPr>
      <xdr:spPr bwMode="auto">
        <a:xfrm>
          <a:off x="5003800" y="6954269"/>
          <a:ext cx="647700" cy="79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64982</xdr:rowOff>
    </xdr:from>
    <xdr:ext cx="762000" cy="259045"/>
    <xdr:sp macro="" textlink="">
      <xdr:nvSpPr>
        <xdr:cNvPr id="113" name="人口1人当たり決算額の推移平均値テキスト445"/>
        <xdr:cNvSpPr txBox="1"/>
      </xdr:nvSpPr>
      <xdr:spPr>
        <a:xfrm>
          <a:off x="5740400" y="7018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315023</xdr:rowOff>
    </xdr:from>
    <xdr:to>
      <xdr:col>4</xdr:col>
      <xdr:colOff>469900</xdr:colOff>
      <xdr:row>36</xdr:row>
      <xdr:rowOff>1019</xdr:rowOff>
    </xdr:to>
    <xdr:cxnSp macro="">
      <xdr:nvCxnSpPr>
        <xdr:cNvPr id="115" name="直線コネクタ 114"/>
        <xdr:cNvCxnSpPr/>
      </xdr:nvCxnSpPr>
      <xdr:spPr bwMode="auto">
        <a:xfrm>
          <a:off x="4305300" y="6925373"/>
          <a:ext cx="698500" cy="28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211810</xdr:rowOff>
    </xdr:from>
    <xdr:to>
      <xdr:col>3</xdr:col>
      <xdr:colOff>904875</xdr:colOff>
      <xdr:row>35</xdr:row>
      <xdr:rowOff>315023</xdr:rowOff>
    </xdr:to>
    <xdr:cxnSp macro="">
      <xdr:nvCxnSpPr>
        <xdr:cNvPr id="118" name="直線コネクタ 117"/>
        <xdr:cNvCxnSpPr/>
      </xdr:nvCxnSpPr>
      <xdr:spPr bwMode="auto">
        <a:xfrm>
          <a:off x="3606800" y="6822160"/>
          <a:ext cx="698500" cy="103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184516</xdr:rowOff>
    </xdr:from>
    <xdr:to>
      <xdr:col>3</xdr:col>
      <xdr:colOff>206375</xdr:colOff>
      <xdr:row>35</xdr:row>
      <xdr:rowOff>211810</xdr:rowOff>
    </xdr:to>
    <xdr:cxnSp macro="">
      <xdr:nvCxnSpPr>
        <xdr:cNvPr id="121" name="直線コネクタ 120"/>
        <xdr:cNvCxnSpPr/>
      </xdr:nvCxnSpPr>
      <xdr:spPr bwMode="auto">
        <a:xfrm>
          <a:off x="2908300" y="6794866"/>
          <a:ext cx="698500" cy="27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29406</xdr:rowOff>
    </xdr:from>
    <xdr:to>
      <xdr:col>5</xdr:col>
      <xdr:colOff>34925</xdr:colOff>
      <xdr:row>36</xdr:row>
      <xdr:rowOff>131006</xdr:rowOff>
    </xdr:to>
    <xdr:sp macro="" textlink="">
      <xdr:nvSpPr>
        <xdr:cNvPr id="131" name="円/楕円 130"/>
        <xdr:cNvSpPr/>
      </xdr:nvSpPr>
      <xdr:spPr bwMode="auto">
        <a:xfrm>
          <a:off x="5600700" y="6982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217383</xdr:rowOff>
    </xdr:from>
    <xdr:ext cx="762000" cy="259045"/>
    <xdr:sp macro="" textlink="">
      <xdr:nvSpPr>
        <xdr:cNvPr id="132" name="人口1人当たり決算額の推移該当値テキスト445"/>
        <xdr:cNvSpPr txBox="1"/>
      </xdr:nvSpPr>
      <xdr:spPr>
        <a:xfrm>
          <a:off x="5740400" y="6827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19,547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293119</xdr:rowOff>
    </xdr:from>
    <xdr:to>
      <xdr:col>4</xdr:col>
      <xdr:colOff>520700</xdr:colOff>
      <xdr:row>36</xdr:row>
      <xdr:rowOff>51819</xdr:rowOff>
    </xdr:to>
    <xdr:sp macro="" textlink="">
      <xdr:nvSpPr>
        <xdr:cNvPr id="133" name="円/楕円 132"/>
        <xdr:cNvSpPr/>
      </xdr:nvSpPr>
      <xdr:spPr bwMode="auto">
        <a:xfrm>
          <a:off x="4953000" y="6903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61996</xdr:rowOff>
    </xdr:from>
    <xdr:ext cx="736600" cy="259045"/>
    <xdr:sp macro="" textlink="">
      <xdr:nvSpPr>
        <xdr:cNvPr id="134" name="テキスト ボックス 133"/>
        <xdr:cNvSpPr txBox="1"/>
      </xdr:nvSpPr>
      <xdr:spPr>
        <a:xfrm>
          <a:off x="4622800" y="6672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23,011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264223</xdr:rowOff>
    </xdr:from>
    <xdr:to>
      <xdr:col>3</xdr:col>
      <xdr:colOff>955675</xdr:colOff>
      <xdr:row>36</xdr:row>
      <xdr:rowOff>22923</xdr:rowOff>
    </xdr:to>
    <xdr:sp macro="" textlink="">
      <xdr:nvSpPr>
        <xdr:cNvPr id="135" name="円/楕円 134"/>
        <xdr:cNvSpPr/>
      </xdr:nvSpPr>
      <xdr:spPr bwMode="auto">
        <a:xfrm>
          <a:off x="4254500" y="6874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33100</xdr:rowOff>
    </xdr:from>
    <xdr:ext cx="762000" cy="259045"/>
    <xdr:sp macro="" textlink="">
      <xdr:nvSpPr>
        <xdr:cNvPr id="136" name="テキスト ボックス 135"/>
        <xdr:cNvSpPr txBox="1"/>
      </xdr:nvSpPr>
      <xdr:spPr>
        <a:xfrm>
          <a:off x="3924300" y="664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24,275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161010</xdr:rowOff>
    </xdr:from>
    <xdr:to>
      <xdr:col>3</xdr:col>
      <xdr:colOff>257175</xdr:colOff>
      <xdr:row>35</xdr:row>
      <xdr:rowOff>262610</xdr:rowOff>
    </xdr:to>
    <xdr:sp macro="" textlink="">
      <xdr:nvSpPr>
        <xdr:cNvPr id="137" name="円/楕円 136"/>
        <xdr:cNvSpPr/>
      </xdr:nvSpPr>
      <xdr:spPr bwMode="auto">
        <a:xfrm>
          <a:off x="3556000" y="6771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272787</xdr:rowOff>
    </xdr:from>
    <xdr:ext cx="762000" cy="259045"/>
    <xdr:sp macro="" textlink="">
      <xdr:nvSpPr>
        <xdr:cNvPr id="138" name="テキスト ボックス 137"/>
        <xdr:cNvSpPr txBox="1"/>
      </xdr:nvSpPr>
      <xdr:spPr>
        <a:xfrm>
          <a:off x="3225800" y="654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28,790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133716</xdr:rowOff>
    </xdr:from>
    <xdr:to>
      <xdr:col>2</xdr:col>
      <xdr:colOff>692150</xdr:colOff>
      <xdr:row>35</xdr:row>
      <xdr:rowOff>235316</xdr:rowOff>
    </xdr:to>
    <xdr:sp macro="" textlink="">
      <xdr:nvSpPr>
        <xdr:cNvPr id="139" name="円/楕円 138"/>
        <xdr:cNvSpPr/>
      </xdr:nvSpPr>
      <xdr:spPr bwMode="auto">
        <a:xfrm>
          <a:off x="2857500" y="6744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245493</xdr:rowOff>
    </xdr:from>
    <xdr:ext cx="762000" cy="259045"/>
    <xdr:sp macro="" textlink="">
      <xdr:nvSpPr>
        <xdr:cNvPr id="140" name="テキスト ボックス 139"/>
        <xdr:cNvSpPr txBox="1"/>
      </xdr:nvSpPr>
      <xdr:spPr>
        <a:xfrm>
          <a:off x="2527300" y="651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和歌山県海南市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53,323
53,137
101.06
24,418,628
23,466,046
876,359
14,328,479
31,992,675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101.8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171285</xdr:rowOff>
    </xdr:from>
    <xdr:to>
      <xdr:col>6</xdr:col>
      <xdr:colOff>511175</xdr:colOff>
      <xdr:row>34</xdr:row>
      <xdr:rowOff>23590</xdr:rowOff>
    </xdr:to>
    <xdr:cxnSp macro="">
      <xdr:nvCxnSpPr>
        <xdr:cNvPr id="61" name="直線コネクタ 60"/>
        <xdr:cNvCxnSpPr/>
      </xdr:nvCxnSpPr>
      <xdr:spPr>
        <a:xfrm flipV="1">
          <a:off x="3797300" y="5829135"/>
          <a:ext cx="838200" cy="2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42581</xdr:rowOff>
    </xdr:from>
    <xdr:ext cx="534377" cy="259045"/>
    <xdr:sp macro="" textlink="">
      <xdr:nvSpPr>
        <xdr:cNvPr id="62" name="人件費平均値テキスト"/>
        <xdr:cNvSpPr txBox="1"/>
      </xdr:nvSpPr>
      <xdr:spPr>
        <a:xfrm>
          <a:off x="4686300" y="604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23590</xdr:rowOff>
    </xdr:from>
    <xdr:to>
      <xdr:col>5</xdr:col>
      <xdr:colOff>358775</xdr:colOff>
      <xdr:row>34</xdr:row>
      <xdr:rowOff>80493</xdr:rowOff>
    </xdr:to>
    <xdr:cxnSp macro="">
      <xdr:nvCxnSpPr>
        <xdr:cNvPr id="64" name="直線コネクタ 63"/>
        <xdr:cNvCxnSpPr/>
      </xdr:nvCxnSpPr>
      <xdr:spPr>
        <a:xfrm flipV="1">
          <a:off x="2908300" y="5852890"/>
          <a:ext cx="889000" cy="5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47003</xdr:rowOff>
    </xdr:from>
    <xdr:to>
      <xdr:col>4</xdr:col>
      <xdr:colOff>155575</xdr:colOff>
      <xdr:row>34</xdr:row>
      <xdr:rowOff>80493</xdr:rowOff>
    </xdr:to>
    <xdr:cxnSp macro="">
      <xdr:nvCxnSpPr>
        <xdr:cNvPr id="67" name="直線コネクタ 66"/>
        <xdr:cNvCxnSpPr/>
      </xdr:nvCxnSpPr>
      <xdr:spPr>
        <a:xfrm>
          <a:off x="2019300" y="5876303"/>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47003</xdr:rowOff>
    </xdr:from>
    <xdr:to>
      <xdr:col>2</xdr:col>
      <xdr:colOff>638175</xdr:colOff>
      <xdr:row>34</xdr:row>
      <xdr:rowOff>171209</xdr:rowOff>
    </xdr:to>
    <xdr:cxnSp macro="">
      <xdr:nvCxnSpPr>
        <xdr:cNvPr id="70" name="直線コネクタ 69"/>
        <xdr:cNvCxnSpPr/>
      </xdr:nvCxnSpPr>
      <xdr:spPr>
        <a:xfrm flipV="1">
          <a:off x="1130300" y="5876303"/>
          <a:ext cx="8890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120485</xdr:rowOff>
    </xdr:from>
    <xdr:to>
      <xdr:col>6</xdr:col>
      <xdr:colOff>561975</xdr:colOff>
      <xdr:row>34</xdr:row>
      <xdr:rowOff>50635</xdr:rowOff>
    </xdr:to>
    <xdr:sp macro="" textlink="">
      <xdr:nvSpPr>
        <xdr:cNvPr id="80" name="円/楕円 79"/>
        <xdr:cNvSpPr/>
      </xdr:nvSpPr>
      <xdr:spPr>
        <a:xfrm>
          <a:off x="4584700" y="577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143362</xdr:rowOff>
    </xdr:from>
    <xdr:ext cx="534377" cy="259045"/>
    <xdr:sp macro="" textlink="">
      <xdr:nvSpPr>
        <xdr:cNvPr id="81" name="人件費該当値テキスト"/>
        <xdr:cNvSpPr txBox="1"/>
      </xdr:nvSpPr>
      <xdr:spPr>
        <a:xfrm>
          <a:off x="4686300" y="562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87,342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144240</xdr:rowOff>
    </xdr:from>
    <xdr:to>
      <xdr:col>5</xdr:col>
      <xdr:colOff>409575</xdr:colOff>
      <xdr:row>34</xdr:row>
      <xdr:rowOff>74390</xdr:rowOff>
    </xdr:to>
    <xdr:sp macro="" textlink="">
      <xdr:nvSpPr>
        <xdr:cNvPr id="82" name="円/楕円 81"/>
        <xdr:cNvSpPr/>
      </xdr:nvSpPr>
      <xdr:spPr>
        <a:xfrm>
          <a:off x="3746500" y="580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90917</xdr:rowOff>
    </xdr:from>
    <xdr:ext cx="534377" cy="259045"/>
    <xdr:sp macro="" textlink="">
      <xdr:nvSpPr>
        <xdr:cNvPr id="83" name="テキスト ボックス 82"/>
        <xdr:cNvSpPr txBox="1"/>
      </xdr:nvSpPr>
      <xdr:spPr>
        <a:xfrm>
          <a:off x="3530111" y="55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86,095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29693</xdr:rowOff>
    </xdr:from>
    <xdr:to>
      <xdr:col>4</xdr:col>
      <xdr:colOff>206375</xdr:colOff>
      <xdr:row>34</xdr:row>
      <xdr:rowOff>131293</xdr:rowOff>
    </xdr:to>
    <xdr:sp macro="" textlink="">
      <xdr:nvSpPr>
        <xdr:cNvPr id="84" name="円/楕円 83"/>
        <xdr:cNvSpPr/>
      </xdr:nvSpPr>
      <xdr:spPr>
        <a:xfrm>
          <a:off x="2857500" y="58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147820</xdr:rowOff>
    </xdr:from>
    <xdr:ext cx="534377" cy="259045"/>
    <xdr:sp macro="" textlink="">
      <xdr:nvSpPr>
        <xdr:cNvPr id="85" name="テキスト ボックス 84"/>
        <xdr:cNvSpPr txBox="1"/>
      </xdr:nvSpPr>
      <xdr:spPr>
        <a:xfrm>
          <a:off x="2641111" y="56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83,108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167653</xdr:rowOff>
    </xdr:from>
    <xdr:to>
      <xdr:col>3</xdr:col>
      <xdr:colOff>3175</xdr:colOff>
      <xdr:row>34</xdr:row>
      <xdr:rowOff>97803</xdr:rowOff>
    </xdr:to>
    <xdr:sp macro="" textlink="">
      <xdr:nvSpPr>
        <xdr:cNvPr id="86" name="円/楕円 85"/>
        <xdr:cNvSpPr/>
      </xdr:nvSpPr>
      <xdr:spPr>
        <a:xfrm>
          <a:off x="1968500" y="582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114330</xdr:rowOff>
    </xdr:from>
    <xdr:ext cx="534377" cy="259045"/>
    <xdr:sp macro="" textlink="">
      <xdr:nvSpPr>
        <xdr:cNvPr id="87" name="テキスト ボックス 86"/>
        <xdr:cNvSpPr txBox="1"/>
      </xdr:nvSpPr>
      <xdr:spPr>
        <a:xfrm>
          <a:off x="1752111" y="560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84,866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120409</xdr:rowOff>
    </xdr:from>
    <xdr:to>
      <xdr:col>1</xdr:col>
      <xdr:colOff>485775</xdr:colOff>
      <xdr:row>35</xdr:row>
      <xdr:rowOff>50559</xdr:rowOff>
    </xdr:to>
    <xdr:sp macro="" textlink="">
      <xdr:nvSpPr>
        <xdr:cNvPr id="88" name="円/楕円 87"/>
        <xdr:cNvSpPr/>
      </xdr:nvSpPr>
      <xdr:spPr>
        <a:xfrm>
          <a:off x="1079500" y="59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67086</xdr:rowOff>
    </xdr:from>
    <xdr:ext cx="534377" cy="259045"/>
    <xdr:sp macro="" textlink="">
      <xdr:nvSpPr>
        <xdr:cNvPr id="89" name="テキスト ボックス 88"/>
        <xdr:cNvSpPr txBox="1"/>
      </xdr:nvSpPr>
      <xdr:spPr>
        <a:xfrm>
          <a:off x="863111" y="572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153812</xdr:rowOff>
    </xdr:from>
    <xdr:to>
      <xdr:col>6</xdr:col>
      <xdr:colOff>511175</xdr:colOff>
      <xdr:row>58</xdr:row>
      <xdr:rowOff>153831</xdr:rowOff>
    </xdr:to>
    <xdr:cxnSp macro="">
      <xdr:nvCxnSpPr>
        <xdr:cNvPr id="118" name="直線コネクタ 117"/>
        <xdr:cNvCxnSpPr/>
      </xdr:nvCxnSpPr>
      <xdr:spPr>
        <a:xfrm>
          <a:off x="3797300" y="10097912"/>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153812</xdr:rowOff>
    </xdr:from>
    <xdr:to>
      <xdr:col>5</xdr:col>
      <xdr:colOff>358775</xdr:colOff>
      <xdr:row>58</xdr:row>
      <xdr:rowOff>157888</xdr:rowOff>
    </xdr:to>
    <xdr:cxnSp macro="">
      <xdr:nvCxnSpPr>
        <xdr:cNvPr id="121" name="直線コネクタ 120"/>
        <xdr:cNvCxnSpPr/>
      </xdr:nvCxnSpPr>
      <xdr:spPr>
        <a:xfrm flipV="1">
          <a:off x="2908300" y="10097912"/>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39434</xdr:rowOff>
    </xdr:from>
    <xdr:ext cx="534377" cy="259045"/>
    <xdr:sp macro="" textlink="">
      <xdr:nvSpPr>
        <xdr:cNvPr id="123" name="テキスト ボックス 122"/>
        <xdr:cNvSpPr txBox="1"/>
      </xdr:nvSpPr>
      <xdr:spPr>
        <a:xfrm>
          <a:off x="3530111" y="98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157888</xdr:rowOff>
    </xdr:from>
    <xdr:to>
      <xdr:col>4</xdr:col>
      <xdr:colOff>155575</xdr:colOff>
      <xdr:row>58</xdr:row>
      <xdr:rowOff>158223</xdr:rowOff>
    </xdr:to>
    <xdr:cxnSp macro="">
      <xdr:nvCxnSpPr>
        <xdr:cNvPr id="124" name="直線コネクタ 123"/>
        <xdr:cNvCxnSpPr/>
      </xdr:nvCxnSpPr>
      <xdr:spPr>
        <a:xfrm flipV="1">
          <a:off x="2019300" y="10101988"/>
          <a:ext cx="889000" cy="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148685</xdr:rowOff>
    </xdr:from>
    <xdr:to>
      <xdr:col>2</xdr:col>
      <xdr:colOff>638175</xdr:colOff>
      <xdr:row>58</xdr:row>
      <xdr:rowOff>158223</xdr:rowOff>
    </xdr:to>
    <xdr:cxnSp macro="">
      <xdr:nvCxnSpPr>
        <xdr:cNvPr id="127" name="直線コネクタ 126"/>
        <xdr:cNvCxnSpPr/>
      </xdr:nvCxnSpPr>
      <xdr:spPr>
        <a:xfrm>
          <a:off x="1130300" y="10092785"/>
          <a:ext cx="889000" cy="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43145</xdr:rowOff>
    </xdr:from>
    <xdr:ext cx="534377" cy="259045"/>
    <xdr:sp macro="" textlink="">
      <xdr:nvSpPr>
        <xdr:cNvPr id="129" name="テキスト ボックス 128"/>
        <xdr:cNvSpPr txBox="1"/>
      </xdr:nvSpPr>
      <xdr:spPr>
        <a:xfrm>
          <a:off x="1752111" y="98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43797</xdr:rowOff>
    </xdr:from>
    <xdr:ext cx="534377" cy="259045"/>
    <xdr:sp macro="" textlink="">
      <xdr:nvSpPr>
        <xdr:cNvPr id="131" name="テキスト ボックス 130"/>
        <xdr:cNvSpPr txBox="1"/>
      </xdr:nvSpPr>
      <xdr:spPr>
        <a:xfrm>
          <a:off x="863111" y="98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103031</xdr:rowOff>
    </xdr:from>
    <xdr:to>
      <xdr:col>6</xdr:col>
      <xdr:colOff>561975</xdr:colOff>
      <xdr:row>59</xdr:row>
      <xdr:rowOff>33181</xdr:rowOff>
    </xdr:to>
    <xdr:sp macro="" textlink="">
      <xdr:nvSpPr>
        <xdr:cNvPr id="137" name="円/楕円 136"/>
        <xdr:cNvSpPr/>
      </xdr:nvSpPr>
      <xdr:spPr>
        <a:xfrm>
          <a:off x="4584700" y="100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50862</xdr:rowOff>
    </xdr:from>
    <xdr:ext cx="534377" cy="259045"/>
    <xdr:sp macro="" textlink="">
      <xdr:nvSpPr>
        <xdr:cNvPr id="138" name="物件費該当値テキスト"/>
        <xdr:cNvSpPr txBox="1"/>
      </xdr:nvSpPr>
      <xdr:spPr>
        <a:xfrm>
          <a:off x="4686300" y="999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48,873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103012</xdr:rowOff>
    </xdr:from>
    <xdr:to>
      <xdr:col>5</xdr:col>
      <xdr:colOff>409575</xdr:colOff>
      <xdr:row>59</xdr:row>
      <xdr:rowOff>33162</xdr:rowOff>
    </xdr:to>
    <xdr:sp macro="" textlink="">
      <xdr:nvSpPr>
        <xdr:cNvPr id="139" name="円/楕円 138"/>
        <xdr:cNvSpPr/>
      </xdr:nvSpPr>
      <xdr:spPr>
        <a:xfrm>
          <a:off x="3746500" y="1004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24289</xdr:rowOff>
    </xdr:from>
    <xdr:ext cx="534377" cy="259045"/>
    <xdr:sp macro="" textlink="">
      <xdr:nvSpPr>
        <xdr:cNvPr id="140" name="テキスト ボックス 139"/>
        <xdr:cNvSpPr txBox="1"/>
      </xdr:nvSpPr>
      <xdr:spPr>
        <a:xfrm>
          <a:off x="3530111" y="1013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48,888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107088</xdr:rowOff>
    </xdr:from>
    <xdr:to>
      <xdr:col>4</xdr:col>
      <xdr:colOff>206375</xdr:colOff>
      <xdr:row>59</xdr:row>
      <xdr:rowOff>37238</xdr:rowOff>
    </xdr:to>
    <xdr:sp macro="" textlink="">
      <xdr:nvSpPr>
        <xdr:cNvPr id="141" name="円/楕円 140"/>
        <xdr:cNvSpPr/>
      </xdr:nvSpPr>
      <xdr:spPr>
        <a:xfrm>
          <a:off x="2857500" y="100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28365</xdr:rowOff>
    </xdr:from>
    <xdr:ext cx="534377" cy="259045"/>
    <xdr:sp macro="" textlink="">
      <xdr:nvSpPr>
        <xdr:cNvPr id="142" name="テキスト ボックス 141"/>
        <xdr:cNvSpPr txBox="1"/>
      </xdr:nvSpPr>
      <xdr:spPr>
        <a:xfrm>
          <a:off x="2641111" y="1014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45,679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107423</xdr:rowOff>
    </xdr:from>
    <xdr:to>
      <xdr:col>3</xdr:col>
      <xdr:colOff>3175</xdr:colOff>
      <xdr:row>59</xdr:row>
      <xdr:rowOff>37573</xdr:rowOff>
    </xdr:to>
    <xdr:sp macro="" textlink="">
      <xdr:nvSpPr>
        <xdr:cNvPr id="143" name="円/楕円 142"/>
        <xdr:cNvSpPr/>
      </xdr:nvSpPr>
      <xdr:spPr>
        <a:xfrm>
          <a:off x="1968500" y="1005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28700</xdr:rowOff>
    </xdr:from>
    <xdr:ext cx="534377" cy="259045"/>
    <xdr:sp macro="" textlink="">
      <xdr:nvSpPr>
        <xdr:cNvPr id="144" name="テキスト ボックス 143"/>
        <xdr:cNvSpPr txBox="1"/>
      </xdr:nvSpPr>
      <xdr:spPr>
        <a:xfrm>
          <a:off x="1752111" y="1014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45,415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97885</xdr:rowOff>
    </xdr:from>
    <xdr:to>
      <xdr:col>1</xdr:col>
      <xdr:colOff>485775</xdr:colOff>
      <xdr:row>59</xdr:row>
      <xdr:rowOff>28035</xdr:rowOff>
    </xdr:to>
    <xdr:sp macro="" textlink="">
      <xdr:nvSpPr>
        <xdr:cNvPr id="145" name="円/楕円 144"/>
        <xdr:cNvSpPr/>
      </xdr:nvSpPr>
      <xdr:spPr>
        <a:xfrm>
          <a:off x="1079500" y="100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19162</xdr:rowOff>
    </xdr:from>
    <xdr:ext cx="534377" cy="259045"/>
    <xdr:sp macro="" textlink="">
      <xdr:nvSpPr>
        <xdr:cNvPr id="146" name="テキスト ボックス 145"/>
        <xdr:cNvSpPr txBox="1"/>
      </xdr:nvSpPr>
      <xdr:spPr>
        <a:xfrm>
          <a:off x="863111" y="1013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37288</xdr:rowOff>
    </xdr:from>
    <xdr:to>
      <xdr:col>6</xdr:col>
      <xdr:colOff>511175</xdr:colOff>
      <xdr:row>78</xdr:row>
      <xdr:rowOff>57404</xdr:rowOff>
    </xdr:to>
    <xdr:cxnSp macro="">
      <xdr:nvCxnSpPr>
        <xdr:cNvPr id="173" name="直線コネクタ 172"/>
        <xdr:cNvCxnSpPr/>
      </xdr:nvCxnSpPr>
      <xdr:spPr>
        <a:xfrm flipV="1">
          <a:off x="3797300" y="13410388"/>
          <a:ext cx="8382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57404</xdr:rowOff>
    </xdr:from>
    <xdr:to>
      <xdr:col>5</xdr:col>
      <xdr:colOff>358775</xdr:colOff>
      <xdr:row>78</xdr:row>
      <xdr:rowOff>60421</xdr:rowOff>
    </xdr:to>
    <xdr:cxnSp macro="">
      <xdr:nvCxnSpPr>
        <xdr:cNvPr id="176" name="直線コネクタ 175"/>
        <xdr:cNvCxnSpPr/>
      </xdr:nvCxnSpPr>
      <xdr:spPr>
        <a:xfrm flipV="1">
          <a:off x="2908300" y="13430504"/>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170085</xdr:rowOff>
    </xdr:from>
    <xdr:ext cx="469744" cy="259045"/>
    <xdr:sp macro="" textlink="">
      <xdr:nvSpPr>
        <xdr:cNvPr id="178" name="テキスト ボックス 177"/>
        <xdr:cNvSpPr txBox="1"/>
      </xdr:nvSpPr>
      <xdr:spPr>
        <a:xfrm>
          <a:off x="3562427"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60421</xdr:rowOff>
    </xdr:from>
    <xdr:to>
      <xdr:col>4</xdr:col>
      <xdr:colOff>155575</xdr:colOff>
      <xdr:row>78</xdr:row>
      <xdr:rowOff>65497</xdr:rowOff>
    </xdr:to>
    <xdr:cxnSp macro="">
      <xdr:nvCxnSpPr>
        <xdr:cNvPr id="179" name="直線コネクタ 178"/>
        <xdr:cNvCxnSpPr/>
      </xdr:nvCxnSpPr>
      <xdr:spPr>
        <a:xfrm flipV="1">
          <a:off x="2019300" y="13433521"/>
          <a:ext cx="889000" cy="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1" name="テキスト ボックス 180"/>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63576</xdr:rowOff>
    </xdr:from>
    <xdr:to>
      <xdr:col>2</xdr:col>
      <xdr:colOff>638175</xdr:colOff>
      <xdr:row>78</xdr:row>
      <xdr:rowOff>65497</xdr:rowOff>
    </xdr:to>
    <xdr:cxnSp macro="">
      <xdr:nvCxnSpPr>
        <xdr:cNvPr id="182" name="直線コネクタ 181"/>
        <xdr:cNvCxnSpPr/>
      </xdr:nvCxnSpPr>
      <xdr:spPr>
        <a:xfrm>
          <a:off x="1130300" y="13436676"/>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157938</xdr:rowOff>
    </xdr:from>
    <xdr:to>
      <xdr:col>6</xdr:col>
      <xdr:colOff>561975</xdr:colOff>
      <xdr:row>78</xdr:row>
      <xdr:rowOff>88088</xdr:rowOff>
    </xdr:to>
    <xdr:sp macro="" textlink="">
      <xdr:nvSpPr>
        <xdr:cNvPr id="192" name="円/楕円 191"/>
        <xdr:cNvSpPr/>
      </xdr:nvSpPr>
      <xdr:spPr>
        <a:xfrm>
          <a:off x="4584700" y="1335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72865</xdr:rowOff>
    </xdr:from>
    <xdr:ext cx="469744" cy="259045"/>
    <xdr:sp macro="" textlink="">
      <xdr:nvSpPr>
        <xdr:cNvPr id="193" name="維持補修費該当値テキスト"/>
        <xdr:cNvSpPr txBox="1"/>
      </xdr:nvSpPr>
      <xdr:spPr>
        <a:xfrm>
          <a:off x="4686300" y="1327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6604</xdr:rowOff>
    </xdr:from>
    <xdr:to>
      <xdr:col>5</xdr:col>
      <xdr:colOff>409575</xdr:colOff>
      <xdr:row>78</xdr:row>
      <xdr:rowOff>108204</xdr:rowOff>
    </xdr:to>
    <xdr:sp macro="" textlink="">
      <xdr:nvSpPr>
        <xdr:cNvPr id="194" name="円/楕円 193"/>
        <xdr:cNvSpPr/>
      </xdr:nvSpPr>
      <xdr:spPr>
        <a:xfrm>
          <a:off x="3746500" y="1337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99331</xdr:rowOff>
    </xdr:from>
    <xdr:ext cx="469744" cy="259045"/>
    <xdr:sp macro="" textlink="">
      <xdr:nvSpPr>
        <xdr:cNvPr id="195" name="テキスト ボックス 194"/>
        <xdr:cNvSpPr txBox="1"/>
      </xdr:nvSpPr>
      <xdr:spPr>
        <a:xfrm>
          <a:off x="3562427" y="1347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9621</xdr:rowOff>
    </xdr:from>
    <xdr:to>
      <xdr:col>4</xdr:col>
      <xdr:colOff>206375</xdr:colOff>
      <xdr:row>78</xdr:row>
      <xdr:rowOff>111221</xdr:rowOff>
    </xdr:to>
    <xdr:sp macro="" textlink="">
      <xdr:nvSpPr>
        <xdr:cNvPr id="196" name="円/楕円 195"/>
        <xdr:cNvSpPr/>
      </xdr:nvSpPr>
      <xdr:spPr>
        <a:xfrm>
          <a:off x="2857500" y="133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102348</xdr:rowOff>
    </xdr:from>
    <xdr:ext cx="469744" cy="259045"/>
    <xdr:sp macro="" textlink="">
      <xdr:nvSpPr>
        <xdr:cNvPr id="197" name="テキスト ボックス 196"/>
        <xdr:cNvSpPr txBox="1"/>
      </xdr:nvSpPr>
      <xdr:spPr>
        <a:xfrm>
          <a:off x="2673427" y="1347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14697</xdr:rowOff>
    </xdr:from>
    <xdr:to>
      <xdr:col>3</xdr:col>
      <xdr:colOff>3175</xdr:colOff>
      <xdr:row>78</xdr:row>
      <xdr:rowOff>116297</xdr:rowOff>
    </xdr:to>
    <xdr:sp macro="" textlink="">
      <xdr:nvSpPr>
        <xdr:cNvPr id="198" name="円/楕円 197"/>
        <xdr:cNvSpPr/>
      </xdr:nvSpPr>
      <xdr:spPr>
        <a:xfrm>
          <a:off x="1968500" y="1338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107424</xdr:rowOff>
    </xdr:from>
    <xdr:ext cx="469744" cy="259045"/>
    <xdr:sp macro="" textlink="">
      <xdr:nvSpPr>
        <xdr:cNvPr id="199" name="テキスト ボックス 198"/>
        <xdr:cNvSpPr txBox="1"/>
      </xdr:nvSpPr>
      <xdr:spPr>
        <a:xfrm>
          <a:off x="1784427" y="1348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12776</xdr:rowOff>
    </xdr:from>
    <xdr:to>
      <xdr:col>1</xdr:col>
      <xdr:colOff>485775</xdr:colOff>
      <xdr:row>78</xdr:row>
      <xdr:rowOff>114376</xdr:rowOff>
    </xdr:to>
    <xdr:sp macro="" textlink="">
      <xdr:nvSpPr>
        <xdr:cNvPr id="200" name="円/楕円 199"/>
        <xdr:cNvSpPr/>
      </xdr:nvSpPr>
      <xdr:spPr>
        <a:xfrm>
          <a:off x="1079500" y="133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105503</xdr:rowOff>
    </xdr:from>
    <xdr:ext cx="469744" cy="259045"/>
    <xdr:sp macro="" textlink="">
      <xdr:nvSpPr>
        <xdr:cNvPr id="201" name="テキスト ボックス 200"/>
        <xdr:cNvSpPr txBox="1"/>
      </xdr:nvSpPr>
      <xdr:spPr>
        <a:xfrm>
          <a:off x="895427" y="134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89,804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12745</xdr:rowOff>
    </xdr:from>
    <xdr:to>
      <xdr:col>6</xdr:col>
      <xdr:colOff>511175</xdr:colOff>
      <xdr:row>98</xdr:row>
      <xdr:rowOff>25057</xdr:rowOff>
    </xdr:to>
    <xdr:cxnSp macro="">
      <xdr:nvCxnSpPr>
        <xdr:cNvPr id="233" name="直線コネクタ 232"/>
        <xdr:cNvCxnSpPr/>
      </xdr:nvCxnSpPr>
      <xdr:spPr>
        <a:xfrm>
          <a:off x="3797300" y="16814845"/>
          <a:ext cx="838200" cy="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133853</xdr:rowOff>
    </xdr:from>
    <xdr:ext cx="534377" cy="259045"/>
    <xdr:sp macro="" textlink="">
      <xdr:nvSpPr>
        <xdr:cNvPr id="234" name="扶助費平均値テキスト"/>
        <xdr:cNvSpPr txBox="1"/>
      </xdr:nvSpPr>
      <xdr:spPr>
        <a:xfrm>
          <a:off x="4686300" y="1642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12745</xdr:rowOff>
    </xdr:from>
    <xdr:to>
      <xdr:col>5</xdr:col>
      <xdr:colOff>358775</xdr:colOff>
      <xdr:row>98</xdr:row>
      <xdr:rowOff>109231</xdr:rowOff>
    </xdr:to>
    <xdr:cxnSp macro="">
      <xdr:nvCxnSpPr>
        <xdr:cNvPr id="236" name="直線コネクタ 235"/>
        <xdr:cNvCxnSpPr/>
      </xdr:nvCxnSpPr>
      <xdr:spPr>
        <a:xfrm flipV="1">
          <a:off x="2908300" y="16814845"/>
          <a:ext cx="889000" cy="9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156114</xdr:rowOff>
    </xdr:from>
    <xdr:ext cx="534377" cy="259045"/>
    <xdr:sp macro="" textlink="">
      <xdr:nvSpPr>
        <xdr:cNvPr id="238" name="テキスト ボックス 237"/>
        <xdr:cNvSpPr txBox="1"/>
      </xdr:nvSpPr>
      <xdr:spPr>
        <a:xfrm>
          <a:off x="3530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109231</xdr:rowOff>
    </xdr:from>
    <xdr:to>
      <xdr:col>4</xdr:col>
      <xdr:colOff>155575</xdr:colOff>
      <xdr:row>98</xdr:row>
      <xdr:rowOff>128482</xdr:rowOff>
    </xdr:to>
    <xdr:cxnSp macro="">
      <xdr:nvCxnSpPr>
        <xdr:cNvPr id="239" name="直線コネクタ 238"/>
        <xdr:cNvCxnSpPr/>
      </xdr:nvCxnSpPr>
      <xdr:spPr>
        <a:xfrm flipV="1">
          <a:off x="2019300" y="16911331"/>
          <a:ext cx="889000" cy="1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84693</xdr:rowOff>
    </xdr:from>
    <xdr:ext cx="534377" cy="259045"/>
    <xdr:sp macro="" textlink="">
      <xdr:nvSpPr>
        <xdr:cNvPr id="241" name="テキスト ボックス 240"/>
        <xdr:cNvSpPr txBox="1"/>
      </xdr:nvSpPr>
      <xdr:spPr>
        <a:xfrm>
          <a:off x="2641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102569</xdr:rowOff>
    </xdr:from>
    <xdr:to>
      <xdr:col>2</xdr:col>
      <xdr:colOff>638175</xdr:colOff>
      <xdr:row>98</xdr:row>
      <xdr:rowOff>128482</xdr:rowOff>
    </xdr:to>
    <xdr:cxnSp macro="">
      <xdr:nvCxnSpPr>
        <xdr:cNvPr id="242" name="直線コネクタ 241"/>
        <xdr:cNvCxnSpPr/>
      </xdr:nvCxnSpPr>
      <xdr:spPr>
        <a:xfrm>
          <a:off x="1130300" y="16904669"/>
          <a:ext cx="889000" cy="2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109056</xdr:rowOff>
    </xdr:from>
    <xdr:ext cx="534377" cy="259045"/>
    <xdr:sp macro="" textlink="">
      <xdr:nvSpPr>
        <xdr:cNvPr id="244" name="テキスト ボックス 243"/>
        <xdr:cNvSpPr txBox="1"/>
      </xdr:nvSpPr>
      <xdr:spPr>
        <a:xfrm>
          <a:off x="1752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98066</xdr:rowOff>
    </xdr:from>
    <xdr:ext cx="534377" cy="259045"/>
    <xdr:sp macro="" textlink="">
      <xdr:nvSpPr>
        <xdr:cNvPr id="246" name="テキスト ボックス 245"/>
        <xdr:cNvSpPr txBox="1"/>
      </xdr:nvSpPr>
      <xdr:spPr>
        <a:xfrm>
          <a:off x="863111" y="1655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145707</xdr:rowOff>
    </xdr:from>
    <xdr:to>
      <xdr:col>6</xdr:col>
      <xdr:colOff>561975</xdr:colOff>
      <xdr:row>98</xdr:row>
      <xdr:rowOff>75857</xdr:rowOff>
    </xdr:to>
    <xdr:sp macro="" textlink="">
      <xdr:nvSpPr>
        <xdr:cNvPr id="252" name="円/楕円 251"/>
        <xdr:cNvSpPr/>
      </xdr:nvSpPr>
      <xdr:spPr>
        <a:xfrm>
          <a:off x="4584700" y="1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124134</xdr:rowOff>
    </xdr:from>
    <xdr:ext cx="534377" cy="259045"/>
    <xdr:sp macro="" textlink="">
      <xdr:nvSpPr>
        <xdr:cNvPr id="253" name="扶助費該当値テキスト"/>
        <xdr:cNvSpPr txBox="1"/>
      </xdr:nvSpPr>
      <xdr:spPr>
        <a:xfrm>
          <a:off x="4686300" y="1675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75,021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133395</xdr:rowOff>
    </xdr:from>
    <xdr:to>
      <xdr:col>5</xdr:col>
      <xdr:colOff>409575</xdr:colOff>
      <xdr:row>98</xdr:row>
      <xdr:rowOff>63545</xdr:rowOff>
    </xdr:to>
    <xdr:sp macro="" textlink="">
      <xdr:nvSpPr>
        <xdr:cNvPr id="254" name="円/楕円 253"/>
        <xdr:cNvSpPr/>
      </xdr:nvSpPr>
      <xdr:spPr>
        <a:xfrm>
          <a:off x="3746500" y="1676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54672</xdr:rowOff>
    </xdr:from>
    <xdr:ext cx="534377" cy="259045"/>
    <xdr:sp macro="" textlink="">
      <xdr:nvSpPr>
        <xdr:cNvPr id="255" name="テキスト ボックス 254"/>
        <xdr:cNvSpPr txBox="1"/>
      </xdr:nvSpPr>
      <xdr:spPr>
        <a:xfrm>
          <a:off x="3530111" y="1685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75,775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58431</xdr:rowOff>
    </xdr:from>
    <xdr:to>
      <xdr:col>4</xdr:col>
      <xdr:colOff>206375</xdr:colOff>
      <xdr:row>98</xdr:row>
      <xdr:rowOff>160031</xdr:rowOff>
    </xdr:to>
    <xdr:sp macro="" textlink="">
      <xdr:nvSpPr>
        <xdr:cNvPr id="256" name="円/楕円 255"/>
        <xdr:cNvSpPr/>
      </xdr:nvSpPr>
      <xdr:spPr>
        <a:xfrm>
          <a:off x="2857500" y="1686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151158</xdr:rowOff>
    </xdr:from>
    <xdr:ext cx="534377" cy="259045"/>
    <xdr:sp macro="" textlink="">
      <xdr:nvSpPr>
        <xdr:cNvPr id="257" name="テキスト ボックス 256"/>
        <xdr:cNvSpPr txBox="1"/>
      </xdr:nvSpPr>
      <xdr:spPr>
        <a:xfrm>
          <a:off x="2641111" y="1695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69,866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77682</xdr:rowOff>
    </xdr:from>
    <xdr:to>
      <xdr:col>3</xdr:col>
      <xdr:colOff>3175</xdr:colOff>
      <xdr:row>99</xdr:row>
      <xdr:rowOff>7832</xdr:rowOff>
    </xdr:to>
    <xdr:sp macro="" textlink="">
      <xdr:nvSpPr>
        <xdr:cNvPr id="258" name="円/楕円 257"/>
        <xdr:cNvSpPr/>
      </xdr:nvSpPr>
      <xdr:spPr>
        <a:xfrm>
          <a:off x="1968500" y="1687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170409</xdr:rowOff>
    </xdr:from>
    <xdr:ext cx="534377" cy="259045"/>
    <xdr:sp macro="" textlink="">
      <xdr:nvSpPr>
        <xdr:cNvPr id="259" name="テキスト ボックス 258"/>
        <xdr:cNvSpPr txBox="1"/>
      </xdr:nvSpPr>
      <xdr:spPr>
        <a:xfrm>
          <a:off x="1752111" y="1697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68,687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51769</xdr:rowOff>
    </xdr:from>
    <xdr:to>
      <xdr:col>1</xdr:col>
      <xdr:colOff>485775</xdr:colOff>
      <xdr:row>98</xdr:row>
      <xdr:rowOff>153369</xdr:rowOff>
    </xdr:to>
    <xdr:sp macro="" textlink="">
      <xdr:nvSpPr>
        <xdr:cNvPr id="260" name="円/楕円 259"/>
        <xdr:cNvSpPr/>
      </xdr:nvSpPr>
      <xdr:spPr>
        <a:xfrm>
          <a:off x="1079500" y="168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144496</xdr:rowOff>
    </xdr:from>
    <xdr:ext cx="534377" cy="259045"/>
    <xdr:sp macro="" textlink="">
      <xdr:nvSpPr>
        <xdr:cNvPr id="261" name="テキスト ボックス 260"/>
        <xdr:cNvSpPr txBox="1"/>
      </xdr:nvSpPr>
      <xdr:spPr>
        <a:xfrm>
          <a:off x="863111" y="1694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6140</xdr:rowOff>
    </xdr:from>
    <xdr:to>
      <xdr:col>15</xdr:col>
      <xdr:colOff>180975</xdr:colOff>
      <xdr:row>36</xdr:row>
      <xdr:rowOff>28219</xdr:rowOff>
    </xdr:to>
    <xdr:cxnSp macro="">
      <xdr:nvCxnSpPr>
        <xdr:cNvPr id="291" name="直線コネクタ 290"/>
        <xdr:cNvCxnSpPr/>
      </xdr:nvCxnSpPr>
      <xdr:spPr>
        <a:xfrm>
          <a:off x="9639300" y="6178340"/>
          <a:ext cx="8382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134218</xdr:rowOff>
    </xdr:from>
    <xdr:ext cx="534377" cy="259045"/>
    <xdr:sp macro="" textlink="">
      <xdr:nvSpPr>
        <xdr:cNvPr id="292"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96552</xdr:rowOff>
    </xdr:from>
    <xdr:to>
      <xdr:col>14</xdr:col>
      <xdr:colOff>28575</xdr:colOff>
      <xdr:row>36</xdr:row>
      <xdr:rowOff>6140</xdr:rowOff>
    </xdr:to>
    <xdr:cxnSp macro="">
      <xdr:nvCxnSpPr>
        <xdr:cNvPr id="294" name="直線コネクタ 293"/>
        <xdr:cNvCxnSpPr/>
      </xdr:nvCxnSpPr>
      <xdr:spPr>
        <a:xfrm>
          <a:off x="8750300" y="5411502"/>
          <a:ext cx="889000" cy="76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58507</xdr:rowOff>
    </xdr:from>
    <xdr:ext cx="534377" cy="259045"/>
    <xdr:sp macro="" textlink="">
      <xdr:nvSpPr>
        <xdr:cNvPr id="296" name="テキスト ボックス 295"/>
        <xdr:cNvSpPr txBox="1"/>
      </xdr:nvSpPr>
      <xdr:spPr>
        <a:xfrm>
          <a:off x="9372111" y="64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96552</xdr:rowOff>
    </xdr:from>
    <xdr:to>
      <xdr:col>12</xdr:col>
      <xdr:colOff>511175</xdr:colOff>
      <xdr:row>36</xdr:row>
      <xdr:rowOff>147206</xdr:rowOff>
    </xdr:to>
    <xdr:cxnSp macro="">
      <xdr:nvCxnSpPr>
        <xdr:cNvPr id="297" name="直線コネクタ 296"/>
        <xdr:cNvCxnSpPr/>
      </xdr:nvCxnSpPr>
      <xdr:spPr>
        <a:xfrm flipV="1">
          <a:off x="7861300" y="5411502"/>
          <a:ext cx="889000" cy="90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167073</xdr:rowOff>
    </xdr:from>
    <xdr:ext cx="534377" cy="259045"/>
    <xdr:sp macro="" textlink="">
      <xdr:nvSpPr>
        <xdr:cNvPr id="299" name="テキスト ボックス 298"/>
        <xdr:cNvSpPr txBox="1"/>
      </xdr:nvSpPr>
      <xdr:spPr>
        <a:xfrm>
          <a:off x="8483111" y="63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147206</xdr:rowOff>
    </xdr:from>
    <xdr:to>
      <xdr:col>11</xdr:col>
      <xdr:colOff>307975</xdr:colOff>
      <xdr:row>37</xdr:row>
      <xdr:rowOff>84074</xdr:rowOff>
    </xdr:to>
    <xdr:cxnSp macro="">
      <xdr:nvCxnSpPr>
        <xdr:cNvPr id="300" name="直線コネクタ 299"/>
        <xdr:cNvCxnSpPr/>
      </xdr:nvCxnSpPr>
      <xdr:spPr>
        <a:xfrm flipV="1">
          <a:off x="6972300" y="6319406"/>
          <a:ext cx="889000" cy="10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54049</xdr:rowOff>
    </xdr:from>
    <xdr:ext cx="534377" cy="259045"/>
    <xdr:sp macro="" textlink="">
      <xdr:nvSpPr>
        <xdr:cNvPr id="302" name="テキスト ボックス 301"/>
        <xdr:cNvSpPr txBox="1"/>
      </xdr:nvSpPr>
      <xdr:spPr>
        <a:xfrm>
          <a:off x="7594111" y="63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114292</xdr:rowOff>
    </xdr:from>
    <xdr:ext cx="534377" cy="259045"/>
    <xdr:sp macro="" textlink="">
      <xdr:nvSpPr>
        <xdr:cNvPr id="304" name="テキスト ボックス 303"/>
        <xdr:cNvSpPr txBox="1"/>
      </xdr:nvSpPr>
      <xdr:spPr>
        <a:xfrm>
          <a:off x="6705111" y="61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148869</xdr:rowOff>
    </xdr:from>
    <xdr:to>
      <xdr:col>15</xdr:col>
      <xdr:colOff>231775</xdr:colOff>
      <xdr:row>36</xdr:row>
      <xdr:rowOff>79019</xdr:rowOff>
    </xdr:to>
    <xdr:sp macro="" textlink="">
      <xdr:nvSpPr>
        <xdr:cNvPr id="310" name="円/楕円 309"/>
        <xdr:cNvSpPr/>
      </xdr:nvSpPr>
      <xdr:spPr>
        <a:xfrm>
          <a:off x="10426700" y="61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127296</xdr:rowOff>
    </xdr:from>
    <xdr:ext cx="534377" cy="259045"/>
    <xdr:sp macro="" textlink="">
      <xdr:nvSpPr>
        <xdr:cNvPr id="311" name="補助費等該当値テキスト"/>
        <xdr:cNvSpPr txBox="1"/>
      </xdr:nvSpPr>
      <xdr:spPr>
        <a:xfrm>
          <a:off x="10528300" y="612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47,852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126790</xdr:rowOff>
    </xdr:from>
    <xdr:to>
      <xdr:col>14</xdr:col>
      <xdr:colOff>79375</xdr:colOff>
      <xdr:row>36</xdr:row>
      <xdr:rowOff>56940</xdr:rowOff>
    </xdr:to>
    <xdr:sp macro="" textlink="">
      <xdr:nvSpPr>
        <xdr:cNvPr id="312" name="円/楕円 311"/>
        <xdr:cNvSpPr/>
      </xdr:nvSpPr>
      <xdr:spPr>
        <a:xfrm>
          <a:off x="9588500" y="61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73467</xdr:rowOff>
    </xdr:from>
    <xdr:ext cx="534377" cy="259045"/>
    <xdr:sp macro="" textlink="">
      <xdr:nvSpPr>
        <xdr:cNvPr id="313" name="テキスト ボックス 312"/>
        <xdr:cNvSpPr txBox="1"/>
      </xdr:nvSpPr>
      <xdr:spPr>
        <a:xfrm>
          <a:off x="9372111" y="59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49,011</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45752</xdr:rowOff>
    </xdr:from>
    <xdr:to>
      <xdr:col>12</xdr:col>
      <xdr:colOff>561975</xdr:colOff>
      <xdr:row>31</xdr:row>
      <xdr:rowOff>147352</xdr:rowOff>
    </xdr:to>
    <xdr:sp macro="" textlink="">
      <xdr:nvSpPr>
        <xdr:cNvPr id="314" name="円/楕円 313"/>
        <xdr:cNvSpPr/>
      </xdr:nvSpPr>
      <xdr:spPr>
        <a:xfrm>
          <a:off x="8699500" y="53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29</xdr:row>
      <xdr:rowOff>163879</xdr:rowOff>
    </xdr:from>
    <xdr:ext cx="534377" cy="259045"/>
    <xdr:sp macro="" textlink="">
      <xdr:nvSpPr>
        <xdr:cNvPr id="315" name="テキスト ボックス 314"/>
        <xdr:cNvSpPr txBox="1"/>
      </xdr:nvSpPr>
      <xdr:spPr>
        <a:xfrm>
          <a:off x="8483111" y="513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89,265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96406</xdr:rowOff>
    </xdr:from>
    <xdr:to>
      <xdr:col>11</xdr:col>
      <xdr:colOff>358775</xdr:colOff>
      <xdr:row>37</xdr:row>
      <xdr:rowOff>26556</xdr:rowOff>
    </xdr:to>
    <xdr:sp macro="" textlink="">
      <xdr:nvSpPr>
        <xdr:cNvPr id="316" name="円/楕円 315"/>
        <xdr:cNvSpPr/>
      </xdr:nvSpPr>
      <xdr:spPr>
        <a:xfrm>
          <a:off x="7810500" y="62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43083</xdr:rowOff>
    </xdr:from>
    <xdr:ext cx="534377" cy="259045"/>
    <xdr:sp macro="" textlink="">
      <xdr:nvSpPr>
        <xdr:cNvPr id="317" name="テキスト ボックス 316"/>
        <xdr:cNvSpPr txBox="1"/>
      </xdr:nvSpPr>
      <xdr:spPr>
        <a:xfrm>
          <a:off x="7594111" y="604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41,606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33274</xdr:rowOff>
    </xdr:from>
    <xdr:to>
      <xdr:col>10</xdr:col>
      <xdr:colOff>155575</xdr:colOff>
      <xdr:row>37</xdr:row>
      <xdr:rowOff>134874</xdr:rowOff>
    </xdr:to>
    <xdr:sp macro="" textlink="">
      <xdr:nvSpPr>
        <xdr:cNvPr id="318" name="円/楕円 317"/>
        <xdr:cNvSpPr/>
      </xdr:nvSpPr>
      <xdr:spPr>
        <a:xfrm>
          <a:off x="6921500" y="637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126001</xdr:rowOff>
    </xdr:from>
    <xdr:ext cx="534377" cy="259045"/>
    <xdr:sp macro="" textlink="">
      <xdr:nvSpPr>
        <xdr:cNvPr id="319" name="テキスト ボックス 318"/>
        <xdr:cNvSpPr txBox="1"/>
      </xdr:nvSpPr>
      <xdr:spPr>
        <a:xfrm>
          <a:off x="6705111" y="646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129748</xdr:rowOff>
    </xdr:from>
    <xdr:to>
      <xdr:col>15</xdr:col>
      <xdr:colOff>180975</xdr:colOff>
      <xdr:row>58</xdr:row>
      <xdr:rowOff>156657</xdr:rowOff>
    </xdr:to>
    <xdr:cxnSp macro="">
      <xdr:nvCxnSpPr>
        <xdr:cNvPr id="348" name="直線コネクタ 347"/>
        <xdr:cNvCxnSpPr/>
      </xdr:nvCxnSpPr>
      <xdr:spPr>
        <a:xfrm>
          <a:off x="9639300" y="10073848"/>
          <a:ext cx="838200" cy="2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129748</xdr:rowOff>
    </xdr:from>
    <xdr:to>
      <xdr:col>14</xdr:col>
      <xdr:colOff>28575</xdr:colOff>
      <xdr:row>58</xdr:row>
      <xdr:rowOff>155746</xdr:rowOff>
    </xdr:to>
    <xdr:cxnSp macro="">
      <xdr:nvCxnSpPr>
        <xdr:cNvPr id="351" name="直線コネクタ 350"/>
        <xdr:cNvCxnSpPr/>
      </xdr:nvCxnSpPr>
      <xdr:spPr>
        <a:xfrm flipV="1">
          <a:off x="8750300" y="10073848"/>
          <a:ext cx="889000" cy="2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3" name="テキスト ボックス 352"/>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153464</xdr:rowOff>
    </xdr:from>
    <xdr:to>
      <xdr:col>12</xdr:col>
      <xdr:colOff>511175</xdr:colOff>
      <xdr:row>58</xdr:row>
      <xdr:rowOff>155746</xdr:rowOff>
    </xdr:to>
    <xdr:cxnSp macro="">
      <xdr:nvCxnSpPr>
        <xdr:cNvPr id="354" name="直線コネクタ 353"/>
        <xdr:cNvCxnSpPr/>
      </xdr:nvCxnSpPr>
      <xdr:spPr>
        <a:xfrm>
          <a:off x="7861300" y="10097564"/>
          <a:ext cx="889000" cy="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30553</xdr:rowOff>
    </xdr:from>
    <xdr:ext cx="534377" cy="259045"/>
    <xdr:sp macro="" textlink="">
      <xdr:nvSpPr>
        <xdr:cNvPr id="356" name="テキスト ボックス 355"/>
        <xdr:cNvSpPr txBox="1"/>
      </xdr:nvSpPr>
      <xdr:spPr>
        <a:xfrm>
          <a:off x="8483111" y="98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153464</xdr:rowOff>
    </xdr:from>
    <xdr:to>
      <xdr:col>11</xdr:col>
      <xdr:colOff>307975</xdr:colOff>
      <xdr:row>58</xdr:row>
      <xdr:rowOff>156790</xdr:rowOff>
    </xdr:to>
    <xdr:cxnSp macro="">
      <xdr:nvCxnSpPr>
        <xdr:cNvPr id="357" name="直線コネクタ 356"/>
        <xdr:cNvCxnSpPr/>
      </xdr:nvCxnSpPr>
      <xdr:spPr>
        <a:xfrm flipV="1">
          <a:off x="6972300" y="10097564"/>
          <a:ext cx="889000" cy="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47159</xdr:rowOff>
    </xdr:from>
    <xdr:ext cx="534377" cy="259045"/>
    <xdr:sp macro="" textlink="">
      <xdr:nvSpPr>
        <xdr:cNvPr id="359" name="テキスト ボックス 358"/>
        <xdr:cNvSpPr txBox="1"/>
      </xdr:nvSpPr>
      <xdr:spPr>
        <a:xfrm>
          <a:off x="7594111" y="981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51364</xdr:rowOff>
    </xdr:from>
    <xdr:ext cx="534377" cy="259045"/>
    <xdr:sp macro="" textlink="">
      <xdr:nvSpPr>
        <xdr:cNvPr id="361" name="テキスト ボックス 360"/>
        <xdr:cNvSpPr txBox="1"/>
      </xdr:nvSpPr>
      <xdr:spPr>
        <a:xfrm>
          <a:off x="6705111" y="982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105857</xdr:rowOff>
    </xdr:from>
    <xdr:to>
      <xdr:col>15</xdr:col>
      <xdr:colOff>231775</xdr:colOff>
      <xdr:row>59</xdr:row>
      <xdr:rowOff>36007</xdr:rowOff>
    </xdr:to>
    <xdr:sp macro="" textlink="">
      <xdr:nvSpPr>
        <xdr:cNvPr id="367" name="円/楕円 366"/>
        <xdr:cNvSpPr/>
      </xdr:nvSpPr>
      <xdr:spPr>
        <a:xfrm>
          <a:off x="10426700" y="1004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26373</xdr:rowOff>
    </xdr:from>
    <xdr:ext cx="534377" cy="259045"/>
    <xdr:sp macro="" textlink="">
      <xdr:nvSpPr>
        <xdr:cNvPr id="368" name="普通建設事業費該当値テキスト"/>
        <xdr:cNvSpPr txBox="1"/>
      </xdr:nvSpPr>
      <xdr:spPr>
        <a:xfrm>
          <a:off x="10528300" y="997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46,648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78948</xdr:rowOff>
    </xdr:from>
    <xdr:to>
      <xdr:col>14</xdr:col>
      <xdr:colOff>79375</xdr:colOff>
      <xdr:row>59</xdr:row>
      <xdr:rowOff>9098</xdr:rowOff>
    </xdr:to>
    <xdr:sp macro="" textlink="">
      <xdr:nvSpPr>
        <xdr:cNvPr id="369" name="円/楕円 368"/>
        <xdr:cNvSpPr/>
      </xdr:nvSpPr>
      <xdr:spPr>
        <a:xfrm>
          <a:off x="9588500" y="1002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25625</xdr:rowOff>
    </xdr:from>
    <xdr:ext cx="534377" cy="259045"/>
    <xdr:sp macro="" textlink="">
      <xdr:nvSpPr>
        <xdr:cNvPr id="370" name="テキスト ボックス 369"/>
        <xdr:cNvSpPr txBox="1"/>
      </xdr:nvSpPr>
      <xdr:spPr>
        <a:xfrm>
          <a:off x="9372111" y="979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67,836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104946</xdr:rowOff>
    </xdr:from>
    <xdr:to>
      <xdr:col>12</xdr:col>
      <xdr:colOff>561975</xdr:colOff>
      <xdr:row>59</xdr:row>
      <xdr:rowOff>35096</xdr:rowOff>
    </xdr:to>
    <xdr:sp macro="" textlink="">
      <xdr:nvSpPr>
        <xdr:cNvPr id="371" name="円/楕円 370"/>
        <xdr:cNvSpPr/>
      </xdr:nvSpPr>
      <xdr:spPr>
        <a:xfrm>
          <a:off x="8699500" y="1004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26223</xdr:rowOff>
    </xdr:from>
    <xdr:ext cx="534377" cy="259045"/>
    <xdr:sp macro="" textlink="">
      <xdr:nvSpPr>
        <xdr:cNvPr id="372" name="テキスト ボックス 371"/>
        <xdr:cNvSpPr txBox="1"/>
      </xdr:nvSpPr>
      <xdr:spPr>
        <a:xfrm>
          <a:off x="8483111" y="101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47,366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102664</xdr:rowOff>
    </xdr:from>
    <xdr:to>
      <xdr:col>11</xdr:col>
      <xdr:colOff>358775</xdr:colOff>
      <xdr:row>59</xdr:row>
      <xdr:rowOff>32814</xdr:rowOff>
    </xdr:to>
    <xdr:sp macro="" textlink="">
      <xdr:nvSpPr>
        <xdr:cNvPr id="373" name="円/楕円 372"/>
        <xdr:cNvSpPr/>
      </xdr:nvSpPr>
      <xdr:spPr>
        <a:xfrm>
          <a:off x="7810500" y="1004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23941</xdr:rowOff>
    </xdr:from>
    <xdr:ext cx="534377" cy="259045"/>
    <xdr:sp macro="" textlink="">
      <xdr:nvSpPr>
        <xdr:cNvPr id="374" name="テキスト ボックス 373"/>
        <xdr:cNvSpPr txBox="1"/>
      </xdr:nvSpPr>
      <xdr:spPr>
        <a:xfrm>
          <a:off x="7594111" y="1013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49,162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105990</xdr:rowOff>
    </xdr:from>
    <xdr:to>
      <xdr:col>10</xdr:col>
      <xdr:colOff>155575</xdr:colOff>
      <xdr:row>59</xdr:row>
      <xdr:rowOff>36140</xdr:rowOff>
    </xdr:to>
    <xdr:sp macro="" textlink="">
      <xdr:nvSpPr>
        <xdr:cNvPr id="375" name="円/楕円 374"/>
        <xdr:cNvSpPr/>
      </xdr:nvSpPr>
      <xdr:spPr>
        <a:xfrm>
          <a:off x="6921500" y="1005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27267</xdr:rowOff>
    </xdr:from>
    <xdr:ext cx="534377" cy="259045"/>
    <xdr:sp macro="" textlink="">
      <xdr:nvSpPr>
        <xdr:cNvPr id="376" name="テキスト ボックス 375"/>
        <xdr:cNvSpPr txBox="1"/>
      </xdr:nvSpPr>
      <xdr:spPr>
        <a:xfrm>
          <a:off x="6705111" y="1014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129468</xdr:rowOff>
    </xdr:from>
    <xdr:to>
      <xdr:col>15</xdr:col>
      <xdr:colOff>180975</xdr:colOff>
      <xdr:row>78</xdr:row>
      <xdr:rowOff>144945</xdr:rowOff>
    </xdr:to>
    <xdr:cxnSp macro="">
      <xdr:nvCxnSpPr>
        <xdr:cNvPr id="405" name="直線コネクタ 404"/>
        <xdr:cNvCxnSpPr/>
      </xdr:nvCxnSpPr>
      <xdr:spPr>
        <a:xfrm>
          <a:off x="9639300" y="13502568"/>
          <a:ext cx="838200" cy="1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32980</xdr:rowOff>
    </xdr:from>
    <xdr:ext cx="534377" cy="259045"/>
    <xdr:sp macro="" textlink="">
      <xdr:nvSpPr>
        <xdr:cNvPr id="409" name="テキスト ボックス 408"/>
        <xdr:cNvSpPr txBox="1"/>
      </xdr:nvSpPr>
      <xdr:spPr>
        <a:xfrm>
          <a:off x="9372111" y="135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94145</xdr:rowOff>
    </xdr:from>
    <xdr:to>
      <xdr:col>15</xdr:col>
      <xdr:colOff>231775</xdr:colOff>
      <xdr:row>79</xdr:row>
      <xdr:rowOff>24295</xdr:rowOff>
    </xdr:to>
    <xdr:sp macro="" textlink="">
      <xdr:nvSpPr>
        <xdr:cNvPr id="415" name="円/楕円 414"/>
        <xdr:cNvSpPr/>
      </xdr:nvSpPr>
      <xdr:spPr>
        <a:xfrm>
          <a:off x="10426700" y="134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54720</xdr:rowOff>
    </xdr:from>
    <xdr:ext cx="534377" cy="259045"/>
    <xdr:sp macro="" textlink="">
      <xdr:nvSpPr>
        <xdr:cNvPr id="416" name="普通建設事業費 （ うち新規整備　）該当値テキスト"/>
        <xdr:cNvSpPr txBox="1"/>
      </xdr:nvSpPr>
      <xdr:spPr>
        <a:xfrm>
          <a:off x="10528300" y="1342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37,247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78668</xdr:rowOff>
    </xdr:from>
    <xdr:to>
      <xdr:col>14</xdr:col>
      <xdr:colOff>79375</xdr:colOff>
      <xdr:row>79</xdr:row>
      <xdr:rowOff>8818</xdr:rowOff>
    </xdr:to>
    <xdr:sp macro="" textlink="">
      <xdr:nvSpPr>
        <xdr:cNvPr id="417" name="円/楕円 416"/>
        <xdr:cNvSpPr/>
      </xdr:nvSpPr>
      <xdr:spPr>
        <a:xfrm>
          <a:off x="9588500" y="1345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25345</xdr:rowOff>
    </xdr:from>
    <xdr:ext cx="534377" cy="259045"/>
    <xdr:sp macro="" textlink="">
      <xdr:nvSpPr>
        <xdr:cNvPr id="418" name="テキスト ボックス 417"/>
        <xdr:cNvSpPr txBox="1"/>
      </xdr:nvSpPr>
      <xdr:spPr>
        <a:xfrm>
          <a:off x="9372111" y="1322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162705</xdr:rowOff>
    </xdr:from>
    <xdr:to>
      <xdr:col>15</xdr:col>
      <xdr:colOff>180975</xdr:colOff>
      <xdr:row>99</xdr:row>
      <xdr:rowOff>2487</xdr:rowOff>
    </xdr:to>
    <xdr:cxnSp macro="">
      <xdr:nvCxnSpPr>
        <xdr:cNvPr id="447" name="直線コネクタ 446"/>
        <xdr:cNvCxnSpPr/>
      </xdr:nvCxnSpPr>
      <xdr:spPr>
        <a:xfrm>
          <a:off x="9639300" y="16964805"/>
          <a:ext cx="838200" cy="1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152193</xdr:rowOff>
    </xdr:from>
    <xdr:ext cx="534377" cy="259045"/>
    <xdr:sp macro="" textlink="">
      <xdr:nvSpPr>
        <xdr:cNvPr id="448" name="普通建設事業費 （ うち更新整備　）平均値テキスト"/>
        <xdr:cNvSpPr txBox="1"/>
      </xdr:nvSpPr>
      <xdr:spPr>
        <a:xfrm>
          <a:off x="10528300" y="16611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86752</xdr:rowOff>
    </xdr:from>
    <xdr:ext cx="534377" cy="259045"/>
    <xdr:sp macro="" textlink="">
      <xdr:nvSpPr>
        <xdr:cNvPr id="451" name="テキスト ボックス 450"/>
        <xdr:cNvSpPr txBox="1"/>
      </xdr:nvSpPr>
      <xdr:spPr>
        <a:xfrm>
          <a:off x="9372111" y="165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123137</xdr:rowOff>
    </xdr:from>
    <xdr:to>
      <xdr:col>15</xdr:col>
      <xdr:colOff>231775</xdr:colOff>
      <xdr:row>99</xdr:row>
      <xdr:rowOff>53287</xdr:rowOff>
    </xdr:to>
    <xdr:sp macro="" textlink="">
      <xdr:nvSpPr>
        <xdr:cNvPr id="457" name="円/楕円 456"/>
        <xdr:cNvSpPr/>
      </xdr:nvSpPr>
      <xdr:spPr>
        <a:xfrm>
          <a:off x="10426700" y="1692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38064</xdr:rowOff>
    </xdr:from>
    <xdr:ext cx="469744" cy="259045"/>
    <xdr:sp macro="" textlink="">
      <xdr:nvSpPr>
        <xdr:cNvPr id="458" name="普通建設事業費 （ うち更新整備　）該当値テキスト"/>
        <xdr:cNvSpPr txBox="1"/>
      </xdr:nvSpPr>
      <xdr:spPr>
        <a:xfrm>
          <a:off x="10528300" y="1684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111905</xdr:rowOff>
    </xdr:from>
    <xdr:to>
      <xdr:col>14</xdr:col>
      <xdr:colOff>79375</xdr:colOff>
      <xdr:row>99</xdr:row>
      <xdr:rowOff>42055</xdr:rowOff>
    </xdr:to>
    <xdr:sp macro="" textlink="">
      <xdr:nvSpPr>
        <xdr:cNvPr id="459" name="円/楕円 458"/>
        <xdr:cNvSpPr/>
      </xdr:nvSpPr>
      <xdr:spPr>
        <a:xfrm>
          <a:off x="9588500" y="1691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33182</xdr:rowOff>
    </xdr:from>
    <xdr:ext cx="469744" cy="259045"/>
    <xdr:sp macro="" textlink="">
      <xdr:nvSpPr>
        <xdr:cNvPr id="460" name="テキスト ボックス 459"/>
        <xdr:cNvSpPr txBox="1"/>
      </xdr:nvSpPr>
      <xdr:spPr>
        <a:xfrm>
          <a:off x="9404427" y="1700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130885</xdr:rowOff>
    </xdr:from>
    <xdr:to>
      <xdr:col>23</xdr:col>
      <xdr:colOff>517525</xdr:colOff>
      <xdr:row>38</xdr:row>
      <xdr:rowOff>135540</xdr:rowOff>
    </xdr:to>
    <xdr:cxnSp macro="">
      <xdr:nvCxnSpPr>
        <xdr:cNvPr id="487" name="直線コネクタ 486"/>
        <xdr:cNvCxnSpPr/>
      </xdr:nvCxnSpPr>
      <xdr:spPr>
        <a:xfrm>
          <a:off x="15481300" y="6645985"/>
          <a:ext cx="838200" cy="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130885</xdr:rowOff>
    </xdr:from>
    <xdr:to>
      <xdr:col>22</xdr:col>
      <xdr:colOff>365125</xdr:colOff>
      <xdr:row>38</xdr:row>
      <xdr:rowOff>132467</xdr:rowOff>
    </xdr:to>
    <xdr:cxnSp macro="">
      <xdr:nvCxnSpPr>
        <xdr:cNvPr id="490" name="直線コネクタ 489"/>
        <xdr:cNvCxnSpPr/>
      </xdr:nvCxnSpPr>
      <xdr:spPr>
        <a:xfrm flipV="1">
          <a:off x="14592300" y="6645985"/>
          <a:ext cx="8890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2" name="テキスト ボックス 491"/>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131096</xdr:rowOff>
    </xdr:from>
    <xdr:to>
      <xdr:col>21</xdr:col>
      <xdr:colOff>161925</xdr:colOff>
      <xdr:row>38</xdr:row>
      <xdr:rowOff>132467</xdr:rowOff>
    </xdr:to>
    <xdr:cxnSp macro="">
      <xdr:nvCxnSpPr>
        <xdr:cNvPr id="493" name="直線コネクタ 492"/>
        <xdr:cNvCxnSpPr/>
      </xdr:nvCxnSpPr>
      <xdr:spPr>
        <a:xfrm>
          <a:off x="13703300" y="6646196"/>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131096</xdr:rowOff>
    </xdr:from>
    <xdr:to>
      <xdr:col>19</xdr:col>
      <xdr:colOff>644525</xdr:colOff>
      <xdr:row>38</xdr:row>
      <xdr:rowOff>135933</xdr:rowOff>
    </xdr:to>
    <xdr:cxnSp macro="">
      <xdr:nvCxnSpPr>
        <xdr:cNvPr id="496" name="直線コネクタ 495"/>
        <xdr:cNvCxnSpPr/>
      </xdr:nvCxnSpPr>
      <xdr:spPr>
        <a:xfrm flipV="1">
          <a:off x="12814300" y="6646196"/>
          <a:ext cx="889000" cy="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84740</xdr:rowOff>
    </xdr:from>
    <xdr:to>
      <xdr:col>23</xdr:col>
      <xdr:colOff>568325</xdr:colOff>
      <xdr:row>39</xdr:row>
      <xdr:rowOff>14890</xdr:rowOff>
    </xdr:to>
    <xdr:sp macro="" textlink="">
      <xdr:nvSpPr>
        <xdr:cNvPr id="506" name="円/楕円 505"/>
        <xdr:cNvSpPr/>
      </xdr:nvSpPr>
      <xdr:spPr>
        <a:xfrm>
          <a:off x="16268700" y="65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11037</xdr:rowOff>
    </xdr:from>
    <xdr:ext cx="378565" cy="259045"/>
    <xdr:sp macro="" textlink="">
      <xdr:nvSpPr>
        <xdr:cNvPr id="507" name="災害復旧事業費該当値テキスト"/>
        <xdr:cNvSpPr txBox="1"/>
      </xdr:nvSpPr>
      <xdr:spPr>
        <a:xfrm>
          <a:off x="16370300" y="6526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80085</xdr:rowOff>
    </xdr:from>
    <xdr:to>
      <xdr:col>22</xdr:col>
      <xdr:colOff>415925</xdr:colOff>
      <xdr:row>39</xdr:row>
      <xdr:rowOff>10235</xdr:rowOff>
    </xdr:to>
    <xdr:sp macro="" textlink="">
      <xdr:nvSpPr>
        <xdr:cNvPr id="508" name="円/楕円 507"/>
        <xdr:cNvSpPr/>
      </xdr:nvSpPr>
      <xdr:spPr>
        <a:xfrm>
          <a:off x="15430500" y="659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1362</xdr:rowOff>
    </xdr:from>
    <xdr:ext cx="378565" cy="259045"/>
    <xdr:sp macro="" textlink="">
      <xdr:nvSpPr>
        <xdr:cNvPr id="509" name="テキスト ボックス 508"/>
        <xdr:cNvSpPr txBox="1"/>
      </xdr:nvSpPr>
      <xdr:spPr>
        <a:xfrm>
          <a:off x="15292017" y="6687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81667</xdr:rowOff>
    </xdr:from>
    <xdr:to>
      <xdr:col>21</xdr:col>
      <xdr:colOff>212725</xdr:colOff>
      <xdr:row>39</xdr:row>
      <xdr:rowOff>11817</xdr:rowOff>
    </xdr:to>
    <xdr:sp macro="" textlink="">
      <xdr:nvSpPr>
        <xdr:cNvPr id="510" name="円/楕円 509"/>
        <xdr:cNvSpPr/>
      </xdr:nvSpPr>
      <xdr:spPr>
        <a:xfrm>
          <a:off x="14541500" y="65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2944</xdr:rowOff>
    </xdr:from>
    <xdr:ext cx="378565" cy="259045"/>
    <xdr:sp macro="" textlink="">
      <xdr:nvSpPr>
        <xdr:cNvPr id="511" name="テキスト ボックス 510"/>
        <xdr:cNvSpPr txBox="1"/>
      </xdr:nvSpPr>
      <xdr:spPr>
        <a:xfrm>
          <a:off x="14403017" y="6689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80296</xdr:rowOff>
    </xdr:from>
    <xdr:to>
      <xdr:col>20</xdr:col>
      <xdr:colOff>9525</xdr:colOff>
      <xdr:row>39</xdr:row>
      <xdr:rowOff>10446</xdr:rowOff>
    </xdr:to>
    <xdr:sp macro="" textlink="">
      <xdr:nvSpPr>
        <xdr:cNvPr id="512" name="円/楕円 511"/>
        <xdr:cNvSpPr/>
      </xdr:nvSpPr>
      <xdr:spPr>
        <a:xfrm>
          <a:off x="13652500" y="659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1573</xdr:rowOff>
    </xdr:from>
    <xdr:ext cx="378565" cy="259045"/>
    <xdr:sp macro="" textlink="">
      <xdr:nvSpPr>
        <xdr:cNvPr id="513" name="テキスト ボックス 512"/>
        <xdr:cNvSpPr txBox="1"/>
      </xdr:nvSpPr>
      <xdr:spPr>
        <a:xfrm>
          <a:off x="13514017" y="6688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85133</xdr:rowOff>
    </xdr:from>
    <xdr:to>
      <xdr:col>18</xdr:col>
      <xdr:colOff>492125</xdr:colOff>
      <xdr:row>39</xdr:row>
      <xdr:rowOff>15283</xdr:rowOff>
    </xdr:to>
    <xdr:sp macro="" textlink="">
      <xdr:nvSpPr>
        <xdr:cNvPr id="514" name="円/楕円 513"/>
        <xdr:cNvSpPr/>
      </xdr:nvSpPr>
      <xdr:spPr>
        <a:xfrm>
          <a:off x="12763500" y="660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6410</xdr:rowOff>
    </xdr:from>
    <xdr:ext cx="378565" cy="259045"/>
    <xdr:sp macro="" textlink="">
      <xdr:nvSpPr>
        <xdr:cNvPr id="515" name="テキスト ボックス 514"/>
        <xdr:cNvSpPr txBox="1"/>
      </xdr:nvSpPr>
      <xdr:spPr>
        <a:xfrm>
          <a:off x="12625017" y="6692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97549</xdr:rowOff>
    </xdr:from>
    <xdr:to>
      <xdr:col>23</xdr:col>
      <xdr:colOff>517525</xdr:colOff>
      <xdr:row>74</xdr:row>
      <xdr:rowOff>122898</xdr:rowOff>
    </xdr:to>
    <xdr:cxnSp macro="">
      <xdr:nvCxnSpPr>
        <xdr:cNvPr id="593" name="直線コネクタ 592"/>
        <xdr:cNvCxnSpPr/>
      </xdr:nvCxnSpPr>
      <xdr:spPr>
        <a:xfrm flipV="1">
          <a:off x="15481300" y="12613399"/>
          <a:ext cx="838200" cy="19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164254</xdr:rowOff>
    </xdr:from>
    <xdr:ext cx="534377" cy="259045"/>
    <xdr:sp macro="" textlink="">
      <xdr:nvSpPr>
        <xdr:cNvPr id="594" name="公債費平均値テキスト"/>
        <xdr:cNvSpPr txBox="1"/>
      </xdr:nvSpPr>
      <xdr:spPr>
        <a:xfrm>
          <a:off x="16370300" y="1285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111137</xdr:rowOff>
    </xdr:from>
    <xdr:to>
      <xdr:col>22</xdr:col>
      <xdr:colOff>365125</xdr:colOff>
      <xdr:row>74</xdr:row>
      <xdr:rowOff>122898</xdr:rowOff>
    </xdr:to>
    <xdr:cxnSp macro="">
      <xdr:nvCxnSpPr>
        <xdr:cNvPr id="596" name="直線コネクタ 595"/>
        <xdr:cNvCxnSpPr/>
      </xdr:nvCxnSpPr>
      <xdr:spPr>
        <a:xfrm>
          <a:off x="14592300" y="12798437"/>
          <a:ext cx="889000" cy="1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598" name="テキスト ボックス 597"/>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111137</xdr:rowOff>
    </xdr:from>
    <xdr:to>
      <xdr:col>21</xdr:col>
      <xdr:colOff>161925</xdr:colOff>
      <xdr:row>74</xdr:row>
      <xdr:rowOff>131216</xdr:rowOff>
    </xdr:to>
    <xdr:cxnSp macro="">
      <xdr:nvCxnSpPr>
        <xdr:cNvPr id="599" name="直線コネクタ 598"/>
        <xdr:cNvCxnSpPr/>
      </xdr:nvCxnSpPr>
      <xdr:spPr>
        <a:xfrm flipV="1">
          <a:off x="13703300" y="12798437"/>
          <a:ext cx="889000" cy="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601" name="テキスト ボックス 600"/>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131216</xdr:rowOff>
    </xdr:from>
    <xdr:to>
      <xdr:col>19</xdr:col>
      <xdr:colOff>644525</xdr:colOff>
      <xdr:row>74</xdr:row>
      <xdr:rowOff>135522</xdr:rowOff>
    </xdr:to>
    <xdr:cxnSp macro="">
      <xdr:nvCxnSpPr>
        <xdr:cNvPr id="602" name="直線コネクタ 601"/>
        <xdr:cNvCxnSpPr/>
      </xdr:nvCxnSpPr>
      <xdr:spPr>
        <a:xfrm flipV="1">
          <a:off x="12814300" y="12818516"/>
          <a:ext cx="8890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4" name="テキスト ボックス 603"/>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6" name="テキスト ボックス 605"/>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46749</xdr:rowOff>
    </xdr:from>
    <xdr:to>
      <xdr:col>23</xdr:col>
      <xdr:colOff>568325</xdr:colOff>
      <xdr:row>73</xdr:row>
      <xdr:rowOff>148349</xdr:rowOff>
    </xdr:to>
    <xdr:sp macro="" textlink="">
      <xdr:nvSpPr>
        <xdr:cNvPr id="612" name="円/楕円 611"/>
        <xdr:cNvSpPr/>
      </xdr:nvSpPr>
      <xdr:spPr>
        <a:xfrm>
          <a:off x="16268700" y="1256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69626</xdr:rowOff>
    </xdr:from>
    <xdr:ext cx="534377" cy="259045"/>
    <xdr:sp macro="" textlink="">
      <xdr:nvSpPr>
        <xdr:cNvPr id="613" name="公債費該当値テキスト"/>
        <xdr:cNvSpPr txBox="1"/>
      </xdr:nvSpPr>
      <xdr:spPr>
        <a:xfrm>
          <a:off x="16370300" y="124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76,819</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72098</xdr:rowOff>
    </xdr:from>
    <xdr:to>
      <xdr:col>22</xdr:col>
      <xdr:colOff>415925</xdr:colOff>
      <xdr:row>75</xdr:row>
      <xdr:rowOff>2248</xdr:rowOff>
    </xdr:to>
    <xdr:sp macro="" textlink="">
      <xdr:nvSpPr>
        <xdr:cNvPr id="614" name="円/楕円 613"/>
        <xdr:cNvSpPr/>
      </xdr:nvSpPr>
      <xdr:spPr>
        <a:xfrm>
          <a:off x="15430500" y="127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18775</xdr:rowOff>
    </xdr:from>
    <xdr:ext cx="534377" cy="259045"/>
    <xdr:sp macro="" textlink="">
      <xdr:nvSpPr>
        <xdr:cNvPr id="615" name="テキスト ボックス 614"/>
        <xdr:cNvSpPr txBox="1"/>
      </xdr:nvSpPr>
      <xdr:spPr>
        <a:xfrm>
          <a:off x="15214111" y="1253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61,323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60337</xdr:rowOff>
    </xdr:from>
    <xdr:to>
      <xdr:col>21</xdr:col>
      <xdr:colOff>212725</xdr:colOff>
      <xdr:row>74</xdr:row>
      <xdr:rowOff>161937</xdr:rowOff>
    </xdr:to>
    <xdr:sp macro="" textlink="">
      <xdr:nvSpPr>
        <xdr:cNvPr id="616" name="円/楕円 615"/>
        <xdr:cNvSpPr/>
      </xdr:nvSpPr>
      <xdr:spPr>
        <a:xfrm>
          <a:off x="14541500" y="1274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7014</xdr:rowOff>
    </xdr:from>
    <xdr:ext cx="534377" cy="259045"/>
    <xdr:sp macro="" textlink="">
      <xdr:nvSpPr>
        <xdr:cNvPr id="617" name="テキスト ボックス 616"/>
        <xdr:cNvSpPr txBox="1"/>
      </xdr:nvSpPr>
      <xdr:spPr>
        <a:xfrm>
          <a:off x="14325111" y="125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62,249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80416</xdr:rowOff>
    </xdr:from>
    <xdr:to>
      <xdr:col>20</xdr:col>
      <xdr:colOff>9525</xdr:colOff>
      <xdr:row>75</xdr:row>
      <xdr:rowOff>10566</xdr:rowOff>
    </xdr:to>
    <xdr:sp macro="" textlink="">
      <xdr:nvSpPr>
        <xdr:cNvPr id="618" name="円/楕円 617"/>
        <xdr:cNvSpPr/>
      </xdr:nvSpPr>
      <xdr:spPr>
        <a:xfrm>
          <a:off x="13652500" y="1276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27093</xdr:rowOff>
    </xdr:from>
    <xdr:ext cx="534377" cy="259045"/>
    <xdr:sp macro="" textlink="">
      <xdr:nvSpPr>
        <xdr:cNvPr id="619" name="テキスト ボックス 618"/>
        <xdr:cNvSpPr txBox="1"/>
      </xdr:nvSpPr>
      <xdr:spPr>
        <a:xfrm>
          <a:off x="13436111" y="125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60,668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84722</xdr:rowOff>
    </xdr:from>
    <xdr:to>
      <xdr:col>18</xdr:col>
      <xdr:colOff>492125</xdr:colOff>
      <xdr:row>75</xdr:row>
      <xdr:rowOff>14872</xdr:rowOff>
    </xdr:to>
    <xdr:sp macro="" textlink="">
      <xdr:nvSpPr>
        <xdr:cNvPr id="620" name="円/楕円 619"/>
        <xdr:cNvSpPr/>
      </xdr:nvSpPr>
      <xdr:spPr>
        <a:xfrm>
          <a:off x="12763500" y="1277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31399</xdr:rowOff>
    </xdr:from>
    <xdr:ext cx="534377" cy="259045"/>
    <xdr:sp macro="" textlink="">
      <xdr:nvSpPr>
        <xdr:cNvPr id="621" name="テキスト ボックス 620"/>
        <xdr:cNvSpPr txBox="1"/>
      </xdr:nvSpPr>
      <xdr:spPr>
        <a:xfrm>
          <a:off x="12547111" y="1254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34975</xdr:rowOff>
    </xdr:from>
    <xdr:to>
      <xdr:col>23</xdr:col>
      <xdr:colOff>517525</xdr:colOff>
      <xdr:row>99</xdr:row>
      <xdr:rowOff>35150</xdr:rowOff>
    </xdr:to>
    <xdr:cxnSp macro="">
      <xdr:nvCxnSpPr>
        <xdr:cNvPr id="650" name="直線コネクタ 649"/>
        <xdr:cNvCxnSpPr/>
      </xdr:nvCxnSpPr>
      <xdr:spPr>
        <a:xfrm>
          <a:off x="15481300" y="17008525"/>
          <a:ext cx="8382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18405</xdr:rowOff>
    </xdr:from>
    <xdr:to>
      <xdr:col>22</xdr:col>
      <xdr:colOff>365125</xdr:colOff>
      <xdr:row>99</xdr:row>
      <xdr:rowOff>34975</xdr:rowOff>
    </xdr:to>
    <xdr:cxnSp macro="">
      <xdr:nvCxnSpPr>
        <xdr:cNvPr id="653" name="直線コネクタ 652"/>
        <xdr:cNvCxnSpPr/>
      </xdr:nvCxnSpPr>
      <xdr:spPr>
        <a:xfrm>
          <a:off x="14592300" y="16991955"/>
          <a:ext cx="889000" cy="1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5" name="テキスト ボックス 654"/>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18405</xdr:rowOff>
    </xdr:from>
    <xdr:to>
      <xdr:col>21</xdr:col>
      <xdr:colOff>161925</xdr:colOff>
      <xdr:row>99</xdr:row>
      <xdr:rowOff>30082</xdr:rowOff>
    </xdr:to>
    <xdr:cxnSp macro="">
      <xdr:nvCxnSpPr>
        <xdr:cNvPr id="656" name="直線コネクタ 655"/>
        <xdr:cNvCxnSpPr/>
      </xdr:nvCxnSpPr>
      <xdr:spPr>
        <a:xfrm flipV="1">
          <a:off x="13703300" y="16991955"/>
          <a:ext cx="889000" cy="1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58" name="テキスト ボックス 657"/>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23191</xdr:rowOff>
    </xdr:from>
    <xdr:to>
      <xdr:col>19</xdr:col>
      <xdr:colOff>644525</xdr:colOff>
      <xdr:row>99</xdr:row>
      <xdr:rowOff>30082</xdr:rowOff>
    </xdr:to>
    <xdr:cxnSp macro="">
      <xdr:nvCxnSpPr>
        <xdr:cNvPr id="659" name="直線コネクタ 658"/>
        <xdr:cNvCxnSpPr/>
      </xdr:nvCxnSpPr>
      <xdr:spPr>
        <a:xfrm>
          <a:off x="12814300" y="16996741"/>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50824</xdr:rowOff>
    </xdr:from>
    <xdr:ext cx="534377" cy="259045"/>
    <xdr:sp macro="" textlink="">
      <xdr:nvSpPr>
        <xdr:cNvPr id="663" name="テキスト ボックス 662"/>
        <xdr:cNvSpPr txBox="1"/>
      </xdr:nvSpPr>
      <xdr:spPr>
        <a:xfrm>
          <a:off x="12547111" y="166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155800</xdr:rowOff>
    </xdr:from>
    <xdr:to>
      <xdr:col>23</xdr:col>
      <xdr:colOff>568325</xdr:colOff>
      <xdr:row>99</xdr:row>
      <xdr:rowOff>85950</xdr:rowOff>
    </xdr:to>
    <xdr:sp macro="" textlink="">
      <xdr:nvSpPr>
        <xdr:cNvPr id="669" name="円/楕円 668"/>
        <xdr:cNvSpPr/>
      </xdr:nvSpPr>
      <xdr:spPr>
        <a:xfrm>
          <a:off x="16268700" y="169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70727</xdr:rowOff>
    </xdr:from>
    <xdr:ext cx="469744" cy="259045"/>
    <xdr:sp macro="" textlink="">
      <xdr:nvSpPr>
        <xdr:cNvPr id="670" name="積立金該当値テキスト"/>
        <xdr:cNvSpPr txBox="1"/>
      </xdr:nvSpPr>
      <xdr:spPr>
        <a:xfrm>
          <a:off x="16370300" y="168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155625</xdr:rowOff>
    </xdr:from>
    <xdr:to>
      <xdr:col>22</xdr:col>
      <xdr:colOff>415925</xdr:colOff>
      <xdr:row>99</xdr:row>
      <xdr:rowOff>85775</xdr:rowOff>
    </xdr:to>
    <xdr:sp macro="" textlink="">
      <xdr:nvSpPr>
        <xdr:cNvPr id="671" name="円/楕円 670"/>
        <xdr:cNvSpPr/>
      </xdr:nvSpPr>
      <xdr:spPr>
        <a:xfrm>
          <a:off x="15430500" y="1695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76902</xdr:rowOff>
    </xdr:from>
    <xdr:ext cx="469744" cy="259045"/>
    <xdr:sp macro="" textlink="">
      <xdr:nvSpPr>
        <xdr:cNvPr id="672" name="テキスト ボックス 671"/>
        <xdr:cNvSpPr txBox="1"/>
      </xdr:nvSpPr>
      <xdr:spPr>
        <a:xfrm>
          <a:off x="15246427" y="1705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139055</xdr:rowOff>
    </xdr:from>
    <xdr:to>
      <xdr:col>21</xdr:col>
      <xdr:colOff>212725</xdr:colOff>
      <xdr:row>99</xdr:row>
      <xdr:rowOff>69205</xdr:rowOff>
    </xdr:to>
    <xdr:sp macro="" textlink="">
      <xdr:nvSpPr>
        <xdr:cNvPr id="673" name="円/楕円 672"/>
        <xdr:cNvSpPr/>
      </xdr:nvSpPr>
      <xdr:spPr>
        <a:xfrm>
          <a:off x="14541500" y="1694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60332</xdr:rowOff>
    </xdr:from>
    <xdr:ext cx="469744" cy="259045"/>
    <xdr:sp macro="" textlink="">
      <xdr:nvSpPr>
        <xdr:cNvPr id="674" name="テキスト ボックス 673"/>
        <xdr:cNvSpPr txBox="1"/>
      </xdr:nvSpPr>
      <xdr:spPr>
        <a:xfrm>
          <a:off x="14357427" y="1703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150732</xdr:rowOff>
    </xdr:from>
    <xdr:to>
      <xdr:col>20</xdr:col>
      <xdr:colOff>9525</xdr:colOff>
      <xdr:row>99</xdr:row>
      <xdr:rowOff>80882</xdr:rowOff>
    </xdr:to>
    <xdr:sp macro="" textlink="">
      <xdr:nvSpPr>
        <xdr:cNvPr id="675" name="円/楕円 674"/>
        <xdr:cNvSpPr/>
      </xdr:nvSpPr>
      <xdr:spPr>
        <a:xfrm>
          <a:off x="13652500" y="1695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72009</xdr:rowOff>
    </xdr:from>
    <xdr:ext cx="469744" cy="259045"/>
    <xdr:sp macro="" textlink="">
      <xdr:nvSpPr>
        <xdr:cNvPr id="676" name="テキスト ボックス 675"/>
        <xdr:cNvSpPr txBox="1"/>
      </xdr:nvSpPr>
      <xdr:spPr>
        <a:xfrm>
          <a:off x="13468427" y="1704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143841</xdr:rowOff>
    </xdr:from>
    <xdr:to>
      <xdr:col>18</xdr:col>
      <xdr:colOff>492125</xdr:colOff>
      <xdr:row>99</xdr:row>
      <xdr:rowOff>73991</xdr:rowOff>
    </xdr:to>
    <xdr:sp macro="" textlink="">
      <xdr:nvSpPr>
        <xdr:cNvPr id="677" name="円/楕円 676"/>
        <xdr:cNvSpPr/>
      </xdr:nvSpPr>
      <xdr:spPr>
        <a:xfrm>
          <a:off x="12763500" y="1694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65118</xdr:rowOff>
    </xdr:from>
    <xdr:ext cx="469744" cy="259045"/>
    <xdr:sp macro="" textlink="">
      <xdr:nvSpPr>
        <xdr:cNvPr id="678" name="テキスト ボックス 677"/>
        <xdr:cNvSpPr txBox="1"/>
      </xdr:nvSpPr>
      <xdr:spPr>
        <a:xfrm>
          <a:off x="12579427" y="1703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155245</xdr:rowOff>
    </xdr:from>
    <xdr:to>
      <xdr:col>32</xdr:col>
      <xdr:colOff>187325</xdr:colOff>
      <xdr:row>37</xdr:row>
      <xdr:rowOff>14370</xdr:rowOff>
    </xdr:to>
    <xdr:cxnSp macro="">
      <xdr:nvCxnSpPr>
        <xdr:cNvPr id="703" name="直線コネクタ 702"/>
        <xdr:cNvCxnSpPr/>
      </xdr:nvCxnSpPr>
      <xdr:spPr>
        <a:xfrm flipV="1">
          <a:off x="21323300" y="6327445"/>
          <a:ext cx="838200" cy="3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19492</xdr:rowOff>
    </xdr:from>
    <xdr:ext cx="469744" cy="259045"/>
    <xdr:sp macro="" textlink="">
      <xdr:nvSpPr>
        <xdr:cNvPr id="704" name="投資及び出資金平均値テキスト"/>
        <xdr:cNvSpPr txBox="1"/>
      </xdr:nvSpPr>
      <xdr:spPr>
        <a:xfrm>
          <a:off x="22212300" y="6363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14370</xdr:rowOff>
    </xdr:from>
    <xdr:to>
      <xdr:col>31</xdr:col>
      <xdr:colOff>34925</xdr:colOff>
      <xdr:row>37</xdr:row>
      <xdr:rowOff>116497</xdr:rowOff>
    </xdr:to>
    <xdr:cxnSp macro="">
      <xdr:nvCxnSpPr>
        <xdr:cNvPr id="706" name="直線コネクタ 705"/>
        <xdr:cNvCxnSpPr/>
      </xdr:nvCxnSpPr>
      <xdr:spPr>
        <a:xfrm flipV="1">
          <a:off x="20434300" y="6358020"/>
          <a:ext cx="889000" cy="10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167626</xdr:rowOff>
    </xdr:from>
    <xdr:ext cx="469744" cy="259045"/>
    <xdr:sp macro="" textlink="">
      <xdr:nvSpPr>
        <xdr:cNvPr id="708" name="テキスト ボックス 707"/>
        <xdr:cNvSpPr txBox="1"/>
      </xdr:nvSpPr>
      <xdr:spPr>
        <a:xfrm>
          <a:off x="21088427" y="651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64491</xdr:rowOff>
    </xdr:from>
    <xdr:to>
      <xdr:col>29</xdr:col>
      <xdr:colOff>517525</xdr:colOff>
      <xdr:row>37</xdr:row>
      <xdr:rowOff>116497</xdr:rowOff>
    </xdr:to>
    <xdr:cxnSp macro="">
      <xdr:nvCxnSpPr>
        <xdr:cNvPr id="709" name="直線コネクタ 708"/>
        <xdr:cNvCxnSpPr/>
      </xdr:nvCxnSpPr>
      <xdr:spPr>
        <a:xfrm>
          <a:off x="19545300" y="5722341"/>
          <a:ext cx="889000" cy="73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64491</xdr:rowOff>
    </xdr:from>
    <xdr:to>
      <xdr:col>28</xdr:col>
      <xdr:colOff>314325</xdr:colOff>
      <xdr:row>36</xdr:row>
      <xdr:rowOff>115240</xdr:rowOff>
    </xdr:to>
    <xdr:cxnSp macro="">
      <xdr:nvCxnSpPr>
        <xdr:cNvPr id="712" name="直線コネクタ 711"/>
        <xdr:cNvCxnSpPr/>
      </xdr:nvCxnSpPr>
      <xdr:spPr>
        <a:xfrm flipV="1">
          <a:off x="18656300" y="5722341"/>
          <a:ext cx="889000" cy="56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154138</xdr:rowOff>
    </xdr:from>
    <xdr:ext cx="469744" cy="259045"/>
    <xdr:sp macro="" textlink="">
      <xdr:nvSpPr>
        <xdr:cNvPr id="714" name="テキスト ボックス 713"/>
        <xdr:cNvSpPr txBox="1"/>
      </xdr:nvSpPr>
      <xdr:spPr>
        <a:xfrm>
          <a:off x="19310427" y="649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157453</xdr:rowOff>
    </xdr:from>
    <xdr:ext cx="469744" cy="259045"/>
    <xdr:sp macro="" textlink="">
      <xdr:nvSpPr>
        <xdr:cNvPr id="716" name="テキスト ボックス 715"/>
        <xdr:cNvSpPr txBox="1"/>
      </xdr:nvSpPr>
      <xdr:spPr>
        <a:xfrm>
          <a:off x="18421427" y="650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104445</xdr:rowOff>
    </xdr:from>
    <xdr:to>
      <xdr:col>32</xdr:col>
      <xdr:colOff>238125</xdr:colOff>
      <xdr:row>37</xdr:row>
      <xdr:rowOff>34595</xdr:rowOff>
    </xdr:to>
    <xdr:sp macro="" textlink="">
      <xdr:nvSpPr>
        <xdr:cNvPr id="722" name="円/楕円 721"/>
        <xdr:cNvSpPr/>
      </xdr:nvSpPr>
      <xdr:spPr>
        <a:xfrm>
          <a:off x="22110700" y="62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127322</xdr:rowOff>
    </xdr:from>
    <xdr:ext cx="469744" cy="259045"/>
    <xdr:sp macro="" textlink="">
      <xdr:nvSpPr>
        <xdr:cNvPr id="723" name="投資及び出資金該当値テキスト"/>
        <xdr:cNvSpPr txBox="1"/>
      </xdr:nvSpPr>
      <xdr:spPr>
        <a:xfrm>
          <a:off x="22212300" y="612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3,728</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135020</xdr:rowOff>
    </xdr:from>
    <xdr:to>
      <xdr:col>31</xdr:col>
      <xdr:colOff>85725</xdr:colOff>
      <xdr:row>37</xdr:row>
      <xdr:rowOff>65170</xdr:rowOff>
    </xdr:to>
    <xdr:sp macro="" textlink="">
      <xdr:nvSpPr>
        <xdr:cNvPr id="724" name="円/楕円 723"/>
        <xdr:cNvSpPr/>
      </xdr:nvSpPr>
      <xdr:spPr>
        <a:xfrm>
          <a:off x="21272500" y="630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81697</xdr:rowOff>
    </xdr:from>
    <xdr:ext cx="469744" cy="259045"/>
    <xdr:sp macro="" textlink="">
      <xdr:nvSpPr>
        <xdr:cNvPr id="725" name="テキスト ボックス 724"/>
        <xdr:cNvSpPr txBox="1"/>
      </xdr:nvSpPr>
      <xdr:spPr>
        <a:xfrm>
          <a:off x="21088427" y="608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65697</xdr:rowOff>
    </xdr:from>
    <xdr:to>
      <xdr:col>29</xdr:col>
      <xdr:colOff>568325</xdr:colOff>
      <xdr:row>37</xdr:row>
      <xdr:rowOff>167297</xdr:rowOff>
    </xdr:to>
    <xdr:sp macro="" textlink="">
      <xdr:nvSpPr>
        <xdr:cNvPr id="726" name="円/楕円 725"/>
        <xdr:cNvSpPr/>
      </xdr:nvSpPr>
      <xdr:spPr>
        <a:xfrm>
          <a:off x="20383500" y="640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158424</xdr:rowOff>
    </xdr:from>
    <xdr:ext cx="469744" cy="259045"/>
    <xdr:sp macro="" textlink="">
      <xdr:nvSpPr>
        <xdr:cNvPr id="727" name="テキスト ボックス 726"/>
        <xdr:cNvSpPr txBox="1"/>
      </xdr:nvSpPr>
      <xdr:spPr>
        <a:xfrm>
          <a:off x="20199427" y="650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13691</xdr:rowOff>
    </xdr:from>
    <xdr:to>
      <xdr:col>28</xdr:col>
      <xdr:colOff>365125</xdr:colOff>
      <xdr:row>33</xdr:row>
      <xdr:rowOff>115291</xdr:rowOff>
    </xdr:to>
    <xdr:sp macro="" textlink="">
      <xdr:nvSpPr>
        <xdr:cNvPr id="728" name="円/楕円 727"/>
        <xdr:cNvSpPr/>
      </xdr:nvSpPr>
      <xdr:spPr>
        <a:xfrm>
          <a:off x="19494500" y="567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31</xdr:row>
      <xdr:rowOff>131818</xdr:rowOff>
    </xdr:from>
    <xdr:ext cx="534377" cy="259045"/>
    <xdr:sp macro="" textlink="">
      <xdr:nvSpPr>
        <xdr:cNvPr id="729" name="テキスト ボックス 728"/>
        <xdr:cNvSpPr txBox="1"/>
      </xdr:nvSpPr>
      <xdr:spPr>
        <a:xfrm>
          <a:off x="19278111" y="54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14,316</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64440</xdr:rowOff>
    </xdr:from>
    <xdr:to>
      <xdr:col>27</xdr:col>
      <xdr:colOff>161925</xdr:colOff>
      <xdr:row>36</xdr:row>
      <xdr:rowOff>166040</xdr:rowOff>
    </xdr:to>
    <xdr:sp macro="" textlink="">
      <xdr:nvSpPr>
        <xdr:cNvPr id="730" name="円/楕円 729"/>
        <xdr:cNvSpPr/>
      </xdr:nvSpPr>
      <xdr:spPr>
        <a:xfrm>
          <a:off x="18605500" y="62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11117</xdr:rowOff>
    </xdr:from>
    <xdr:ext cx="469744" cy="259045"/>
    <xdr:sp macro="" textlink="">
      <xdr:nvSpPr>
        <xdr:cNvPr id="731" name="テキスト ボックス 730"/>
        <xdr:cNvSpPr txBox="1"/>
      </xdr:nvSpPr>
      <xdr:spPr>
        <a:xfrm>
          <a:off x="18421427" y="601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40869</xdr:rowOff>
    </xdr:from>
    <xdr:to>
      <xdr:col>32</xdr:col>
      <xdr:colOff>187325</xdr:colOff>
      <xdr:row>59</xdr:row>
      <xdr:rowOff>40945</xdr:rowOff>
    </xdr:to>
    <xdr:cxnSp macro="">
      <xdr:nvCxnSpPr>
        <xdr:cNvPr id="760" name="直線コネクタ 759"/>
        <xdr:cNvCxnSpPr/>
      </xdr:nvCxnSpPr>
      <xdr:spPr>
        <a:xfrm flipV="1">
          <a:off x="21323300" y="10156419"/>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1"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40945</xdr:rowOff>
    </xdr:from>
    <xdr:to>
      <xdr:col>31</xdr:col>
      <xdr:colOff>34925</xdr:colOff>
      <xdr:row>59</xdr:row>
      <xdr:rowOff>40983</xdr:rowOff>
    </xdr:to>
    <xdr:cxnSp macro="">
      <xdr:nvCxnSpPr>
        <xdr:cNvPr id="763" name="直線コネクタ 762"/>
        <xdr:cNvCxnSpPr/>
      </xdr:nvCxnSpPr>
      <xdr:spPr>
        <a:xfrm flipV="1">
          <a:off x="20434300" y="1015649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108767</xdr:rowOff>
    </xdr:from>
    <xdr:ext cx="469744" cy="259045"/>
    <xdr:sp macro="" textlink="">
      <xdr:nvSpPr>
        <xdr:cNvPr id="765" name="テキスト ボックス 764"/>
        <xdr:cNvSpPr txBox="1"/>
      </xdr:nvSpPr>
      <xdr:spPr>
        <a:xfrm>
          <a:off x="21088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40983</xdr:rowOff>
    </xdr:from>
    <xdr:to>
      <xdr:col>29</xdr:col>
      <xdr:colOff>517525</xdr:colOff>
      <xdr:row>59</xdr:row>
      <xdr:rowOff>40983</xdr:rowOff>
    </xdr:to>
    <xdr:cxnSp macro="">
      <xdr:nvCxnSpPr>
        <xdr:cNvPr id="766" name="直線コネクタ 765"/>
        <xdr:cNvCxnSpPr/>
      </xdr:nvCxnSpPr>
      <xdr:spPr>
        <a:xfrm>
          <a:off x="19545300" y="101565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38054</xdr:rowOff>
    </xdr:from>
    <xdr:ext cx="469744" cy="259045"/>
    <xdr:sp macro="" textlink="">
      <xdr:nvSpPr>
        <xdr:cNvPr id="768" name="テキスト ボックス 767"/>
        <xdr:cNvSpPr txBox="1"/>
      </xdr:nvSpPr>
      <xdr:spPr>
        <a:xfrm>
          <a:off x="20199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40983</xdr:rowOff>
    </xdr:from>
    <xdr:to>
      <xdr:col>28</xdr:col>
      <xdr:colOff>314325</xdr:colOff>
      <xdr:row>59</xdr:row>
      <xdr:rowOff>41021</xdr:rowOff>
    </xdr:to>
    <xdr:cxnSp macro="">
      <xdr:nvCxnSpPr>
        <xdr:cNvPr id="769" name="直線コネクタ 768"/>
        <xdr:cNvCxnSpPr/>
      </xdr:nvCxnSpPr>
      <xdr:spPr>
        <a:xfrm flipV="1">
          <a:off x="18656300" y="1015653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71" name="テキスト ボックス 770"/>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3" name="テキスト ボックス 772"/>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161519</xdr:rowOff>
    </xdr:from>
    <xdr:to>
      <xdr:col>32</xdr:col>
      <xdr:colOff>238125</xdr:colOff>
      <xdr:row>59</xdr:row>
      <xdr:rowOff>91669</xdr:rowOff>
    </xdr:to>
    <xdr:sp macro="" textlink="">
      <xdr:nvSpPr>
        <xdr:cNvPr id="779" name="円/楕円 778"/>
        <xdr:cNvSpPr/>
      </xdr:nvSpPr>
      <xdr:spPr>
        <a:xfrm>
          <a:off x="22110700" y="1010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76446</xdr:rowOff>
    </xdr:from>
    <xdr:ext cx="313932" cy="259045"/>
    <xdr:sp macro="" textlink="">
      <xdr:nvSpPr>
        <xdr:cNvPr id="780" name="貸付金該当値テキスト"/>
        <xdr:cNvSpPr txBox="1"/>
      </xdr:nvSpPr>
      <xdr:spPr>
        <a:xfrm>
          <a:off x="22212300" y="10020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161595</xdr:rowOff>
    </xdr:from>
    <xdr:to>
      <xdr:col>31</xdr:col>
      <xdr:colOff>85725</xdr:colOff>
      <xdr:row>59</xdr:row>
      <xdr:rowOff>91745</xdr:rowOff>
    </xdr:to>
    <xdr:sp macro="" textlink="">
      <xdr:nvSpPr>
        <xdr:cNvPr id="781" name="円/楕円 780"/>
        <xdr:cNvSpPr/>
      </xdr:nvSpPr>
      <xdr:spPr>
        <a:xfrm>
          <a:off x="21272500" y="101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82872</xdr:rowOff>
    </xdr:from>
    <xdr:ext cx="313932" cy="259045"/>
    <xdr:sp macro="" textlink="">
      <xdr:nvSpPr>
        <xdr:cNvPr id="782" name="テキスト ボックス 781"/>
        <xdr:cNvSpPr txBox="1"/>
      </xdr:nvSpPr>
      <xdr:spPr>
        <a:xfrm>
          <a:off x="21166333" y="10198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161633</xdr:rowOff>
    </xdr:from>
    <xdr:to>
      <xdr:col>29</xdr:col>
      <xdr:colOff>568325</xdr:colOff>
      <xdr:row>59</xdr:row>
      <xdr:rowOff>91783</xdr:rowOff>
    </xdr:to>
    <xdr:sp macro="" textlink="">
      <xdr:nvSpPr>
        <xdr:cNvPr id="783" name="円/楕円 782"/>
        <xdr:cNvSpPr/>
      </xdr:nvSpPr>
      <xdr:spPr>
        <a:xfrm>
          <a:off x="20383500" y="101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82910</xdr:rowOff>
    </xdr:from>
    <xdr:ext cx="313932" cy="259045"/>
    <xdr:sp macro="" textlink="">
      <xdr:nvSpPr>
        <xdr:cNvPr id="784" name="テキスト ボックス 783"/>
        <xdr:cNvSpPr txBox="1"/>
      </xdr:nvSpPr>
      <xdr:spPr>
        <a:xfrm>
          <a:off x="20277333" y="10198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161633</xdr:rowOff>
    </xdr:from>
    <xdr:to>
      <xdr:col>28</xdr:col>
      <xdr:colOff>365125</xdr:colOff>
      <xdr:row>59</xdr:row>
      <xdr:rowOff>91783</xdr:rowOff>
    </xdr:to>
    <xdr:sp macro="" textlink="">
      <xdr:nvSpPr>
        <xdr:cNvPr id="785" name="円/楕円 784"/>
        <xdr:cNvSpPr/>
      </xdr:nvSpPr>
      <xdr:spPr>
        <a:xfrm>
          <a:off x="19494500" y="101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82910</xdr:rowOff>
    </xdr:from>
    <xdr:ext cx="313932" cy="259045"/>
    <xdr:sp macro="" textlink="">
      <xdr:nvSpPr>
        <xdr:cNvPr id="786" name="テキスト ボックス 785"/>
        <xdr:cNvSpPr txBox="1"/>
      </xdr:nvSpPr>
      <xdr:spPr>
        <a:xfrm>
          <a:off x="19388333" y="10198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161671</xdr:rowOff>
    </xdr:from>
    <xdr:to>
      <xdr:col>27</xdr:col>
      <xdr:colOff>161925</xdr:colOff>
      <xdr:row>59</xdr:row>
      <xdr:rowOff>91821</xdr:rowOff>
    </xdr:to>
    <xdr:sp macro="" textlink="">
      <xdr:nvSpPr>
        <xdr:cNvPr id="787" name="円/楕円 786"/>
        <xdr:cNvSpPr/>
      </xdr:nvSpPr>
      <xdr:spPr>
        <a:xfrm>
          <a:off x="18605500" y="1010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82948</xdr:rowOff>
    </xdr:from>
    <xdr:ext cx="313932" cy="259045"/>
    <xdr:sp macro="" textlink="">
      <xdr:nvSpPr>
        <xdr:cNvPr id="788" name="テキスト ボックス 787"/>
        <xdr:cNvSpPr txBox="1"/>
      </xdr:nvSpPr>
      <xdr:spPr>
        <a:xfrm>
          <a:off x="18499333" y="10198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14712</xdr:rowOff>
    </xdr:from>
    <xdr:to>
      <xdr:col>32</xdr:col>
      <xdr:colOff>187325</xdr:colOff>
      <xdr:row>76</xdr:row>
      <xdr:rowOff>74625</xdr:rowOff>
    </xdr:to>
    <xdr:cxnSp macro="">
      <xdr:nvCxnSpPr>
        <xdr:cNvPr id="818" name="直線コネクタ 817"/>
        <xdr:cNvCxnSpPr/>
      </xdr:nvCxnSpPr>
      <xdr:spPr>
        <a:xfrm flipV="1">
          <a:off x="21323300" y="13044912"/>
          <a:ext cx="838200" cy="5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101166</xdr:rowOff>
    </xdr:from>
    <xdr:ext cx="534377" cy="259045"/>
    <xdr:sp macro="" textlink="">
      <xdr:nvSpPr>
        <xdr:cNvPr id="819" name="繰出金平均値テキスト"/>
        <xdr:cNvSpPr txBox="1"/>
      </xdr:nvSpPr>
      <xdr:spPr>
        <a:xfrm>
          <a:off x="22212300" y="1278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74625</xdr:rowOff>
    </xdr:from>
    <xdr:to>
      <xdr:col>31</xdr:col>
      <xdr:colOff>34925</xdr:colOff>
      <xdr:row>76</xdr:row>
      <xdr:rowOff>114612</xdr:rowOff>
    </xdr:to>
    <xdr:cxnSp macro="">
      <xdr:nvCxnSpPr>
        <xdr:cNvPr id="821" name="直線コネクタ 820"/>
        <xdr:cNvCxnSpPr/>
      </xdr:nvCxnSpPr>
      <xdr:spPr>
        <a:xfrm flipV="1">
          <a:off x="20434300" y="13104825"/>
          <a:ext cx="889000" cy="3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3" name="テキスト ボックス 822"/>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114612</xdr:rowOff>
    </xdr:from>
    <xdr:to>
      <xdr:col>29</xdr:col>
      <xdr:colOff>517525</xdr:colOff>
      <xdr:row>76</xdr:row>
      <xdr:rowOff>128079</xdr:rowOff>
    </xdr:to>
    <xdr:cxnSp macro="">
      <xdr:nvCxnSpPr>
        <xdr:cNvPr id="824" name="直線コネクタ 823"/>
        <xdr:cNvCxnSpPr/>
      </xdr:nvCxnSpPr>
      <xdr:spPr>
        <a:xfrm flipV="1">
          <a:off x="19545300" y="13144812"/>
          <a:ext cx="889000" cy="1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6" name="テキスト ボックス 825"/>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128079</xdr:rowOff>
    </xdr:from>
    <xdr:to>
      <xdr:col>28</xdr:col>
      <xdr:colOff>314325</xdr:colOff>
      <xdr:row>76</xdr:row>
      <xdr:rowOff>167970</xdr:rowOff>
    </xdr:to>
    <xdr:cxnSp macro="">
      <xdr:nvCxnSpPr>
        <xdr:cNvPr id="827" name="直線コネクタ 826"/>
        <xdr:cNvCxnSpPr/>
      </xdr:nvCxnSpPr>
      <xdr:spPr>
        <a:xfrm flipV="1">
          <a:off x="18656300" y="13158279"/>
          <a:ext cx="8890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29" name="テキスト ボックス 828"/>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58761</xdr:rowOff>
    </xdr:from>
    <xdr:ext cx="534377" cy="259045"/>
    <xdr:sp macro="" textlink="">
      <xdr:nvSpPr>
        <xdr:cNvPr id="831" name="テキスト ボックス 830"/>
        <xdr:cNvSpPr txBox="1"/>
      </xdr:nvSpPr>
      <xdr:spPr>
        <a:xfrm>
          <a:off x="18389111" y="129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135363</xdr:rowOff>
    </xdr:from>
    <xdr:to>
      <xdr:col>32</xdr:col>
      <xdr:colOff>238125</xdr:colOff>
      <xdr:row>76</xdr:row>
      <xdr:rowOff>65512</xdr:rowOff>
    </xdr:to>
    <xdr:sp macro="" textlink="">
      <xdr:nvSpPr>
        <xdr:cNvPr id="837" name="円/楕円 836"/>
        <xdr:cNvSpPr/>
      </xdr:nvSpPr>
      <xdr:spPr>
        <a:xfrm>
          <a:off x="22110700" y="129941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113789</xdr:rowOff>
    </xdr:from>
    <xdr:ext cx="534377" cy="259045"/>
    <xdr:sp macro="" textlink="">
      <xdr:nvSpPr>
        <xdr:cNvPr id="838" name="繰出金該当値テキスト"/>
        <xdr:cNvSpPr txBox="1"/>
      </xdr:nvSpPr>
      <xdr:spPr>
        <a:xfrm>
          <a:off x="22212300" y="1297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48,561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23825</xdr:rowOff>
    </xdr:from>
    <xdr:to>
      <xdr:col>31</xdr:col>
      <xdr:colOff>85725</xdr:colOff>
      <xdr:row>76</xdr:row>
      <xdr:rowOff>125425</xdr:rowOff>
    </xdr:to>
    <xdr:sp macro="" textlink="">
      <xdr:nvSpPr>
        <xdr:cNvPr id="839" name="円/楕円 838"/>
        <xdr:cNvSpPr/>
      </xdr:nvSpPr>
      <xdr:spPr>
        <a:xfrm>
          <a:off x="21272500" y="130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141952</xdr:rowOff>
    </xdr:from>
    <xdr:ext cx="534377" cy="259045"/>
    <xdr:sp macro="" textlink="">
      <xdr:nvSpPr>
        <xdr:cNvPr id="840" name="テキスト ボックス 839"/>
        <xdr:cNvSpPr txBox="1"/>
      </xdr:nvSpPr>
      <xdr:spPr>
        <a:xfrm>
          <a:off x="21056111" y="128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45,416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63812</xdr:rowOff>
    </xdr:from>
    <xdr:to>
      <xdr:col>29</xdr:col>
      <xdr:colOff>568325</xdr:colOff>
      <xdr:row>76</xdr:row>
      <xdr:rowOff>165412</xdr:rowOff>
    </xdr:to>
    <xdr:sp macro="" textlink="">
      <xdr:nvSpPr>
        <xdr:cNvPr id="841" name="円/楕円 840"/>
        <xdr:cNvSpPr/>
      </xdr:nvSpPr>
      <xdr:spPr>
        <a:xfrm>
          <a:off x="20383500" y="1309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10488</xdr:rowOff>
    </xdr:from>
    <xdr:ext cx="534377" cy="259045"/>
    <xdr:sp macro="" textlink="">
      <xdr:nvSpPr>
        <xdr:cNvPr id="842" name="テキスト ボックス 841"/>
        <xdr:cNvSpPr txBox="1"/>
      </xdr:nvSpPr>
      <xdr:spPr>
        <a:xfrm>
          <a:off x="20167111" y="1286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77279</xdr:rowOff>
    </xdr:from>
    <xdr:to>
      <xdr:col>28</xdr:col>
      <xdr:colOff>365125</xdr:colOff>
      <xdr:row>77</xdr:row>
      <xdr:rowOff>7429</xdr:rowOff>
    </xdr:to>
    <xdr:sp macro="" textlink="">
      <xdr:nvSpPr>
        <xdr:cNvPr id="843" name="円/楕円 842"/>
        <xdr:cNvSpPr/>
      </xdr:nvSpPr>
      <xdr:spPr>
        <a:xfrm>
          <a:off x="19494500" y="1310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23957</xdr:rowOff>
    </xdr:from>
    <xdr:ext cx="534377" cy="259045"/>
    <xdr:sp macro="" textlink="">
      <xdr:nvSpPr>
        <xdr:cNvPr id="844" name="テキスト ボックス 843"/>
        <xdr:cNvSpPr txBox="1"/>
      </xdr:nvSpPr>
      <xdr:spPr>
        <a:xfrm>
          <a:off x="19278111" y="1288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117170</xdr:rowOff>
    </xdr:from>
    <xdr:to>
      <xdr:col>27</xdr:col>
      <xdr:colOff>161925</xdr:colOff>
      <xdr:row>77</xdr:row>
      <xdr:rowOff>47320</xdr:rowOff>
    </xdr:to>
    <xdr:sp macro="" textlink="">
      <xdr:nvSpPr>
        <xdr:cNvPr id="845" name="円/楕円 844"/>
        <xdr:cNvSpPr/>
      </xdr:nvSpPr>
      <xdr:spPr>
        <a:xfrm>
          <a:off x="18605500" y="131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38447</xdr:rowOff>
    </xdr:from>
    <xdr:ext cx="534377" cy="259045"/>
    <xdr:sp macro="" textlink="">
      <xdr:nvSpPr>
        <xdr:cNvPr id="846" name="テキスト ボックス 845"/>
        <xdr:cNvSpPr txBox="1"/>
      </xdr:nvSpPr>
      <xdr:spPr>
        <a:xfrm>
          <a:off x="18389111" y="1324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a:latin typeface="+mn-ea"/>
              <a:ea typeface="+mn-ea"/>
            </a:rPr>
            <a:t>義務的経費では、扶助費において臨時福祉給付金や子育て世帯臨時特例給付金の減などにより前年度比</a:t>
          </a:r>
          <a:r>
            <a:rPr kumimoji="1" lang="en-US" altLang="ja-JP" sz="1300">
              <a:latin typeface="+mn-ea"/>
              <a:ea typeface="+mn-ea"/>
            </a:rPr>
            <a:t>754</a:t>
          </a:r>
          <a:r>
            <a:rPr kumimoji="1" lang="ja-JP" altLang="en-US" sz="1300">
              <a:latin typeface="+mn-ea"/>
              <a:ea typeface="+mn-ea"/>
            </a:rPr>
            <a:t>円の減となる一方、</a:t>
          </a:r>
          <a:r>
            <a:rPr kumimoji="1" lang="ja-JP" altLang="ja-JP" sz="1300">
              <a:solidFill>
                <a:schemeClr val="dk1"/>
              </a:solidFill>
              <a:effectLst/>
              <a:latin typeface="+mn-ea"/>
              <a:ea typeface="+mn-ea"/>
              <a:cs typeface="+mn-cs"/>
            </a:rPr>
            <a:t>公債費</a:t>
          </a:r>
          <a:r>
            <a:rPr kumimoji="1" lang="ja-JP" altLang="en-US" sz="1300">
              <a:solidFill>
                <a:schemeClr val="dk1"/>
              </a:solidFill>
              <a:effectLst/>
              <a:latin typeface="+mn-ea"/>
              <a:ea typeface="+mn-ea"/>
              <a:cs typeface="+mn-cs"/>
            </a:rPr>
            <a:t>において</a:t>
          </a:r>
          <a:r>
            <a:rPr kumimoji="1" lang="ja-JP" altLang="ja-JP" sz="1300">
              <a:solidFill>
                <a:schemeClr val="dk1"/>
              </a:solidFill>
              <a:effectLst/>
              <a:latin typeface="+mn-ea"/>
              <a:ea typeface="+mn-ea"/>
              <a:cs typeface="+mn-cs"/>
            </a:rPr>
            <a:t>繰上償還を実施したことにより前年度比</a:t>
          </a:r>
          <a:r>
            <a:rPr kumimoji="1" lang="en-US" altLang="ja-JP" sz="1300">
              <a:solidFill>
                <a:schemeClr val="dk1"/>
              </a:solidFill>
              <a:effectLst/>
              <a:latin typeface="+mn-ea"/>
              <a:ea typeface="+mn-ea"/>
              <a:cs typeface="+mn-cs"/>
            </a:rPr>
            <a:t>15,496</a:t>
          </a:r>
          <a:r>
            <a:rPr kumimoji="1" lang="ja-JP" altLang="ja-JP" sz="1300">
              <a:solidFill>
                <a:schemeClr val="dk1"/>
              </a:solidFill>
              <a:effectLst/>
              <a:latin typeface="+mn-ea"/>
              <a:ea typeface="+mn-ea"/>
              <a:cs typeface="+mn-cs"/>
            </a:rPr>
            <a:t>円の増と</a:t>
          </a:r>
          <a:r>
            <a:rPr kumimoji="1" lang="ja-JP" altLang="en-US" sz="1300">
              <a:solidFill>
                <a:schemeClr val="dk1"/>
              </a:solidFill>
              <a:effectLst/>
              <a:latin typeface="+mn-ea"/>
              <a:ea typeface="+mn-ea"/>
              <a:cs typeface="+mn-cs"/>
            </a:rPr>
            <a:t>なるなど、全体では前年度比</a:t>
          </a:r>
          <a:r>
            <a:rPr kumimoji="1" lang="en-US" altLang="ja-JP" sz="1300">
              <a:solidFill>
                <a:schemeClr val="dk1"/>
              </a:solidFill>
              <a:effectLst/>
              <a:latin typeface="+mn-ea"/>
              <a:ea typeface="+mn-ea"/>
              <a:cs typeface="+mn-cs"/>
            </a:rPr>
            <a:t>15,989</a:t>
          </a:r>
          <a:r>
            <a:rPr kumimoji="1" lang="ja-JP" altLang="en-US" sz="1300">
              <a:solidFill>
                <a:schemeClr val="dk1"/>
              </a:solidFill>
              <a:effectLst/>
              <a:latin typeface="+mn-ea"/>
              <a:ea typeface="+mn-ea"/>
              <a:cs typeface="+mn-cs"/>
            </a:rPr>
            <a:t>円の増となった。</a:t>
          </a:r>
          <a:endParaRPr kumimoji="1" lang="en-US" altLang="ja-JP" sz="13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mn-ea"/>
              <a:ea typeface="+mn-ea"/>
            </a:rPr>
            <a:t>　消費的経費では、</a:t>
          </a:r>
          <a:r>
            <a:rPr kumimoji="1" lang="ja-JP" altLang="ja-JP" sz="1300">
              <a:solidFill>
                <a:schemeClr val="dk1"/>
              </a:solidFill>
              <a:effectLst/>
              <a:latin typeface="+mn-ea"/>
              <a:ea typeface="+mn-ea"/>
              <a:cs typeface="+mn-cs"/>
            </a:rPr>
            <a:t>補助費等</a:t>
          </a:r>
          <a:r>
            <a:rPr kumimoji="1" lang="ja-JP" altLang="en-US" sz="1300">
              <a:solidFill>
                <a:schemeClr val="dk1"/>
              </a:solidFill>
              <a:effectLst/>
              <a:latin typeface="+mn-ea"/>
              <a:ea typeface="+mn-ea"/>
              <a:cs typeface="+mn-cs"/>
            </a:rPr>
            <a:t>において</a:t>
          </a:r>
          <a:r>
            <a:rPr lang="ja-JP" altLang="ja-JP" sz="1300" b="0" i="0" baseline="0">
              <a:solidFill>
                <a:schemeClr val="dk1"/>
              </a:solidFill>
              <a:effectLst/>
              <a:latin typeface="+mn-ea"/>
              <a:ea typeface="+mn-ea"/>
              <a:cs typeface="+mn-cs"/>
            </a:rPr>
            <a:t>紀の海広域施設組合</a:t>
          </a:r>
          <a:r>
            <a:rPr lang="ja-JP" altLang="en-US" sz="1300" b="0" i="0" baseline="0">
              <a:solidFill>
                <a:schemeClr val="dk1"/>
              </a:solidFill>
              <a:effectLst/>
              <a:latin typeface="+mn-ea"/>
              <a:ea typeface="+mn-ea"/>
              <a:cs typeface="+mn-cs"/>
            </a:rPr>
            <a:t>における施設建設事業費の減に伴う</a:t>
          </a:r>
          <a:r>
            <a:rPr lang="ja-JP" altLang="ja-JP" sz="1300" b="0" i="0" baseline="0">
              <a:solidFill>
                <a:schemeClr val="dk1"/>
              </a:solidFill>
              <a:effectLst/>
              <a:latin typeface="+mn-ea"/>
              <a:ea typeface="+mn-ea"/>
              <a:cs typeface="+mn-cs"/>
            </a:rPr>
            <a:t>負担金の減などにより</a:t>
          </a:r>
          <a:r>
            <a:rPr kumimoji="1" lang="ja-JP" altLang="ja-JP" sz="1300">
              <a:solidFill>
                <a:schemeClr val="dk1"/>
              </a:solidFill>
              <a:effectLst/>
              <a:latin typeface="+mn-ea"/>
              <a:ea typeface="+mn-ea"/>
              <a:cs typeface="+mn-cs"/>
            </a:rPr>
            <a:t>前年度比</a:t>
          </a:r>
          <a:r>
            <a:rPr kumimoji="1" lang="en-US" altLang="ja-JP" sz="1300">
              <a:solidFill>
                <a:schemeClr val="dk1"/>
              </a:solidFill>
              <a:effectLst/>
              <a:latin typeface="+mn-ea"/>
              <a:ea typeface="+mn-ea"/>
              <a:cs typeface="+mn-cs"/>
            </a:rPr>
            <a:t>1,159</a:t>
          </a:r>
          <a:r>
            <a:rPr kumimoji="1" lang="ja-JP" altLang="ja-JP" sz="1300">
              <a:solidFill>
                <a:schemeClr val="dk1"/>
              </a:solidFill>
              <a:effectLst/>
              <a:latin typeface="+mn-ea"/>
              <a:ea typeface="+mn-ea"/>
              <a:cs typeface="+mn-cs"/>
            </a:rPr>
            <a:t>円の減</a:t>
          </a:r>
          <a:r>
            <a:rPr kumimoji="1" lang="ja-JP" altLang="en-US" sz="1300">
              <a:solidFill>
                <a:schemeClr val="dk1"/>
              </a:solidFill>
              <a:effectLst/>
              <a:latin typeface="+mn-ea"/>
              <a:ea typeface="+mn-ea"/>
              <a:cs typeface="+mn-cs"/>
            </a:rPr>
            <a:t>となるなど、</a:t>
          </a:r>
          <a:r>
            <a:rPr kumimoji="1" lang="ja-JP" altLang="ja-JP" sz="1300">
              <a:solidFill>
                <a:schemeClr val="dk1"/>
              </a:solidFill>
              <a:effectLst/>
              <a:latin typeface="+mn-lt"/>
              <a:ea typeface="+mn-ea"/>
              <a:cs typeface="+mn-cs"/>
            </a:rPr>
            <a:t>全体では前年度比</a:t>
          </a:r>
          <a:r>
            <a:rPr kumimoji="1" lang="en-US" altLang="ja-JP" sz="1300">
              <a:solidFill>
                <a:schemeClr val="dk1"/>
              </a:solidFill>
              <a:effectLst/>
              <a:latin typeface="+mn-lt"/>
              <a:ea typeface="+mn-ea"/>
              <a:cs typeface="+mn-cs"/>
            </a:rPr>
            <a:t>734</a:t>
          </a:r>
          <a:r>
            <a:rPr kumimoji="1" lang="ja-JP" altLang="ja-JP" sz="1300">
              <a:solidFill>
                <a:schemeClr val="dk1"/>
              </a:solidFill>
              <a:effectLst/>
              <a:latin typeface="+mn-lt"/>
              <a:ea typeface="+mn-ea"/>
              <a:cs typeface="+mn-cs"/>
            </a:rPr>
            <a:t>円の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となった</a:t>
          </a:r>
          <a:r>
            <a:rPr kumimoji="1" lang="ja-JP" altLang="ja-JP" sz="1300">
              <a:solidFill>
                <a:schemeClr val="dk1"/>
              </a:solidFill>
              <a:effectLst/>
              <a:latin typeface="+mn-ea"/>
              <a:ea typeface="+mn-ea"/>
              <a:cs typeface="+mn-cs"/>
            </a:rPr>
            <a:t>。</a:t>
          </a:r>
          <a:endParaRPr kumimoji="1" lang="en-US" altLang="ja-JP" sz="1300">
            <a:latin typeface="+mn-ea"/>
            <a:ea typeface="+mn-ea"/>
          </a:endParaRPr>
        </a:p>
        <a:p>
          <a:r>
            <a:rPr kumimoji="1" lang="ja-JP" altLang="en-US" sz="1300">
              <a:latin typeface="+mn-ea"/>
              <a:ea typeface="+mn-ea"/>
            </a:rPr>
            <a:t>　投資的経費では、普通建設事業費において新庁舎整備事業に係る事業費の減や海南スポーツセンター建設事業が終了したことなどにより</a:t>
          </a:r>
          <a:r>
            <a:rPr kumimoji="1" lang="ja-JP" altLang="ja-JP" sz="1300">
              <a:solidFill>
                <a:schemeClr val="dk1"/>
              </a:solidFill>
              <a:effectLst/>
              <a:latin typeface="+mn-ea"/>
              <a:ea typeface="+mn-ea"/>
              <a:cs typeface="+mn-cs"/>
            </a:rPr>
            <a:t>前年度比</a:t>
          </a:r>
          <a:r>
            <a:rPr kumimoji="1" lang="en-US" altLang="ja-JP" sz="1300">
              <a:solidFill>
                <a:schemeClr val="dk1"/>
              </a:solidFill>
              <a:effectLst/>
              <a:latin typeface="+mn-ea"/>
              <a:ea typeface="+mn-ea"/>
              <a:cs typeface="+mn-cs"/>
            </a:rPr>
            <a:t>21,188</a:t>
          </a:r>
          <a:r>
            <a:rPr kumimoji="1" lang="ja-JP" altLang="ja-JP" sz="1300">
              <a:solidFill>
                <a:schemeClr val="dk1"/>
              </a:solidFill>
              <a:effectLst/>
              <a:latin typeface="+mn-ea"/>
              <a:ea typeface="+mn-ea"/>
              <a:cs typeface="+mn-cs"/>
            </a:rPr>
            <a:t>円の減と</a:t>
          </a:r>
          <a:r>
            <a:rPr kumimoji="1" lang="ja-JP" altLang="en-US" sz="1300">
              <a:solidFill>
                <a:schemeClr val="dk1"/>
              </a:solidFill>
              <a:effectLst/>
              <a:latin typeface="+mn-ea"/>
              <a:ea typeface="+mn-ea"/>
              <a:cs typeface="+mn-cs"/>
            </a:rPr>
            <a:t>なるなど、</a:t>
          </a:r>
          <a:r>
            <a:rPr kumimoji="1" lang="ja-JP" altLang="ja-JP" sz="1300">
              <a:solidFill>
                <a:schemeClr val="dk1"/>
              </a:solidFill>
              <a:effectLst/>
              <a:latin typeface="+mn-lt"/>
              <a:ea typeface="+mn-ea"/>
              <a:cs typeface="+mn-cs"/>
            </a:rPr>
            <a:t>全体では前年度比</a:t>
          </a:r>
          <a:r>
            <a:rPr kumimoji="1" lang="en-US" altLang="ja-JP" sz="1300">
              <a:solidFill>
                <a:schemeClr val="dk1"/>
              </a:solidFill>
              <a:effectLst/>
              <a:latin typeface="+mn-lt"/>
              <a:ea typeface="+mn-ea"/>
              <a:cs typeface="+mn-cs"/>
            </a:rPr>
            <a:t>21,697</a:t>
          </a:r>
          <a:r>
            <a:rPr kumimoji="1" lang="ja-JP" altLang="ja-JP" sz="1300">
              <a:solidFill>
                <a:schemeClr val="dk1"/>
              </a:solidFill>
              <a:effectLst/>
              <a:latin typeface="+mn-lt"/>
              <a:ea typeface="+mn-ea"/>
              <a:cs typeface="+mn-cs"/>
            </a:rPr>
            <a:t>円の減となった。</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その他では、繰出金において国民健康保険事業会計や介護保険事業会計への繰出金の増などにより</a:t>
          </a:r>
          <a:r>
            <a:rPr kumimoji="1" lang="ja-JP" altLang="ja-JP" sz="1300">
              <a:solidFill>
                <a:schemeClr val="dk1"/>
              </a:solidFill>
              <a:effectLst/>
              <a:latin typeface="+mn-ea"/>
              <a:ea typeface="+mn-ea"/>
              <a:cs typeface="+mn-cs"/>
            </a:rPr>
            <a:t>前年度比</a:t>
          </a:r>
          <a:r>
            <a:rPr kumimoji="1" lang="en-US" altLang="ja-JP" sz="1300">
              <a:solidFill>
                <a:schemeClr val="dk1"/>
              </a:solidFill>
              <a:effectLst/>
              <a:latin typeface="+mn-ea"/>
              <a:ea typeface="+mn-ea"/>
              <a:cs typeface="+mn-cs"/>
            </a:rPr>
            <a:t>3,145</a:t>
          </a:r>
          <a:r>
            <a:rPr kumimoji="1" lang="ja-JP" altLang="ja-JP" sz="1300">
              <a:solidFill>
                <a:schemeClr val="dk1"/>
              </a:solidFill>
              <a:effectLst/>
              <a:latin typeface="+mn-ea"/>
              <a:ea typeface="+mn-ea"/>
              <a:cs typeface="+mn-cs"/>
            </a:rPr>
            <a:t>円の増と</a:t>
          </a:r>
          <a:r>
            <a:rPr kumimoji="1" lang="ja-JP" altLang="en-US" sz="1300">
              <a:solidFill>
                <a:schemeClr val="dk1"/>
              </a:solidFill>
              <a:effectLst/>
              <a:latin typeface="+mn-ea"/>
              <a:ea typeface="+mn-ea"/>
              <a:cs typeface="+mn-cs"/>
            </a:rPr>
            <a:t>なるなど、</a:t>
          </a:r>
          <a:r>
            <a:rPr kumimoji="1" lang="ja-JP" altLang="ja-JP" sz="1300">
              <a:solidFill>
                <a:schemeClr val="dk1"/>
              </a:solidFill>
              <a:effectLst/>
              <a:latin typeface="+mn-lt"/>
              <a:ea typeface="+mn-ea"/>
              <a:cs typeface="+mn-cs"/>
            </a:rPr>
            <a:t>全体では前年度比</a:t>
          </a:r>
          <a:r>
            <a:rPr kumimoji="1" lang="en-US" altLang="ja-JP" sz="1300">
              <a:solidFill>
                <a:schemeClr val="dk1"/>
              </a:solidFill>
              <a:effectLst/>
              <a:latin typeface="+mn-lt"/>
              <a:ea typeface="+mn-ea"/>
              <a:cs typeface="+mn-cs"/>
            </a:rPr>
            <a:t>3,636</a:t>
          </a:r>
          <a:r>
            <a:rPr kumimoji="1" lang="ja-JP" altLang="ja-JP" sz="1300">
              <a:solidFill>
                <a:schemeClr val="dk1"/>
              </a:solidFill>
              <a:effectLst/>
              <a:latin typeface="+mn-lt"/>
              <a:ea typeface="+mn-ea"/>
              <a:cs typeface="+mn-cs"/>
            </a:rPr>
            <a:t>円の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となった。</a:t>
          </a:r>
          <a:endParaRPr lang="ja-JP" altLang="ja-JP" sz="13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和歌山県海南市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53,323
53,137
101.06
24,418,628
23,466,046
876,359
14,328,479
31,992,675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101.8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113182</xdr:rowOff>
    </xdr:from>
    <xdr:to>
      <xdr:col>6</xdr:col>
      <xdr:colOff>511175</xdr:colOff>
      <xdr:row>32</xdr:row>
      <xdr:rowOff>132385</xdr:rowOff>
    </xdr:to>
    <xdr:cxnSp macro="">
      <xdr:nvCxnSpPr>
        <xdr:cNvPr id="59" name="直線コネクタ 58"/>
        <xdr:cNvCxnSpPr/>
      </xdr:nvCxnSpPr>
      <xdr:spPr>
        <a:xfrm flipV="1">
          <a:off x="3797300" y="5428132"/>
          <a:ext cx="838200" cy="19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14292</xdr:rowOff>
    </xdr:from>
    <xdr:ext cx="469744" cy="259045"/>
    <xdr:sp macro="" textlink="">
      <xdr:nvSpPr>
        <xdr:cNvPr id="60" name="議会費平均値テキスト"/>
        <xdr:cNvSpPr txBox="1"/>
      </xdr:nvSpPr>
      <xdr:spPr>
        <a:xfrm>
          <a:off x="4686300" y="618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132385</xdr:rowOff>
    </xdr:from>
    <xdr:to>
      <xdr:col>5</xdr:col>
      <xdr:colOff>358775</xdr:colOff>
      <xdr:row>33</xdr:row>
      <xdr:rowOff>56032</xdr:rowOff>
    </xdr:to>
    <xdr:cxnSp macro="">
      <xdr:nvCxnSpPr>
        <xdr:cNvPr id="62" name="直線コネクタ 61"/>
        <xdr:cNvCxnSpPr/>
      </xdr:nvCxnSpPr>
      <xdr:spPr>
        <a:xfrm flipV="1">
          <a:off x="2908300" y="5618785"/>
          <a:ext cx="889000" cy="9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100838</xdr:rowOff>
    </xdr:from>
    <xdr:to>
      <xdr:col>4</xdr:col>
      <xdr:colOff>155575</xdr:colOff>
      <xdr:row>33</xdr:row>
      <xdr:rowOff>56032</xdr:rowOff>
    </xdr:to>
    <xdr:cxnSp macro="">
      <xdr:nvCxnSpPr>
        <xdr:cNvPr id="65" name="直線コネクタ 64"/>
        <xdr:cNvCxnSpPr/>
      </xdr:nvCxnSpPr>
      <xdr:spPr>
        <a:xfrm>
          <a:off x="2019300" y="5587238"/>
          <a:ext cx="889000" cy="12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74642</xdr:rowOff>
    </xdr:from>
    <xdr:ext cx="469744" cy="259045"/>
    <xdr:sp macro="" textlink="">
      <xdr:nvSpPr>
        <xdr:cNvPr id="67" name="テキスト ボックス 66"/>
        <xdr:cNvSpPr txBox="1"/>
      </xdr:nvSpPr>
      <xdr:spPr>
        <a:xfrm>
          <a:off x="2673427" y="64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11684</xdr:rowOff>
    </xdr:from>
    <xdr:to>
      <xdr:col>2</xdr:col>
      <xdr:colOff>638175</xdr:colOff>
      <xdr:row>32</xdr:row>
      <xdr:rowOff>100838</xdr:rowOff>
    </xdr:to>
    <xdr:cxnSp macro="">
      <xdr:nvCxnSpPr>
        <xdr:cNvPr id="68" name="直線コネクタ 67"/>
        <xdr:cNvCxnSpPr/>
      </xdr:nvCxnSpPr>
      <xdr:spPr>
        <a:xfrm>
          <a:off x="1130300" y="532663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7434</xdr:rowOff>
    </xdr:from>
    <xdr:ext cx="469744" cy="259045"/>
    <xdr:sp macro="" textlink="">
      <xdr:nvSpPr>
        <xdr:cNvPr id="70" name="テキスト ボックス 69"/>
        <xdr:cNvSpPr txBox="1"/>
      </xdr:nvSpPr>
      <xdr:spPr>
        <a:xfrm>
          <a:off x="1784427"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108018</xdr:rowOff>
    </xdr:from>
    <xdr:ext cx="469744" cy="259045"/>
    <xdr:sp macro="" textlink="">
      <xdr:nvSpPr>
        <xdr:cNvPr id="72" name="テキスト ボックス 71"/>
        <xdr:cNvSpPr txBox="1"/>
      </xdr:nvSpPr>
      <xdr:spPr>
        <a:xfrm>
          <a:off x="895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62382</xdr:rowOff>
    </xdr:from>
    <xdr:to>
      <xdr:col>6</xdr:col>
      <xdr:colOff>561975</xdr:colOff>
      <xdr:row>31</xdr:row>
      <xdr:rowOff>163982</xdr:rowOff>
    </xdr:to>
    <xdr:sp macro="" textlink="">
      <xdr:nvSpPr>
        <xdr:cNvPr id="78" name="円/楕円 77"/>
        <xdr:cNvSpPr/>
      </xdr:nvSpPr>
      <xdr:spPr>
        <a:xfrm>
          <a:off x="4584700" y="537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148759</xdr:rowOff>
    </xdr:from>
    <xdr:ext cx="469744" cy="259045"/>
    <xdr:sp macro="" textlink="">
      <xdr:nvSpPr>
        <xdr:cNvPr id="79" name="議会費該当値テキスト"/>
        <xdr:cNvSpPr txBox="1"/>
      </xdr:nvSpPr>
      <xdr:spPr>
        <a:xfrm>
          <a:off x="4686300" y="529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81585</xdr:rowOff>
    </xdr:from>
    <xdr:to>
      <xdr:col>5</xdr:col>
      <xdr:colOff>409575</xdr:colOff>
      <xdr:row>33</xdr:row>
      <xdr:rowOff>11735</xdr:rowOff>
    </xdr:to>
    <xdr:sp macro="" textlink="">
      <xdr:nvSpPr>
        <xdr:cNvPr id="80" name="円/楕円 79"/>
        <xdr:cNvSpPr/>
      </xdr:nvSpPr>
      <xdr:spPr>
        <a:xfrm>
          <a:off x="3746500" y="556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28262</xdr:rowOff>
    </xdr:from>
    <xdr:ext cx="469744" cy="259045"/>
    <xdr:sp macro="" textlink="">
      <xdr:nvSpPr>
        <xdr:cNvPr id="81" name="テキスト ボックス 80"/>
        <xdr:cNvSpPr txBox="1"/>
      </xdr:nvSpPr>
      <xdr:spPr>
        <a:xfrm>
          <a:off x="3562427" y="53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5232</xdr:rowOff>
    </xdr:from>
    <xdr:to>
      <xdr:col>4</xdr:col>
      <xdr:colOff>206375</xdr:colOff>
      <xdr:row>33</xdr:row>
      <xdr:rowOff>106832</xdr:rowOff>
    </xdr:to>
    <xdr:sp macro="" textlink="">
      <xdr:nvSpPr>
        <xdr:cNvPr id="82" name="円/楕円 81"/>
        <xdr:cNvSpPr/>
      </xdr:nvSpPr>
      <xdr:spPr>
        <a:xfrm>
          <a:off x="2857500" y="566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123359</xdr:rowOff>
    </xdr:from>
    <xdr:ext cx="469744" cy="259045"/>
    <xdr:sp macro="" textlink="">
      <xdr:nvSpPr>
        <xdr:cNvPr id="83" name="テキスト ボックス 82"/>
        <xdr:cNvSpPr txBox="1"/>
      </xdr:nvSpPr>
      <xdr:spPr>
        <a:xfrm>
          <a:off x="2673427" y="54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5,058</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50038</xdr:rowOff>
    </xdr:from>
    <xdr:to>
      <xdr:col>3</xdr:col>
      <xdr:colOff>3175</xdr:colOff>
      <xdr:row>32</xdr:row>
      <xdr:rowOff>151638</xdr:rowOff>
    </xdr:to>
    <xdr:sp macro="" textlink="">
      <xdr:nvSpPr>
        <xdr:cNvPr id="84" name="円/楕円 83"/>
        <xdr:cNvSpPr/>
      </xdr:nvSpPr>
      <xdr:spPr>
        <a:xfrm>
          <a:off x="1968500" y="553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168165</xdr:rowOff>
    </xdr:from>
    <xdr:ext cx="469744" cy="259045"/>
    <xdr:sp macro="" textlink="">
      <xdr:nvSpPr>
        <xdr:cNvPr id="85" name="テキスト ボックス 84"/>
        <xdr:cNvSpPr txBox="1"/>
      </xdr:nvSpPr>
      <xdr:spPr>
        <a:xfrm>
          <a:off x="1784427" y="531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5,335</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132334</xdr:rowOff>
    </xdr:from>
    <xdr:to>
      <xdr:col>1</xdr:col>
      <xdr:colOff>485775</xdr:colOff>
      <xdr:row>31</xdr:row>
      <xdr:rowOff>62484</xdr:rowOff>
    </xdr:to>
    <xdr:sp macro="" textlink="">
      <xdr:nvSpPr>
        <xdr:cNvPr id="86" name="円/楕円 85"/>
        <xdr:cNvSpPr/>
      </xdr:nvSpPr>
      <xdr:spPr>
        <a:xfrm>
          <a:off x="1079500" y="52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79011</xdr:rowOff>
    </xdr:from>
    <xdr:ext cx="469744" cy="259045"/>
    <xdr:sp macro="" textlink="">
      <xdr:nvSpPr>
        <xdr:cNvPr id="87" name="テキスト ボックス 86"/>
        <xdr:cNvSpPr txBox="1"/>
      </xdr:nvSpPr>
      <xdr:spPr>
        <a:xfrm>
          <a:off x="895427" y="505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98382</xdr:rowOff>
    </xdr:from>
    <xdr:to>
      <xdr:col>6</xdr:col>
      <xdr:colOff>511175</xdr:colOff>
      <xdr:row>58</xdr:row>
      <xdr:rowOff>137447</xdr:rowOff>
    </xdr:to>
    <xdr:cxnSp macro="">
      <xdr:nvCxnSpPr>
        <xdr:cNvPr id="118" name="直線コネクタ 117"/>
        <xdr:cNvCxnSpPr/>
      </xdr:nvCxnSpPr>
      <xdr:spPr>
        <a:xfrm>
          <a:off x="3797300" y="10042482"/>
          <a:ext cx="838200" cy="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164444</xdr:rowOff>
    </xdr:from>
    <xdr:to>
      <xdr:col>5</xdr:col>
      <xdr:colOff>358775</xdr:colOff>
      <xdr:row>58</xdr:row>
      <xdr:rowOff>98382</xdr:rowOff>
    </xdr:to>
    <xdr:cxnSp macro="">
      <xdr:nvCxnSpPr>
        <xdr:cNvPr id="121" name="直線コネクタ 120"/>
        <xdr:cNvCxnSpPr/>
      </xdr:nvCxnSpPr>
      <xdr:spPr>
        <a:xfrm>
          <a:off x="2908300" y="9937094"/>
          <a:ext cx="889000" cy="10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142667</xdr:rowOff>
    </xdr:from>
    <xdr:ext cx="534377" cy="259045"/>
    <xdr:sp macro="" textlink="">
      <xdr:nvSpPr>
        <xdr:cNvPr id="123" name="テキスト ボックス 122"/>
        <xdr:cNvSpPr txBox="1"/>
      </xdr:nvSpPr>
      <xdr:spPr>
        <a:xfrm>
          <a:off x="3530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164444</xdr:rowOff>
    </xdr:from>
    <xdr:to>
      <xdr:col>4</xdr:col>
      <xdr:colOff>155575</xdr:colOff>
      <xdr:row>58</xdr:row>
      <xdr:rowOff>147068</xdr:rowOff>
    </xdr:to>
    <xdr:cxnSp macro="">
      <xdr:nvCxnSpPr>
        <xdr:cNvPr id="124" name="直線コネクタ 123"/>
        <xdr:cNvCxnSpPr/>
      </xdr:nvCxnSpPr>
      <xdr:spPr>
        <a:xfrm flipV="1">
          <a:off x="2019300" y="9937094"/>
          <a:ext cx="889000" cy="15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104298</xdr:rowOff>
    </xdr:from>
    <xdr:ext cx="534377" cy="259045"/>
    <xdr:sp macro="" textlink="">
      <xdr:nvSpPr>
        <xdr:cNvPr id="126" name="テキスト ボックス 125"/>
        <xdr:cNvSpPr txBox="1"/>
      </xdr:nvSpPr>
      <xdr:spPr>
        <a:xfrm>
          <a:off x="2641111" y="10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142551</xdr:rowOff>
    </xdr:from>
    <xdr:to>
      <xdr:col>2</xdr:col>
      <xdr:colOff>638175</xdr:colOff>
      <xdr:row>58</xdr:row>
      <xdr:rowOff>147068</xdr:rowOff>
    </xdr:to>
    <xdr:cxnSp macro="">
      <xdr:nvCxnSpPr>
        <xdr:cNvPr id="127" name="直線コネクタ 126"/>
        <xdr:cNvCxnSpPr/>
      </xdr:nvCxnSpPr>
      <xdr:spPr>
        <a:xfrm>
          <a:off x="1130300" y="10086651"/>
          <a:ext cx="889000" cy="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157094</xdr:rowOff>
    </xdr:from>
    <xdr:ext cx="534377" cy="259045"/>
    <xdr:sp macro="" textlink="">
      <xdr:nvSpPr>
        <xdr:cNvPr id="131" name="テキスト ボックス 130"/>
        <xdr:cNvSpPr txBox="1"/>
      </xdr:nvSpPr>
      <xdr:spPr>
        <a:xfrm>
          <a:off x="863111" y="97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86647</xdr:rowOff>
    </xdr:from>
    <xdr:to>
      <xdr:col>6</xdr:col>
      <xdr:colOff>561975</xdr:colOff>
      <xdr:row>59</xdr:row>
      <xdr:rowOff>16797</xdr:rowOff>
    </xdr:to>
    <xdr:sp macro="" textlink="">
      <xdr:nvSpPr>
        <xdr:cNvPr id="137" name="円/楕円 136"/>
        <xdr:cNvSpPr/>
      </xdr:nvSpPr>
      <xdr:spPr>
        <a:xfrm>
          <a:off x="4584700" y="1003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1574</xdr:rowOff>
    </xdr:from>
    <xdr:ext cx="534377" cy="259045"/>
    <xdr:sp macro="" textlink="">
      <xdr:nvSpPr>
        <xdr:cNvPr id="138" name="総務費該当値テキスト"/>
        <xdr:cNvSpPr txBox="1"/>
      </xdr:nvSpPr>
      <xdr:spPr>
        <a:xfrm>
          <a:off x="4686300" y="994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40,690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47582</xdr:rowOff>
    </xdr:from>
    <xdr:to>
      <xdr:col>5</xdr:col>
      <xdr:colOff>409575</xdr:colOff>
      <xdr:row>58</xdr:row>
      <xdr:rowOff>149182</xdr:rowOff>
    </xdr:to>
    <xdr:sp macro="" textlink="">
      <xdr:nvSpPr>
        <xdr:cNvPr id="139" name="円/楕円 138"/>
        <xdr:cNvSpPr/>
      </xdr:nvSpPr>
      <xdr:spPr>
        <a:xfrm>
          <a:off x="3746500" y="999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140309</xdr:rowOff>
    </xdr:from>
    <xdr:ext cx="534377" cy="259045"/>
    <xdr:sp macro="" textlink="">
      <xdr:nvSpPr>
        <xdr:cNvPr id="140" name="テキスト ボックス 139"/>
        <xdr:cNvSpPr txBox="1"/>
      </xdr:nvSpPr>
      <xdr:spPr>
        <a:xfrm>
          <a:off x="3530111" y="1008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52,652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113644</xdr:rowOff>
    </xdr:from>
    <xdr:to>
      <xdr:col>4</xdr:col>
      <xdr:colOff>206375</xdr:colOff>
      <xdr:row>58</xdr:row>
      <xdr:rowOff>43794</xdr:rowOff>
    </xdr:to>
    <xdr:sp macro="" textlink="">
      <xdr:nvSpPr>
        <xdr:cNvPr id="141" name="円/楕円 140"/>
        <xdr:cNvSpPr/>
      </xdr:nvSpPr>
      <xdr:spPr>
        <a:xfrm>
          <a:off x="2857500" y="988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60321</xdr:rowOff>
    </xdr:from>
    <xdr:ext cx="534377" cy="259045"/>
    <xdr:sp macro="" textlink="">
      <xdr:nvSpPr>
        <xdr:cNvPr id="142" name="テキスト ボックス 141"/>
        <xdr:cNvSpPr txBox="1"/>
      </xdr:nvSpPr>
      <xdr:spPr>
        <a:xfrm>
          <a:off x="2641111" y="966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84,923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96268</xdr:rowOff>
    </xdr:from>
    <xdr:to>
      <xdr:col>3</xdr:col>
      <xdr:colOff>3175</xdr:colOff>
      <xdr:row>59</xdr:row>
      <xdr:rowOff>26418</xdr:rowOff>
    </xdr:to>
    <xdr:sp macro="" textlink="">
      <xdr:nvSpPr>
        <xdr:cNvPr id="143" name="円/楕円 142"/>
        <xdr:cNvSpPr/>
      </xdr:nvSpPr>
      <xdr:spPr>
        <a:xfrm>
          <a:off x="1968500" y="100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17545</xdr:rowOff>
    </xdr:from>
    <xdr:ext cx="534377" cy="259045"/>
    <xdr:sp macro="" textlink="">
      <xdr:nvSpPr>
        <xdr:cNvPr id="144" name="テキスト ボックス 143"/>
        <xdr:cNvSpPr txBox="1"/>
      </xdr:nvSpPr>
      <xdr:spPr>
        <a:xfrm>
          <a:off x="1752111" y="1013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91751</xdr:rowOff>
    </xdr:from>
    <xdr:to>
      <xdr:col>1</xdr:col>
      <xdr:colOff>485775</xdr:colOff>
      <xdr:row>59</xdr:row>
      <xdr:rowOff>21901</xdr:rowOff>
    </xdr:to>
    <xdr:sp macro="" textlink="">
      <xdr:nvSpPr>
        <xdr:cNvPr id="145" name="円/楕円 144"/>
        <xdr:cNvSpPr/>
      </xdr:nvSpPr>
      <xdr:spPr>
        <a:xfrm>
          <a:off x="1079500" y="1003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13028</xdr:rowOff>
    </xdr:from>
    <xdr:ext cx="534377" cy="259045"/>
    <xdr:sp macro="" textlink="">
      <xdr:nvSpPr>
        <xdr:cNvPr id="146" name="テキスト ボックス 145"/>
        <xdr:cNvSpPr txBox="1"/>
      </xdr:nvSpPr>
      <xdr:spPr>
        <a:xfrm>
          <a:off x="863111" y="1012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105409</xdr:rowOff>
    </xdr:from>
    <xdr:to>
      <xdr:col>6</xdr:col>
      <xdr:colOff>511175</xdr:colOff>
      <xdr:row>78</xdr:row>
      <xdr:rowOff>113075</xdr:rowOff>
    </xdr:to>
    <xdr:cxnSp macro="">
      <xdr:nvCxnSpPr>
        <xdr:cNvPr id="177" name="直線コネクタ 176"/>
        <xdr:cNvCxnSpPr/>
      </xdr:nvCxnSpPr>
      <xdr:spPr>
        <a:xfrm flipV="1">
          <a:off x="3797300" y="13478509"/>
          <a:ext cx="838200" cy="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113075</xdr:rowOff>
    </xdr:from>
    <xdr:to>
      <xdr:col>5</xdr:col>
      <xdr:colOff>358775</xdr:colOff>
      <xdr:row>78</xdr:row>
      <xdr:rowOff>123439</xdr:rowOff>
    </xdr:to>
    <xdr:cxnSp macro="">
      <xdr:nvCxnSpPr>
        <xdr:cNvPr id="180" name="直線コネクタ 179"/>
        <xdr:cNvCxnSpPr/>
      </xdr:nvCxnSpPr>
      <xdr:spPr>
        <a:xfrm flipV="1">
          <a:off x="2908300" y="13486175"/>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123439</xdr:rowOff>
    </xdr:from>
    <xdr:to>
      <xdr:col>4</xdr:col>
      <xdr:colOff>155575</xdr:colOff>
      <xdr:row>78</xdr:row>
      <xdr:rowOff>125374</xdr:rowOff>
    </xdr:to>
    <xdr:cxnSp macro="">
      <xdr:nvCxnSpPr>
        <xdr:cNvPr id="183" name="直線コネクタ 182"/>
        <xdr:cNvCxnSpPr/>
      </xdr:nvCxnSpPr>
      <xdr:spPr>
        <a:xfrm flipV="1">
          <a:off x="2019300" y="13496539"/>
          <a:ext cx="889000" cy="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16391</xdr:rowOff>
    </xdr:from>
    <xdr:ext cx="599010" cy="259045"/>
    <xdr:sp macro="" textlink="">
      <xdr:nvSpPr>
        <xdr:cNvPr id="185" name="テキスト ボックス 184"/>
        <xdr:cNvSpPr txBox="1"/>
      </xdr:nvSpPr>
      <xdr:spPr>
        <a:xfrm>
          <a:off x="2608794" y="1321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125374</xdr:rowOff>
    </xdr:from>
    <xdr:to>
      <xdr:col>2</xdr:col>
      <xdr:colOff>638175</xdr:colOff>
      <xdr:row>78</xdr:row>
      <xdr:rowOff>128079</xdr:rowOff>
    </xdr:to>
    <xdr:cxnSp macro="">
      <xdr:nvCxnSpPr>
        <xdr:cNvPr id="186" name="直線コネクタ 185"/>
        <xdr:cNvCxnSpPr/>
      </xdr:nvCxnSpPr>
      <xdr:spPr>
        <a:xfrm flipV="1">
          <a:off x="1130300" y="13498474"/>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23789</xdr:rowOff>
    </xdr:from>
    <xdr:ext cx="599010" cy="259045"/>
    <xdr:sp macro="" textlink="">
      <xdr:nvSpPr>
        <xdr:cNvPr id="190" name="テキスト ボックス 189"/>
        <xdr:cNvSpPr txBox="1"/>
      </xdr:nvSpPr>
      <xdr:spPr>
        <a:xfrm>
          <a:off x="830794" y="1322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54609</xdr:rowOff>
    </xdr:from>
    <xdr:to>
      <xdr:col>6</xdr:col>
      <xdr:colOff>561975</xdr:colOff>
      <xdr:row>78</xdr:row>
      <xdr:rowOff>156209</xdr:rowOff>
    </xdr:to>
    <xdr:sp macro="" textlink="">
      <xdr:nvSpPr>
        <xdr:cNvPr id="196" name="円/楕円 195"/>
        <xdr:cNvSpPr/>
      </xdr:nvSpPr>
      <xdr:spPr>
        <a:xfrm>
          <a:off x="4584700" y="1342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15020</xdr:rowOff>
    </xdr:from>
    <xdr:ext cx="599010" cy="259045"/>
    <xdr:sp macro="" textlink="">
      <xdr:nvSpPr>
        <xdr:cNvPr id="197" name="民生費該当値テキスト"/>
        <xdr:cNvSpPr txBox="1"/>
      </xdr:nvSpPr>
      <xdr:spPr>
        <a:xfrm>
          <a:off x="4686300" y="1338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151,501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62275</xdr:rowOff>
    </xdr:from>
    <xdr:to>
      <xdr:col>5</xdr:col>
      <xdr:colOff>409575</xdr:colOff>
      <xdr:row>78</xdr:row>
      <xdr:rowOff>163875</xdr:rowOff>
    </xdr:to>
    <xdr:sp macro="" textlink="">
      <xdr:nvSpPr>
        <xdr:cNvPr id="198" name="円/楕円 197"/>
        <xdr:cNvSpPr/>
      </xdr:nvSpPr>
      <xdr:spPr>
        <a:xfrm>
          <a:off x="3746500" y="1343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8952</xdr:rowOff>
    </xdr:from>
    <xdr:ext cx="599010" cy="259045"/>
    <xdr:sp macro="" textlink="">
      <xdr:nvSpPr>
        <xdr:cNvPr id="199" name="テキスト ボックス 198"/>
        <xdr:cNvSpPr txBox="1"/>
      </xdr:nvSpPr>
      <xdr:spPr>
        <a:xfrm>
          <a:off x="3497794" y="1321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144,458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72639</xdr:rowOff>
    </xdr:from>
    <xdr:to>
      <xdr:col>4</xdr:col>
      <xdr:colOff>206375</xdr:colOff>
      <xdr:row>79</xdr:row>
      <xdr:rowOff>2789</xdr:rowOff>
    </xdr:to>
    <xdr:sp macro="" textlink="">
      <xdr:nvSpPr>
        <xdr:cNvPr id="200" name="円/楕円 199"/>
        <xdr:cNvSpPr/>
      </xdr:nvSpPr>
      <xdr:spPr>
        <a:xfrm>
          <a:off x="2857500" y="1344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165366</xdr:rowOff>
    </xdr:from>
    <xdr:ext cx="599010" cy="259045"/>
    <xdr:sp macro="" textlink="">
      <xdr:nvSpPr>
        <xdr:cNvPr id="201" name="テキスト ボックス 200"/>
        <xdr:cNvSpPr txBox="1"/>
      </xdr:nvSpPr>
      <xdr:spPr>
        <a:xfrm>
          <a:off x="2608794" y="13538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134,938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74574</xdr:rowOff>
    </xdr:from>
    <xdr:to>
      <xdr:col>3</xdr:col>
      <xdr:colOff>3175</xdr:colOff>
      <xdr:row>79</xdr:row>
      <xdr:rowOff>4724</xdr:rowOff>
    </xdr:to>
    <xdr:sp macro="" textlink="">
      <xdr:nvSpPr>
        <xdr:cNvPr id="202" name="円/楕円 201"/>
        <xdr:cNvSpPr/>
      </xdr:nvSpPr>
      <xdr:spPr>
        <a:xfrm>
          <a:off x="1968500" y="1344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21251</xdr:rowOff>
    </xdr:from>
    <xdr:ext cx="599010" cy="259045"/>
    <xdr:sp macro="" textlink="">
      <xdr:nvSpPr>
        <xdr:cNvPr id="203" name="テキスト ボックス 202"/>
        <xdr:cNvSpPr txBox="1"/>
      </xdr:nvSpPr>
      <xdr:spPr>
        <a:xfrm>
          <a:off x="1719794" y="1322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133,160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77279</xdr:rowOff>
    </xdr:from>
    <xdr:to>
      <xdr:col>1</xdr:col>
      <xdr:colOff>485775</xdr:colOff>
      <xdr:row>79</xdr:row>
      <xdr:rowOff>7429</xdr:rowOff>
    </xdr:to>
    <xdr:sp macro="" textlink="">
      <xdr:nvSpPr>
        <xdr:cNvPr id="204" name="円/楕円 203"/>
        <xdr:cNvSpPr/>
      </xdr:nvSpPr>
      <xdr:spPr>
        <a:xfrm>
          <a:off x="1079500" y="1345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170006</xdr:rowOff>
    </xdr:from>
    <xdr:ext cx="599010" cy="259045"/>
    <xdr:sp macro="" textlink="">
      <xdr:nvSpPr>
        <xdr:cNvPr id="205" name="テキスト ボックス 204"/>
        <xdr:cNvSpPr txBox="1"/>
      </xdr:nvSpPr>
      <xdr:spPr>
        <a:xfrm>
          <a:off x="830794" y="13543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92489</xdr:rowOff>
    </xdr:from>
    <xdr:to>
      <xdr:col>6</xdr:col>
      <xdr:colOff>511175</xdr:colOff>
      <xdr:row>95</xdr:row>
      <xdr:rowOff>165869</xdr:rowOff>
    </xdr:to>
    <xdr:cxnSp macro="">
      <xdr:nvCxnSpPr>
        <xdr:cNvPr id="236" name="直線コネクタ 235"/>
        <xdr:cNvCxnSpPr/>
      </xdr:nvCxnSpPr>
      <xdr:spPr>
        <a:xfrm>
          <a:off x="3797300" y="16380239"/>
          <a:ext cx="838200" cy="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81827</xdr:rowOff>
    </xdr:from>
    <xdr:ext cx="534377" cy="259045"/>
    <xdr:sp macro="" textlink="">
      <xdr:nvSpPr>
        <xdr:cNvPr id="237" name="衛生費平均値テキスト"/>
        <xdr:cNvSpPr txBox="1"/>
      </xdr:nvSpPr>
      <xdr:spPr>
        <a:xfrm>
          <a:off x="4686300" y="1654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92489</xdr:rowOff>
    </xdr:from>
    <xdr:to>
      <xdr:col>5</xdr:col>
      <xdr:colOff>358775</xdr:colOff>
      <xdr:row>95</xdr:row>
      <xdr:rowOff>156159</xdr:rowOff>
    </xdr:to>
    <xdr:cxnSp macro="">
      <xdr:nvCxnSpPr>
        <xdr:cNvPr id="239" name="直線コネクタ 238"/>
        <xdr:cNvCxnSpPr/>
      </xdr:nvCxnSpPr>
      <xdr:spPr>
        <a:xfrm flipV="1">
          <a:off x="2908300" y="16380239"/>
          <a:ext cx="889000" cy="6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41" name="テキスト ボックス 240"/>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75702</xdr:rowOff>
    </xdr:from>
    <xdr:to>
      <xdr:col>4</xdr:col>
      <xdr:colOff>155575</xdr:colOff>
      <xdr:row>95</xdr:row>
      <xdr:rowOff>156159</xdr:rowOff>
    </xdr:to>
    <xdr:cxnSp macro="">
      <xdr:nvCxnSpPr>
        <xdr:cNvPr id="242" name="直線コネクタ 241"/>
        <xdr:cNvCxnSpPr/>
      </xdr:nvCxnSpPr>
      <xdr:spPr>
        <a:xfrm>
          <a:off x="2019300" y="16363452"/>
          <a:ext cx="889000" cy="8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4" name="テキスト ボックス 243"/>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75702</xdr:rowOff>
    </xdr:from>
    <xdr:to>
      <xdr:col>2</xdr:col>
      <xdr:colOff>638175</xdr:colOff>
      <xdr:row>96</xdr:row>
      <xdr:rowOff>46845</xdr:rowOff>
    </xdr:to>
    <xdr:cxnSp macro="">
      <xdr:nvCxnSpPr>
        <xdr:cNvPr id="245" name="直線コネクタ 244"/>
        <xdr:cNvCxnSpPr/>
      </xdr:nvCxnSpPr>
      <xdr:spPr>
        <a:xfrm flipV="1">
          <a:off x="1130300" y="16363452"/>
          <a:ext cx="889000" cy="14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93845</xdr:rowOff>
    </xdr:from>
    <xdr:ext cx="534377" cy="259045"/>
    <xdr:sp macro="" textlink="">
      <xdr:nvSpPr>
        <xdr:cNvPr id="247" name="テキスト ボックス 246"/>
        <xdr:cNvSpPr txBox="1"/>
      </xdr:nvSpPr>
      <xdr:spPr>
        <a:xfrm>
          <a:off x="1752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85038</xdr:rowOff>
    </xdr:from>
    <xdr:ext cx="534377" cy="259045"/>
    <xdr:sp macro="" textlink="">
      <xdr:nvSpPr>
        <xdr:cNvPr id="249" name="テキスト ボックス 248"/>
        <xdr:cNvSpPr txBox="1"/>
      </xdr:nvSpPr>
      <xdr:spPr>
        <a:xfrm>
          <a:off x="863111"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115069</xdr:rowOff>
    </xdr:from>
    <xdr:to>
      <xdr:col>6</xdr:col>
      <xdr:colOff>561975</xdr:colOff>
      <xdr:row>96</xdr:row>
      <xdr:rowOff>45219</xdr:rowOff>
    </xdr:to>
    <xdr:sp macro="" textlink="">
      <xdr:nvSpPr>
        <xdr:cNvPr id="255" name="円/楕円 254"/>
        <xdr:cNvSpPr/>
      </xdr:nvSpPr>
      <xdr:spPr>
        <a:xfrm>
          <a:off x="4584700" y="1640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137946</xdr:rowOff>
    </xdr:from>
    <xdr:ext cx="534377" cy="259045"/>
    <xdr:sp macro="" textlink="">
      <xdr:nvSpPr>
        <xdr:cNvPr id="256" name="衛生費該当値テキスト"/>
        <xdr:cNvSpPr txBox="1"/>
      </xdr:nvSpPr>
      <xdr:spPr>
        <a:xfrm>
          <a:off x="4686300" y="162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56,846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41689</xdr:rowOff>
    </xdr:from>
    <xdr:to>
      <xdr:col>5</xdr:col>
      <xdr:colOff>409575</xdr:colOff>
      <xdr:row>95</xdr:row>
      <xdr:rowOff>143289</xdr:rowOff>
    </xdr:to>
    <xdr:sp macro="" textlink="">
      <xdr:nvSpPr>
        <xdr:cNvPr id="257" name="円/楕円 256"/>
        <xdr:cNvSpPr/>
      </xdr:nvSpPr>
      <xdr:spPr>
        <a:xfrm>
          <a:off x="3746500" y="1632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159816</xdr:rowOff>
    </xdr:from>
    <xdr:ext cx="534377" cy="259045"/>
    <xdr:sp macro="" textlink="">
      <xdr:nvSpPr>
        <xdr:cNvPr id="258" name="テキスト ボックス 257"/>
        <xdr:cNvSpPr txBox="1"/>
      </xdr:nvSpPr>
      <xdr:spPr>
        <a:xfrm>
          <a:off x="3530111" y="1610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63,587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105359</xdr:rowOff>
    </xdr:from>
    <xdr:to>
      <xdr:col>4</xdr:col>
      <xdr:colOff>206375</xdr:colOff>
      <xdr:row>96</xdr:row>
      <xdr:rowOff>35509</xdr:rowOff>
    </xdr:to>
    <xdr:sp macro="" textlink="">
      <xdr:nvSpPr>
        <xdr:cNvPr id="259" name="円/楕円 258"/>
        <xdr:cNvSpPr/>
      </xdr:nvSpPr>
      <xdr:spPr>
        <a:xfrm>
          <a:off x="2857500" y="1639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52036</xdr:rowOff>
    </xdr:from>
    <xdr:ext cx="534377" cy="259045"/>
    <xdr:sp macro="" textlink="">
      <xdr:nvSpPr>
        <xdr:cNvPr id="260" name="テキスト ボックス 259"/>
        <xdr:cNvSpPr txBox="1"/>
      </xdr:nvSpPr>
      <xdr:spPr>
        <a:xfrm>
          <a:off x="2641111" y="1616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57,738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24902</xdr:rowOff>
    </xdr:from>
    <xdr:to>
      <xdr:col>3</xdr:col>
      <xdr:colOff>3175</xdr:colOff>
      <xdr:row>95</xdr:row>
      <xdr:rowOff>126502</xdr:rowOff>
    </xdr:to>
    <xdr:sp macro="" textlink="">
      <xdr:nvSpPr>
        <xdr:cNvPr id="261" name="円/楕円 260"/>
        <xdr:cNvSpPr/>
      </xdr:nvSpPr>
      <xdr:spPr>
        <a:xfrm>
          <a:off x="1968500" y="1631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143029</xdr:rowOff>
    </xdr:from>
    <xdr:ext cx="534377" cy="259045"/>
    <xdr:sp macro="" textlink="">
      <xdr:nvSpPr>
        <xdr:cNvPr id="262" name="テキスト ボックス 261"/>
        <xdr:cNvSpPr txBox="1"/>
      </xdr:nvSpPr>
      <xdr:spPr>
        <a:xfrm>
          <a:off x="1752111" y="1608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167495</xdr:rowOff>
    </xdr:from>
    <xdr:to>
      <xdr:col>1</xdr:col>
      <xdr:colOff>485775</xdr:colOff>
      <xdr:row>96</xdr:row>
      <xdr:rowOff>97645</xdr:rowOff>
    </xdr:to>
    <xdr:sp macro="" textlink="">
      <xdr:nvSpPr>
        <xdr:cNvPr id="263" name="円/楕円 262"/>
        <xdr:cNvSpPr/>
      </xdr:nvSpPr>
      <xdr:spPr>
        <a:xfrm>
          <a:off x="1079500" y="1645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114172</xdr:rowOff>
    </xdr:from>
    <xdr:ext cx="534377" cy="259045"/>
    <xdr:sp macro="" textlink="">
      <xdr:nvSpPr>
        <xdr:cNvPr id="264" name="テキスト ボックス 263"/>
        <xdr:cNvSpPr txBox="1"/>
      </xdr:nvSpPr>
      <xdr:spPr>
        <a:xfrm>
          <a:off x="863111" y="1623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10160</xdr:rowOff>
    </xdr:from>
    <xdr:to>
      <xdr:col>15</xdr:col>
      <xdr:colOff>180975</xdr:colOff>
      <xdr:row>39</xdr:row>
      <xdr:rowOff>17272</xdr:rowOff>
    </xdr:to>
    <xdr:cxnSp macro="">
      <xdr:nvCxnSpPr>
        <xdr:cNvPr id="293" name="直線コネクタ 292"/>
        <xdr:cNvCxnSpPr/>
      </xdr:nvCxnSpPr>
      <xdr:spPr>
        <a:xfrm>
          <a:off x="9639300" y="6696710"/>
          <a:ext cx="8382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153670</xdr:rowOff>
    </xdr:from>
    <xdr:to>
      <xdr:col>14</xdr:col>
      <xdr:colOff>28575</xdr:colOff>
      <xdr:row>39</xdr:row>
      <xdr:rowOff>10160</xdr:rowOff>
    </xdr:to>
    <xdr:cxnSp macro="">
      <xdr:nvCxnSpPr>
        <xdr:cNvPr id="296" name="直線コネクタ 295"/>
        <xdr:cNvCxnSpPr/>
      </xdr:nvCxnSpPr>
      <xdr:spPr>
        <a:xfrm>
          <a:off x="8750300" y="666877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88646</xdr:rowOff>
    </xdr:from>
    <xdr:to>
      <xdr:col>12</xdr:col>
      <xdr:colOff>511175</xdr:colOff>
      <xdr:row>38</xdr:row>
      <xdr:rowOff>153670</xdr:rowOff>
    </xdr:to>
    <xdr:cxnSp macro="">
      <xdr:nvCxnSpPr>
        <xdr:cNvPr id="299" name="直線コネクタ 298"/>
        <xdr:cNvCxnSpPr/>
      </xdr:nvCxnSpPr>
      <xdr:spPr>
        <a:xfrm>
          <a:off x="7861300" y="6603746"/>
          <a:ext cx="889000" cy="6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1778</xdr:rowOff>
    </xdr:from>
    <xdr:to>
      <xdr:col>11</xdr:col>
      <xdr:colOff>307975</xdr:colOff>
      <xdr:row>38</xdr:row>
      <xdr:rowOff>88646</xdr:rowOff>
    </xdr:to>
    <xdr:cxnSp macro="">
      <xdr:nvCxnSpPr>
        <xdr:cNvPr id="302" name="直線コネクタ 301"/>
        <xdr:cNvCxnSpPr/>
      </xdr:nvCxnSpPr>
      <xdr:spPr>
        <a:xfrm>
          <a:off x="6972300" y="651687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6" name="テキスト ボックス 305"/>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137922</xdr:rowOff>
    </xdr:from>
    <xdr:to>
      <xdr:col>15</xdr:col>
      <xdr:colOff>231775</xdr:colOff>
      <xdr:row>39</xdr:row>
      <xdr:rowOff>68072</xdr:rowOff>
    </xdr:to>
    <xdr:sp macro="" textlink="">
      <xdr:nvSpPr>
        <xdr:cNvPr id="312" name="円/楕円 311"/>
        <xdr:cNvSpPr/>
      </xdr:nvSpPr>
      <xdr:spPr>
        <a:xfrm>
          <a:off x="10426700" y="66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52849</xdr:rowOff>
    </xdr:from>
    <xdr:ext cx="378565" cy="259045"/>
    <xdr:sp macro="" textlink="">
      <xdr:nvSpPr>
        <xdr:cNvPr id="313" name="労働費該当値テキスト"/>
        <xdr:cNvSpPr txBox="1"/>
      </xdr:nvSpPr>
      <xdr:spPr>
        <a:xfrm>
          <a:off x="10528300" y="656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130810</xdr:rowOff>
    </xdr:from>
    <xdr:to>
      <xdr:col>14</xdr:col>
      <xdr:colOff>79375</xdr:colOff>
      <xdr:row>39</xdr:row>
      <xdr:rowOff>60960</xdr:rowOff>
    </xdr:to>
    <xdr:sp macro="" textlink="">
      <xdr:nvSpPr>
        <xdr:cNvPr id="314" name="円/楕円 313"/>
        <xdr:cNvSpPr/>
      </xdr:nvSpPr>
      <xdr:spPr>
        <a:xfrm>
          <a:off x="9588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52087</xdr:rowOff>
    </xdr:from>
    <xdr:ext cx="378565" cy="259045"/>
    <xdr:sp macro="" textlink="">
      <xdr:nvSpPr>
        <xdr:cNvPr id="315" name="テキスト ボックス 314"/>
        <xdr:cNvSpPr txBox="1"/>
      </xdr:nvSpPr>
      <xdr:spPr>
        <a:xfrm>
          <a:off x="9450017" y="6738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102870</xdr:rowOff>
    </xdr:from>
    <xdr:to>
      <xdr:col>12</xdr:col>
      <xdr:colOff>561975</xdr:colOff>
      <xdr:row>39</xdr:row>
      <xdr:rowOff>33020</xdr:rowOff>
    </xdr:to>
    <xdr:sp macro="" textlink="">
      <xdr:nvSpPr>
        <xdr:cNvPr id="316" name="円/楕円 315"/>
        <xdr:cNvSpPr/>
      </xdr:nvSpPr>
      <xdr:spPr>
        <a:xfrm>
          <a:off x="86995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24147</xdr:rowOff>
    </xdr:from>
    <xdr:ext cx="378565" cy="259045"/>
    <xdr:sp macro="" textlink="">
      <xdr:nvSpPr>
        <xdr:cNvPr id="317" name="テキスト ボックス 316"/>
        <xdr:cNvSpPr txBox="1"/>
      </xdr:nvSpPr>
      <xdr:spPr>
        <a:xfrm>
          <a:off x="8561017" y="6710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37846</xdr:rowOff>
    </xdr:from>
    <xdr:to>
      <xdr:col>11</xdr:col>
      <xdr:colOff>358775</xdr:colOff>
      <xdr:row>38</xdr:row>
      <xdr:rowOff>139446</xdr:rowOff>
    </xdr:to>
    <xdr:sp macro="" textlink="">
      <xdr:nvSpPr>
        <xdr:cNvPr id="318" name="円/楕円 317"/>
        <xdr:cNvSpPr/>
      </xdr:nvSpPr>
      <xdr:spPr>
        <a:xfrm>
          <a:off x="7810500" y="655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130573</xdr:rowOff>
    </xdr:from>
    <xdr:ext cx="469744" cy="259045"/>
    <xdr:sp macro="" textlink="">
      <xdr:nvSpPr>
        <xdr:cNvPr id="319" name="テキスト ボックス 318"/>
        <xdr:cNvSpPr txBox="1"/>
      </xdr:nvSpPr>
      <xdr:spPr>
        <a:xfrm>
          <a:off x="7626427" y="66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122428</xdr:rowOff>
    </xdr:from>
    <xdr:to>
      <xdr:col>10</xdr:col>
      <xdr:colOff>155575</xdr:colOff>
      <xdr:row>38</xdr:row>
      <xdr:rowOff>52578</xdr:rowOff>
    </xdr:to>
    <xdr:sp macro="" textlink="">
      <xdr:nvSpPr>
        <xdr:cNvPr id="320" name="円/楕円 319"/>
        <xdr:cNvSpPr/>
      </xdr:nvSpPr>
      <xdr:spPr>
        <a:xfrm>
          <a:off x="6921500" y="646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43705</xdr:rowOff>
    </xdr:from>
    <xdr:ext cx="469744" cy="259045"/>
    <xdr:sp macro="" textlink="">
      <xdr:nvSpPr>
        <xdr:cNvPr id="321" name="テキスト ボックス 320"/>
        <xdr:cNvSpPr txBox="1"/>
      </xdr:nvSpPr>
      <xdr:spPr>
        <a:xfrm>
          <a:off x="6737427" y="655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54729</xdr:rowOff>
    </xdr:from>
    <xdr:to>
      <xdr:col>15</xdr:col>
      <xdr:colOff>180975</xdr:colOff>
      <xdr:row>59</xdr:row>
      <xdr:rowOff>60530</xdr:rowOff>
    </xdr:to>
    <xdr:cxnSp macro="">
      <xdr:nvCxnSpPr>
        <xdr:cNvPr id="352" name="直線コネクタ 351"/>
        <xdr:cNvCxnSpPr/>
      </xdr:nvCxnSpPr>
      <xdr:spPr>
        <a:xfrm>
          <a:off x="9639300" y="10170279"/>
          <a:ext cx="838200" cy="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49158</xdr:rowOff>
    </xdr:from>
    <xdr:to>
      <xdr:col>14</xdr:col>
      <xdr:colOff>28575</xdr:colOff>
      <xdr:row>59</xdr:row>
      <xdr:rowOff>54729</xdr:rowOff>
    </xdr:to>
    <xdr:cxnSp macro="">
      <xdr:nvCxnSpPr>
        <xdr:cNvPr id="355" name="直線コネクタ 354"/>
        <xdr:cNvCxnSpPr/>
      </xdr:nvCxnSpPr>
      <xdr:spPr>
        <a:xfrm>
          <a:off x="8750300" y="10164708"/>
          <a:ext cx="889000" cy="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119466</xdr:rowOff>
    </xdr:from>
    <xdr:ext cx="534377" cy="259045"/>
    <xdr:sp macro="" textlink="">
      <xdr:nvSpPr>
        <xdr:cNvPr id="357" name="テキスト ボックス 356"/>
        <xdr:cNvSpPr txBox="1"/>
      </xdr:nvSpPr>
      <xdr:spPr>
        <a:xfrm>
          <a:off x="9372111" y="989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49158</xdr:rowOff>
    </xdr:from>
    <xdr:to>
      <xdr:col>12</xdr:col>
      <xdr:colOff>511175</xdr:colOff>
      <xdr:row>59</xdr:row>
      <xdr:rowOff>55092</xdr:rowOff>
    </xdr:to>
    <xdr:cxnSp macro="">
      <xdr:nvCxnSpPr>
        <xdr:cNvPr id="358" name="直線コネクタ 357"/>
        <xdr:cNvCxnSpPr/>
      </xdr:nvCxnSpPr>
      <xdr:spPr>
        <a:xfrm flipV="1">
          <a:off x="7861300" y="10164708"/>
          <a:ext cx="889000" cy="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55092</xdr:rowOff>
    </xdr:from>
    <xdr:to>
      <xdr:col>11</xdr:col>
      <xdr:colOff>307975</xdr:colOff>
      <xdr:row>59</xdr:row>
      <xdr:rowOff>57133</xdr:rowOff>
    </xdr:to>
    <xdr:cxnSp macro="">
      <xdr:nvCxnSpPr>
        <xdr:cNvPr id="361" name="直線コネクタ 360"/>
        <xdr:cNvCxnSpPr/>
      </xdr:nvCxnSpPr>
      <xdr:spPr>
        <a:xfrm flipV="1">
          <a:off x="6972300" y="10170642"/>
          <a:ext cx="889000" cy="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9730</xdr:rowOff>
    </xdr:from>
    <xdr:to>
      <xdr:col>15</xdr:col>
      <xdr:colOff>231775</xdr:colOff>
      <xdr:row>59</xdr:row>
      <xdr:rowOff>111330</xdr:rowOff>
    </xdr:to>
    <xdr:sp macro="" textlink="">
      <xdr:nvSpPr>
        <xdr:cNvPr id="371" name="円/楕円 370"/>
        <xdr:cNvSpPr/>
      </xdr:nvSpPr>
      <xdr:spPr>
        <a:xfrm>
          <a:off x="10426700" y="1012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105226</xdr:rowOff>
    </xdr:from>
    <xdr:ext cx="534377" cy="259045"/>
    <xdr:sp macro="" textlink="">
      <xdr:nvSpPr>
        <xdr:cNvPr id="372" name="農林水産業費該当値テキスト"/>
        <xdr:cNvSpPr txBox="1"/>
      </xdr:nvSpPr>
      <xdr:spPr>
        <a:xfrm>
          <a:off x="10528300" y="100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11,743</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3929</xdr:rowOff>
    </xdr:from>
    <xdr:to>
      <xdr:col>14</xdr:col>
      <xdr:colOff>79375</xdr:colOff>
      <xdr:row>59</xdr:row>
      <xdr:rowOff>105529</xdr:rowOff>
    </xdr:to>
    <xdr:sp macro="" textlink="">
      <xdr:nvSpPr>
        <xdr:cNvPr id="373" name="円/楕円 372"/>
        <xdr:cNvSpPr/>
      </xdr:nvSpPr>
      <xdr:spPr>
        <a:xfrm>
          <a:off x="9588500" y="1011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96656</xdr:rowOff>
    </xdr:from>
    <xdr:ext cx="534377" cy="259045"/>
    <xdr:sp macro="" textlink="">
      <xdr:nvSpPr>
        <xdr:cNvPr id="374" name="テキスト ボックス 373"/>
        <xdr:cNvSpPr txBox="1"/>
      </xdr:nvSpPr>
      <xdr:spPr>
        <a:xfrm>
          <a:off x="9372111" y="1021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169808</xdr:rowOff>
    </xdr:from>
    <xdr:to>
      <xdr:col>12</xdr:col>
      <xdr:colOff>561975</xdr:colOff>
      <xdr:row>59</xdr:row>
      <xdr:rowOff>99958</xdr:rowOff>
    </xdr:to>
    <xdr:sp macro="" textlink="">
      <xdr:nvSpPr>
        <xdr:cNvPr id="375" name="円/楕円 374"/>
        <xdr:cNvSpPr/>
      </xdr:nvSpPr>
      <xdr:spPr>
        <a:xfrm>
          <a:off x="8699500" y="1011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116485</xdr:rowOff>
    </xdr:from>
    <xdr:ext cx="534377" cy="259045"/>
    <xdr:sp macro="" textlink="">
      <xdr:nvSpPr>
        <xdr:cNvPr id="376" name="テキスト ボックス 375"/>
        <xdr:cNvSpPr txBox="1"/>
      </xdr:nvSpPr>
      <xdr:spPr>
        <a:xfrm>
          <a:off x="8483111" y="988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15,225</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4292</xdr:rowOff>
    </xdr:from>
    <xdr:to>
      <xdr:col>11</xdr:col>
      <xdr:colOff>358775</xdr:colOff>
      <xdr:row>59</xdr:row>
      <xdr:rowOff>105892</xdr:rowOff>
    </xdr:to>
    <xdr:sp macro="" textlink="">
      <xdr:nvSpPr>
        <xdr:cNvPr id="377" name="円/楕円 376"/>
        <xdr:cNvSpPr/>
      </xdr:nvSpPr>
      <xdr:spPr>
        <a:xfrm>
          <a:off x="7810500" y="1011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122419</xdr:rowOff>
    </xdr:from>
    <xdr:ext cx="534377" cy="259045"/>
    <xdr:sp macro="" textlink="">
      <xdr:nvSpPr>
        <xdr:cNvPr id="378" name="テキスト ボックス 377"/>
        <xdr:cNvSpPr txBox="1"/>
      </xdr:nvSpPr>
      <xdr:spPr>
        <a:xfrm>
          <a:off x="7594111" y="989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13,408</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6333</xdr:rowOff>
    </xdr:from>
    <xdr:to>
      <xdr:col>10</xdr:col>
      <xdr:colOff>155575</xdr:colOff>
      <xdr:row>59</xdr:row>
      <xdr:rowOff>107933</xdr:rowOff>
    </xdr:to>
    <xdr:sp macro="" textlink="">
      <xdr:nvSpPr>
        <xdr:cNvPr id="379" name="円/楕円 378"/>
        <xdr:cNvSpPr/>
      </xdr:nvSpPr>
      <xdr:spPr>
        <a:xfrm>
          <a:off x="6921500" y="101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124460</xdr:rowOff>
    </xdr:from>
    <xdr:ext cx="534377" cy="259045"/>
    <xdr:sp macro="" textlink="">
      <xdr:nvSpPr>
        <xdr:cNvPr id="380" name="テキスト ボックス 379"/>
        <xdr:cNvSpPr txBox="1"/>
      </xdr:nvSpPr>
      <xdr:spPr>
        <a:xfrm>
          <a:off x="6705111" y="98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127487</xdr:rowOff>
    </xdr:from>
    <xdr:to>
      <xdr:col>15</xdr:col>
      <xdr:colOff>180975</xdr:colOff>
      <xdr:row>79</xdr:row>
      <xdr:rowOff>8125</xdr:rowOff>
    </xdr:to>
    <xdr:cxnSp macro="">
      <xdr:nvCxnSpPr>
        <xdr:cNvPr id="411" name="直線コネクタ 410"/>
        <xdr:cNvCxnSpPr/>
      </xdr:nvCxnSpPr>
      <xdr:spPr>
        <a:xfrm flipV="1">
          <a:off x="9639300" y="13500587"/>
          <a:ext cx="838200" cy="5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135715</xdr:rowOff>
    </xdr:from>
    <xdr:ext cx="534377" cy="259045"/>
    <xdr:sp macro="" textlink="">
      <xdr:nvSpPr>
        <xdr:cNvPr id="412" name="商工費平均値テキスト"/>
        <xdr:cNvSpPr txBox="1"/>
      </xdr:nvSpPr>
      <xdr:spPr>
        <a:xfrm>
          <a:off x="10528300" y="12994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8125</xdr:rowOff>
    </xdr:from>
    <xdr:to>
      <xdr:col>14</xdr:col>
      <xdr:colOff>28575</xdr:colOff>
      <xdr:row>79</xdr:row>
      <xdr:rowOff>9692</xdr:rowOff>
    </xdr:to>
    <xdr:cxnSp macro="">
      <xdr:nvCxnSpPr>
        <xdr:cNvPr id="414" name="直線コネクタ 413"/>
        <xdr:cNvCxnSpPr/>
      </xdr:nvCxnSpPr>
      <xdr:spPr>
        <a:xfrm flipV="1">
          <a:off x="8750300" y="13552675"/>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42663</xdr:rowOff>
    </xdr:from>
    <xdr:ext cx="469744" cy="259045"/>
    <xdr:sp macro="" textlink="">
      <xdr:nvSpPr>
        <xdr:cNvPr id="416" name="テキスト ボックス 415"/>
        <xdr:cNvSpPr txBox="1"/>
      </xdr:nvSpPr>
      <xdr:spPr>
        <a:xfrm>
          <a:off x="9404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120856</xdr:rowOff>
    </xdr:from>
    <xdr:to>
      <xdr:col>12</xdr:col>
      <xdr:colOff>511175</xdr:colOff>
      <xdr:row>79</xdr:row>
      <xdr:rowOff>9692</xdr:rowOff>
    </xdr:to>
    <xdr:cxnSp macro="">
      <xdr:nvCxnSpPr>
        <xdr:cNvPr id="417" name="直線コネクタ 416"/>
        <xdr:cNvCxnSpPr/>
      </xdr:nvCxnSpPr>
      <xdr:spPr>
        <a:xfrm>
          <a:off x="7861300" y="13493956"/>
          <a:ext cx="889000" cy="6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56053</xdr:rowOff>
    </xdr:from>
    <xdr:ext cx="469744" cy="259045"/>
    <xdr:sp macro="" textlink="">
      <xdr:nvSpPr>
        <xdr:cNvPr id="419" name="テキスト ボックス 418"/>
        <xdr:cNvSpPr txBox="1"/>
      </xdr:nvSpPr>
      <xdr:spPr>
        <a:xfrm>
          <a:off x="8515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120856</xdr:rowOff>
    </xdr:from>
    <xdr:to>
      <xdr:col>11</xdr:col>
      <xdr:colOff>307975</xdr:colOff>
      <xdr:row>78</xdr:row>
      <xdr:rowOff>145219</xdr:rowOff>
    </xdr:to>
    <xdr:cxnSp macro="">
      <xdr:nvCxnSpPr>
        <xdr:cNvPr id="420" name="直線コネクタ 419"/>
        <xdr:cNvCxnSpPr/>
      </xdr:nvCxnSpPr>
      <xdr:spPr>
        <a:xfrm flipV="1">
          <a:off x="6972300" y="13493956"/>
          <a:ext cx="889000" cy="2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69541</xdr:rowOff>
    </xdr:from>
    <xdr:ext cx="469744" cy="259045"/>
    <xdr:sp macro="" textlink="">
      <xdr:nvSpPr>
        <xdr:cNvPr id="422" name="テキスト ボックス 421"/>
        <xdr:cNvSpPr txBox="1"/>
      </xdr:nvSpPr>
      <xdr:spPr>
        <a:xfrm>
          <a:off x="7626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59841</xdr:rowOff>
    </xdr:from>
    <xdr:ext cx="469744" cy="259045"/>
    <xdr:sp macro="" textlink="">
      <xdr:nvSpPr>
        <xdr:cNvPr id="424" name="テキスト ボックス 423"/>
        <xdr:cNvSpPr txBox="1"/>
      </xdr:nvSpPr>
      <xdr:spPr>
        <a:xfrm>
          <a:off x="6737427" y="130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76687</xdr:rowOff>
    </xdr:from>
    <xdr:to>
      <xdr:col>15</xdr:col>
      <xdr:colOff>231775</xdr:colOff>
      <xdr:row>79</xdr:row>
      <xdr:rowOff>6837</xdr:rowOff>
    </xdr:to>
    <xdr:sp macro="" textlink="">
      <xdr:nvSpPr>
        <xdr:cNvPr id="430" name="円/楕円 429"/>
        <xdr:cNvSpPr/>
      </xdr:nvSpPr>
      <xdr:spPr>
        <a:xfrm>
          <a:off x="10426700" y="1344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163064</xdr:rowOff>
    </xdr:from>
    <xdr:ext cx="469744" cy="259045"/>
    <xdr:sp macro="" textlink="">
      <xdr:nvSpPr>
        <xdr:cNvPr id="431" name="商工費該当値テキスト"/>
        <xdr:cNvSpPr txBox="1"/>
      </xdr:nvSpPr>
      <xdr:spPr>
        <a:xfrm>
          <a:off x="10528300" y="1336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128775</xdr:rowOff>
    </xdr:from>
    <xdr:to>
      <xdr:col>14</xdr:col>
      <xdr:colOff>79375</xdr:colOff>
      <xdr:row>79</xdr:row>
      <xdr:rowOff>58925</xdr:rowOff>
    </xdr:to>
    <xdr:sp macro="" textlink="">
      <xdr:nvSpPr>
        <xdr:cNvPr id="432" name="円/楕円 431"/>
        <xdr:cNvSpPr/>
      </xdr:nvSpPr>
      <xdr:spPr>
        <a:xfrm>
          <a:off x="9588500" y="1350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50052</xdr:rowOff>
    </xdr:from>
    <xdr:ext cx="469744" cy="259045"/>
    <xdr:sp macro="" textlink="">
      <xdr:nvSpPr>
        <xdr:cNvPr id="433" name="テキスト ボックス 432"/>
        <xdr:cNvSpPr txBox="1"/>
      </xdr:nvSpPr>
      <xdr:spPr>
        <a:xfrm>
          <a:off x="9404427" y="1359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130342</xdr:rowOff>
    </xdr:from>
    <xdr:to>
      <xdr:col>12</xdr:col>
      <xdr:colOff>561975</xdr:colOff>
      <xdr:row>79</xdr:row>
      <xdr:rowOff>60492</xdr:rowOff>
    </xdr:to>
    <xdr:sp macro="" textlink="">
      <xdr:nvSpPr>
        <xdr:cNvPr id="434" name="円/楕円 433"/>
        <xdr:cNvSpPr/>
      </xdr:nvSpPr>
      <xdr:spPr>
        <a:xfrm>
          <a:off x="8699500" y="135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51619</xdr:rowOff>
    </xdr:from>
    <xdr:ext cx="469744" cy="259045"/>
    <xdr:sp macro="" textlink="">
      <xdr:nvSpPr>
        <xdr:cNvPr id="435" name="テキスト ボックス 434"/>
        <xdr:cNvSpPr txBox="1"/>
      </xdr:nvSpPr>
      <xdr:spPr>
        <a:xfrm>
          <a:off x="8515427" y="1359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70056</xdr:rowOff>
    </xdr:from>
    <xdr:to>
      <xdr:col>11</xdr:col>
      <xdr:colOff>358775</xdr:colOff>
      <xdr:row>79</xdr:row>
      <xdr:rowOff>206</xdr:rowOff>
    </xdr:to>
    <xdr:sp macro="" textlink="">
      <xdr:nvSpPr>
        <xdr:cNvPr id="436" name="円/楕円 435"/>
        <xdr:cNvSpPr/>
      </xdr:nvSpPr>
      <xdr:spPr>
        <a:xfrm>
          <a:off x="7810500" y="1344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162783</xdr:rowOff>
    </xdr:from>
    <xdr:ext cx="469744" cy="259045"/>
    <xdr:sp macro="" textlink="">
      <xdr:nvSpPr>
        <xdr:cNvPr id="437" name="テキスト ボックス 436"/>
        <xdr:cNvSpPr txBox="1"/>
      </xdr:nvSpPr>
      <xdr:spPr>
        <a:xfrm>
          <a:off x="7626427" y="1353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94419</xdr:rowOff>
    </xdr:from>
    <xdr:to>
      <xdr:col>10</xdr:col>
      <xdr:colOff>155575</xdr:colOff>
      <xdr:row>79</xdr:row>
      <xdr:rowOff>24569</xdr:rowOff>
    </xdr:to>
    <xdr:sp macro="" textlink="">
      <xdr:nvSpPr>
        <xdr:cNvPr id="438" name="円/楕円 437"/>
        <xdr:cNvSpPr/>
      </xdr:nvSpPr>
      <xdr:spPr>
        <a:xfrm>
          <a:off x="6921500" y="134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15696</xdr:rowOff>
    </xdr:from>
    <xdr:ext cx="469744" cy="259045"/>
    <xdr:sp macro="" textlink="">
      <xdr:nvSpPr>
        <xdr:cNvPr id="439" name="テキスト ボックス 438"/>
        <xdr:cNvSpPr txBox="1"/>
      </xdr:nvSpPr>
      <xdr:spPr>
        <a:xfrm>
          <a:off x="6737427" y="1356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147682</xdr:rowOff>
    </xdr:from>
    <xdr:to>
      <xdr:col>15</xdr:col>
      <xdr:colOff>180975</xdr:colOff>
      <xdr:row>98</xdr:row>
      <xdr:rowOff>150276</xdr:rowOff>
    </xdr:to>
    <xdr:cxnSp macro="">
      <xdr:nvCxnSpPr>
        <xdr:cNvPr id="468" name="直線コネクタ 467"/>
        <xdr:cNvCxnSpPr/>
      </xdr:nvCxnSpPr>
      <xdr:spPr>
        <a:xfrm>
          <a:off x="9639300" y="16949782"/>
          <a:ext cx="838200" cy="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147682</xdr:rowOff>
    </xdr:from>
    <xdr:to>
      <xdr:col>14</xdr:col>
      <xdr:colOff>28575</xdr:colOff>
      <xdr:row>98</xdr:row>
      <xdr:rowOff>151647</xdr:rowOff>
    </xdr:to>
    <xdr:cxnSp macro="">
      <xdr:nvCxnSpPr>
        <xdr:cNvPr id="471" name="直線コネクタ 470"/>
        <xdr:cNvCxnSpPr/>
      </xdr:nvCxnSpPr>
      <xdr:spPr>
        <a:xfrm flipV="1">
          <a:off x="8750300" y="16949782"/>
          <a:ext cx="889000" cy="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22272</xdr:rowOff>
    </xdr:from>
    <xdr:ext cx="534377" cy="259045"/>
    <xdr:sp macro="" textlink="">
      <xdr:nvSpPr>
        <xdr:cNvPr id="473" name="テキスト ボックス 472"/>
        <xdr:cNvSpPr txBox="1"/>
      </xdr:nvSpPr>
      <xdr:spPr>
        <a:xfrm>
          <a:off x="9372111" y="166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151647</xdr:rowOff>
    </xdr:from>
    <xdr:to>
      <xdr:col>12</xdr:col>
      <xdr:colOff>511175</xdr:colOff>
      <xdr:row>98</xdr:row>
      <xdr:rowOff>154184</xdr:rowOff>
    </xdr:to>
    <xdr:cxnSp macro="">
      <xdr:nvCxnSpPr>
        <xdr:cNvPr id="474" name="直線コネクタ 473"/>
        <xdr:cNvCxnSpPr/>
      </xdr:nvCxnSpPr>
      <xdr:spPr>
        <a:xfrm flipV="1">
          <a:off x="7861300" y="16953747"/>
          <a:ext cx="8890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19322</xdr:rowOff>
    </xdr:from>
    <xdr:ext cx="534377" cy="259045"/>
    <xdr:sp macro="" textlink="">
      <xdr:nvSpPr>
        <xdr:cNvPr id="476" name="テキスト ボックス 475"/>
        <xdr:cNvSpPr txBox="1"/>
      </xdr:nvSpPr>
      <xdr:spPr>
        <a:xfrm>
          <a:off x="8483111" y="166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154184</xdr:rowOff>
    </xdr:from>
    <xdr:to>
      <xdr:col>11</xdr:col>
      <xdr:colOff>307975</xdr:colOff>
      <xdr:row>98</xdr:row>
      <xdr:rowOff>156725</xdr:rowOff>
    </xdr:to>
    <xdr:cxnSp macro="">
      <xdr:nvCxnSpPr>
        <xdr:cNvPr id="477" name="直線コネクタ 476"/>
        <xdr:cNvCxnSpPr/>
      </xdr:nvCxnSpPr>
      <xdr:spPr>
        <a:xfrm flipV="1">
          <a:off x="6972300" y="16956284"/>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32196</xdr:rowOff>
    </xdr:from>
    <xdr:ext cx="534377" cy="259045"/>
    <xdr:sp macro="" textlink="">
      <xdr:nvSpPr>
        <xdr:cNvPr id="479" name="テキスト ボックス 478"/>
        <xdr:cNvSpPr txBox="1"/>
      </xdr:nvSpPr>
      <xdr:spPr>
        <a:xfrm>
          <a:off x="7594111" y="1666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30030</xdr:rowOff>
    </xdr:from>
    <xdr:ext cx="534377" cy="259045"/>
    <xdr:sp macro="" textlink="">
      <xdr:nvSpPr>
        <xdr:cNvPr id="481" name="テキスト ボックス 480"/>
        <xdr:cNvSpPr txBox="1"/>
      </xdr:nvSpPr>
      <xdr:spPr>
        <a:xfrm>
          <a:off x="6705111" y="166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99476</xdr:rowOff>
    </xdr:from>
    <xdr:to>
      <xdr:col>15</xdr:col>
      <xdr:colOff>231775</xdr:colOff>
      <xdr:row>99</xdr:row>
      <xdr:rowOff>29626</xdr:rowOff>
    </xdr:to>
    <xdr:sp macro="" textlink="">
      <xdr:nvSpPr>
        <xdr:cNvPr id="487" name="円/楕円 486"/>
        <xdr:cNvSpPr/>
      </xdr:nvSpPr>
      <xdr:spPr>
        <a:xfrm>
          <a:off x="10426700" y="1690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25967</xdr:rowOff>
    </xdr:from>
    <xdr:ext cx="534377" cy="259045"/>
    <xdr:sp macro="" textlink="">
      <xdr:nvSpPr>
        <xdr:cNvPr id="488" name="土木費該当値テキスト"/>
        <xdr:cNvSpPr txBox="1"/>
      </xdr:nvSpPr>
      <xdr:spPr>
        <a:xfrm>
          <a:off x="10528300" y="1682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34,448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96882</xdr:rowOff>
    </xdr:from>
    <xdr:to>
      <xdr:col>14</xdr:col>
      <xdr:colOff>79375</xdr:colOff>
      <xdr:row>99</xdr:row>
      <xdr:rowOff>27032</xdr:rowOff>
    </xdr:to>
    <xdr:sp macro="" textlink="">
      <xdr:nvSpPr>
        <xdr:cNvPr id="489" name="円/楕円 488"/>
        <xdr:cNvSpPr/>
      </xdr:nvSpPr>
      <xdr:spPr>
        <a:xfrm>
          <a:off x="9588500" y="1689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18159</xdr:rowOff>
    </xdr:from>
    <xdr:ext cx="534377" cy="259045"/>
    <xdr:sp macro="" textlink="">
      <xdr:nvSpPr>
        <xdr:cNvPr id="490" name="テキスト ボックス 489"/>
        <xdr:cNvSpPr txBox="1"/>
      </xdr:nvSpPr>
      <xdr:spPr>
        <a:xfrm>
          <a:off x="9372111" y="169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35,810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100847</xdr:rowOff>
    </xdr:from>
    <xdr:to>
      <xdr:col>12</xdr:col>
      <xdr:colOff>561975</xdr:colOff>
      <xdr:row>99</xdr:row>
      <xdr:rowOff>30997</xdr:rowOff>
    </xdr:to>
    <xdr:sp macro="" textlink="">
      <xdr:nvSpPr>
        <xdr:cNvPr id="491" name="円/楕円 490"/>
        <xdr:cNvSpPr/>
      </xdr:nvSpPr>
      <xdr:spPr>
        <a:xfrm>
          <a:off x="8699500" y="1690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22124</xdr:rowOff>
    </xdr:from>
    <xdr:ext cx="534377" cy="259045"/>
    <xdr:sp macro="" textlink="">
      <xdr:nvSpPr>
        <xdr:cNvPr id="492" name="テキスト ボックス 491"/>
        <xdr:cNvSpPr txBox="1"/>
      </xdr:nvSpPr>
      <xdr:spPr>
        <a:xfrm>
          <a:off x="8483111" y="1699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33,729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103384</xdr:rowOff>
    </xdr:from>
    <xdr:to>
      <xdr:col>11</xdr:col>
      <xdr:colOff>358775</xdr:colOff>
      <xdr:row>99</xdr:row>
      <xdr:rowOff>33534</xdr:rowOff>
    </xdr:to>
    <xdr:sp macro="" textlink="">
      <xdr:nvSpPr>
        <xdr:cNvPr id="493" name="円/楕円 492"/>
        <xdr:cNvSpPr/>
      </xdr:nvSpPr>
      <xdr:spPr>
        <a:xfrm>
          <a:off x="7810500" y="1690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24661</xdr:rowOff>
    </xdr:from>
    <xdr:ext cx="534377" cy="259045"/>
    <xdr:sp macro="" textlink="">
      <xdr:nvSpPr>
        <xdr:cNvPr id="494" name="テキスト ボックス 493"/>
        <xdr:cNvSpPr txBox="1"/>
      </xdr:nvSpPr>
      <xdr:spPr>
        <a:xfrm>
          <a:off x="7594111" y="1699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105925</xdr:rowOff>
    </xdr:from>
    <xdr:to>
      <xdr:col>10</xdr:col>
      <xdr:colOff>155575</xdr:colOff>
      <xdr:row>99</xdr:row>
      <xdr:rowOff>36075</xdr:rowOff>
    </xdr:to>
    <xdr:sp macro="" textlink="">
      <xdr:nvSpPr>
        <xdr:cNvPr id="495" name="円/楕円 494"/>
        <xdr:cNvSpPr/>
      </xdr:nvSpPr>
      <xdr:spPr>
        <a:xfrm>
          <a:off x="6921500" y="169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27202</xdr:rowOff>
    </xdr:from>
    <xdr:ext cx="534377" cy="259045"/>
    <xdr:sp macro="" textlink="">
      <xdr:nvSpPr>
        <xdr:cNvPr id="496" name="テキスト ボックス 495"/>
        <xdr:cNvSpPr txBox="1"/>
      </xdr:nvSpPr>
      <xdr:spPr>
        <a:xfrm>
          <a:off x="6705111" y="1700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134785</xdr:rowOff>
    </xdr:from>
    <xdr:to>
      <xdr:col>23</xdr:col>
      <xdr:colOff>517525</xdr:colOff>
      <xdr:row>37</xdr:row>
      <xdr:rowOff>11017</xdr:rowOff>
    </xdr:to>
    <xdr:cxnSp macro="">
      <xdr:nvCxnSpPr>
        <xdr:cNvPr id="525" name="直線コネクタ 524"/>
        <xdr:cNvCxnSpPr/>
      </xdr:nvCxnSpPr>
      <xdr:spPr>
        <a:xfrm>
          <a:off x="15481300" y="6306985"/>
          <a:ext cx="838200" cy="4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6"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134785</xdr:rowOff>
    </xdr:from>
    <xdr:to>
      <xdr:col>22</xdr:col>
      <xdr:colOff>365125</xdr:colOff>
      <xdr:row>36</xdr:row>
      <xdr:rowOff>171323</xdr:rowOff>
    </xdr:to>
    <xdr:cxnSp macro="">
      <xdr:nvCxnSpPr>
        <xdr:cNvPr id="528" name="直線コネクタ 527"/>
        <xdr:cNvCxnSpPr/>
      </xdr:nvCxnSpPr>
      <xdr:spPr>
        <a:xfrm flipV="1">
          <a:off x="14592300" y="6306985"/>
          <a:ext cx="889000" cy="3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100512</xdr:rowOff>
    </xdr:from>
    <xdr:ext cx="534377" cy="259045"/>
    <xdr:sp macro="" textlink="">
      <xdr:nvSpPr>
        <xdr:cNvPr id="530" name="テキスト ボックス 529"/>
        <xdr:cNvSpPr txBox="1"/>
      </xdr:nvSpPr>
      <xdr:spPr>
        <a:xfrm>
          <a:off x="15214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171323</xdr:rowOff>
    </xdr:from>
    <xdr:to>
      <xdr:col>21</xdr:col>
      <xdr:colOff>161925</xdr:colOff>
      <xdr:row>37</xdr:row>
      <xdr:rowOff>49384</xdr:rowOff>
    </xdr:to>
    <xdr:cxnSp macro="">
      <xdr:nvCxnSpPr>
        <xdr:cNvPr id="531" name="直線コネクタ 530"/>
        <xdr:cNvCxnSpPr/>
      </xdr:nvCxnSpPr>
      <xdr:spPr>
        <a:xfrm flipV="1">
          <a:off x="13703300" y="6343523"/>
          <a:ext cx="889000" cy="4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112342</xdr:rowOff>
    </xdr:from>
    <xdr:ext cx="534377" cy="259045"/>
    <xdr:sp macro="" textlink="">
      <xdr:nvSpPr>
        <xdr:cNvPr id="533" name="テキスト ボックス 532"/>
        <xdr:cNvSpPr txBox="1"/>
      </xdr:nvSpPr>
      <xdr:spPr>
        <a:xfrm>
          <a:off x="14325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49384</xdr:rowOff>
    </xdr:from>
    <xdr:to>
      <xdr:col>19</xdr:col>
      <xdr:colOff>644525</xdr:colOff>
      <xdr:row>37</xdr:row>
      <xdr:rowOff>54356</xdr:rowOff>
    </xdr:to>
    <xdr:cxnSp macro="">
      <xdr:nvCxnSpPr>
        <xdr:cNvPr id="534" name="直線コネクタ 533"/>
        <xdr:cNvCxnSpPr/>
      </xdr:nvCxnSpPr>
      <xdr:spPr>
        <a:xfrm flipV="1">
          <a:off x="12814300" y="6393034"/>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6" name="テキスト ボックス 535"/>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8" name="テキスト ボックス 537"/>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131667</xdr:rowOff>
    </xdr:from>
    <xdr:to>
      <xdr:col>23</xdr:col>
      <xdr:colOff>568325</xdr:colOff>
      <xdr:row>37</xdr:row>
      <xdr:rowOff>61817</xdr:rowOff>
    </xdr:to>
    <xdr:sp macro="" textlink="">
      <xdr:nvSpPr>
        <xdr:cNvPr id="544" name="円/楕円 543"/>
        <xdr:cNvSpPr/>
      </xdr:nvSpPr>
      <xdr:spPr>
        <a:xfrm>
          <a:off x="16268700" y="630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110094</xdr:rowOff>
    </xdr:from>
    <xdr:ext cx="534377" cy="259045"/>
    <xdr:sp macro="" textlink="">
      <xdr:nvSpPr>
        <xdr:cNvPr id="545" name="消防費該当値テキスト"/>
        <xdr:cNvSpPr txBox="1"/>
      </xdr:nvSpPr>
      <xdr:spPr>
        <a:xfrm>
          <a:off x="16370300" y="628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19,755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83985</xdr:rowOff>
    </xdr:from>
    <xdr:to>
      <xdr:col>22</xdr:col>
      <xdr:colOff>415925</xdr:colOff>
      <xdr:row>37</xdr:row>
      <xdr:rowOff>14135</xdr:rowOff>
    </xdr:to>
    <xdr:sp macro="" textlink="">
      <xdr:nvSpPr>
        <xdr:cNvPr id="546" name="円/楕円 545"/>
        <xdr:cNvSpPr/>
      </xdr:nvSpPr>
      <xdr:spPr>
        <a:xfrm>
          <a:off x="15430500" y="625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30662</xdr:rowOff>
    </xdr:from>
    <xdr:ext cx="534377" cy="259045"/>
    <xdr:sp macro="" textlink="">
      <xdr:nvSpPr>
        <xdr:cNvPr id="547" name="テキスト ボックス 546"/>
        <xdr:cNvSpPr txBox="1"/>
      </xdr:nvSpPr>
      <xdr:spPr>
        <a:xfrm>
          <a:off x="15214111" y="603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120523</xdr:rowOff>
    </xdr:from>
    <xdr:to>
      <xdr:col>21</xdr:col>
      <xdr:colOff>212725</xdr:colOff>
      <xdr:row>37</xdr:row>
      <xdr:rowOff>50673</xdr:rowOff>
    </xdr:to>
    <xdr:sp macro="" textlink="">
      <xdr:nvSpPr>
        <xdr:cNvPr id="548" name="円/楕円 547"/>
        <xdr:cNvSpPr/>
      </xdr:nvSpPr>
      <xdr:spPr>
        <a:xfrm>
          <a:off x="14541500" y="62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67200</xdr:rowOff>
    </xdr:from>
    <xdr:ext cx="534377" cy="259045"/>
    <xdr:sp macro="" textlink="">
      <xdr:nvSpPr>
        <xdr:cNvPr id="549" name="テキスト ボックス 548"/>
        <xdr:cNvSpPr txBox="1"/>
      </xdr:nvSpPr>
      <xdr:spPr>
        <a:xfrm>
          <a:off x="14325111" y="606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170034</xdr:rowOff>
    </xdr:from>
    <xdr:to>
      <xdr:col>20</xdr:col>
      <xdr:colOff>9525</xdr:colOff>
      <xdr:row>37</xdr:row>
      <xdr:rowOff>100184</xdr:rowOff>
    </xdr:to>
    <xdr:sp macro="" textlink="">
      <xdr:nvSpPr>
        <xdr:cNvPr id="550" name="円/楕円 549"/>
        <xdr:cNvSpPr/>
      </xdr:nvSpPr>
      <xdr:spPr>
        <a:xfrm>
          <a:off x="13652500" y="634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116711</xdr:rowOff>
    </xdr:from>
    <xdr:ext cx="534377" cy="259045"/>
    <xdr:sp macro="" textlink="">
      <xdr:nvSpPr>
        <xdr:cNvPr id="551" name="テキスト ボックス 550"/>
        <xdr:cNvSpPr txBox="1"/>
      </xdr:nvSpPr>
      <xdr:spPr>
        <a:xfrm>
          <a:off x="13436111" y="611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3556</xdr:rowOff>
    </xdr:from>
    <xdr:to>
      <xdr:col>18</xdr:col>
      <xdr:colOff>492125</xdr:colOff>
      <xdr:row>37</xdr:row>
      <xdr:rowOff>105156</xdr:rowOff>
    </xdr:to>
    <xdr:sp macro="" textlink="">
      <xdr:nvSpPr>
        <xdr:cNvPr id="552" name="円/楕円 551"/>
        <xdr:cNvSpPr/>
      </xdr:nvSpPr>
      <xdr:spPr>
        <a:xfrm>
          <a:off x="12763500" y="63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121683</xdr:rowOff>
    </xdr:from>
    <xdr:ext cx="534377" cy="259045"/>
    <xdr:sp macro="" textlink="">
      <xdr:nvSpPr>
        <xdr:cNvPr id="553" name="テキスト ボックス 552"/>
        <xdr:cNvSpPr txBox="1"/>
      </xdr:nvSpPr>
      <xdr:spPr>
        <a:xfrm>
          <a:off x="12547111" y="612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6483</xdr:rowOff>
    </xdr:from>
    <xdr:to>
      <xdr:col>23</xdr:col>
      <xdr:colOff>517525</xdr:colOff>
      <xdr:row>57</xdr:row>
      <xdr:rowOff>53099</xdr:rowOff>
    </xdr:to>
    <xdr:cxnSp macro="">
      <xdr:nvCxnSpPr>
        <xdr:cNvPr id="583" name="直線コネクタ 582"/>
        <xdr:cNvCxnSpPr/>
      </xdr:nvCxnSpPr>
      <xdr:spPr>
        <a:xfrm>
          <a:off x="15481300" y="9779133"/>
          <a:ext cx="838200" cy="4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112310</xdr:rowOff>
    </xdr:from>
    <xdr:ext cx="534377" cy="259045"/>
    <xdr:sp macro="" textlink="">
      <xdr:nvSpPr>
        <xdr:cNvPr id="584" name="教育費平均値テキスト"/>
        <xdr:cNvSpPr txBox="1"/>
      </xdr:nvSpPr>
      <xdr:spPr>
        <a:xfrm>
          <a:off x="16370300" y="9370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6483</xdr:rowOff>
    </xdr:from>
    <xdr:to>
      <xdr:col>22</xdr:col>
      <xdr:colOff>365125</xdr:colOff>
      <xdr:row>57</xdr:row>
      <xdr:rowOff>130270</xdr:rowOff>
    </xdr:to>
    <xdr:cxnSp macro="">
      <xdr:nvCxnSpPr>
        <xdr:cNvPr id="586" name="直線コネクタ 585"/>
        <xdr:cNvCxnSpPr/>
      </xdr:nvCxnSpPr>
      <xdr:spPr>
        <a:xfrm flipV="1">
          <a:off x="14592300" y="9779133"/>
          <a:ext cx="889000" cy="12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8" name="テキスト ボックス 587"/>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146272</xdr:rowOff>
    </xdr:from>
    <xdr:to>
      <xdr:col>21</xdr:col>
      <xdr:colOff>161925</xdr:colOff>
      <xdr:row>57</xdr:row>
      <xdr:rowOff>130270</xdr:rowOff>
    </xdr:to>
    <xdr:cxnSp macro="">
      <xdr:nvCxnSpPr>
        <xdr:cNvPr id="589" name="直線コネクタ 588"/>
        <xdr:cNvCxnSpPr/>
      </xdr:nvCxnSpPr>
      <xdr:spPr>
        <a:xfrm>
          <a:off x="13703300" y="974747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91" name="テキスト ボックス 590"/>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145300</xdr:rowOff>
    </xdr:from>
    <xdr:to>
      <xdr:col>19</xdr:col>
      <xdr:colOff>644525</xdr:colOff>
      <xdr:row>56</xdr:row>
      <xdr:rowOff>146272</xdr:rowOff>
    </xdr:to>
    <xdr:cxnSp macro="">
      <xdr:nvCxnSpPr>
        <xdr:cNvPr id="592" name="直線コネクタ 591"/>
        <xdr:cNvCxnSpPr/>
      </xdr:nvCxnSpPr>
      <xdr:spPr>
        <a:xfrm>
          <a:off x="12814300" y="9746500"/>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94" name="テキスト ボックス 593"/>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6" name="テキスト ボックス 595"/>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2299</xdr:rowOff>
    </xdr:from>
    <xdr:to>
      <xdr:col>23</xdr:col>
      <xdr:colOff>568325</xdr:colOff>
      <xdr:row>57</xdr:row>
      <xdr:rowOff>103899</xdr:rowOff>
    </xdr:to>
    <xdr:sp macro="" textlink="">
      <xdr:nvSpPr>
        <xdr:cNvPr id="602" name="円/楕円 601"/>
        <xdr:cNvSpPr/>
      </xdr:nvSpPr>
      <xdr:spPr>
        <a:xfrm>
          <a:off x="16268700" y="977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152176</xdr:rowOff>
    </xdr:from>
    <xdr:ext cx="534377" cy="259045"/>
    <xdr:sp macro="" textlink="">
      <xdr:nvSpPr>
        <xdr:cNvPr id="603" name="教育費該当値テキスト"/>
        <xdr:cNvSpPr txBox="1"/>
      </xdr:nvSpPr>
      <xdr:spPr>
        <a:xfrm>
          <a:off x="16370300" y="975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37,546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127133</xdr:rowOff>
    </xdr:from>
    <xdr:to>
      <xdr:col>22</xdr:col>
      <xdr:colOff>415925</xdr:colOff>
      <xdr:row>57</xdr:row>
      <xdr:rowOff>57283</xdr:rowOff>
    </xdr:to>
    <xdr:sp macro="" textlink="">
      <xdr:nvSpPr>
        <xdr:cNvPr id="604" name="円/楕円 603"/>
        <xdr:cNvSpPr/>
      </xdr:nvSpPr>
      <xdr:spPr>
        <a:xfrm>
          <a:off x="15430500" y="972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48410</xdr:rowOff>
    </xdr:from>
    <xdr:ext cx="534377" cy="259045"/>
    <xdr:sp macro="" textlink="">
      <xdr:nvSpPr>
        <xdr:cNvPr id="605" name="テキスト ボックス 604"/>
        <xdr:cNvSpPr txBox="1"/>
      </xdr:nvSpPr>
      <xdr:spPr>
        <a:xfrm>
          <a:off x="15214111" y="982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79470</xdr:rowOff>
    </xdr:from>
    <xdr:to>
      <xdr:col>21</xdr:col>
      <xdr:colOff>212725</xdr:colOff>
      <xdr:row>58</xdr:row>
      <xdr:rowOff>9620</xdr:rowOff>
    </xdr:to>
    <xdr:sp macro="" textlink="">
      <xdr:nvSpPr>
        <xdr:cNvPr id="606" name="円/楕円 605"/>
        <xdr:cNvSpPr/>
      </xdr:nvSpPr>
      <xdr:spPr>
        <a:xfrm>
          <a:off x="14541500" y="98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747</xdr:rowOff>
    </xdr:from>
    <xdr:ext cx="534377" cy="259045"/>
    <xdr:sp macro="" textlink="">
      <xdr:nvSpPr>
        <xdr:cNvPr id="607" name="テキスト ボックス 606"/>
        <xdr:cNvSpPr txBox="1"/>
      </xdr:nvSpPr>
      <xdr:spPr>
        <a:xfrm>
          <a:off x="14325111" y="994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33,495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95472</xdr:rowOff>
    </xdr:from>
    <xdr:to>
      <xdr:col>20</xdr:col>
      <xdr:colOff>9525</xdr:colOff>
      <xdr:row>57</xdr:row>
      <xdr:rowOff>25622</xdr:rowOff>
    </xdr:to>
    <xdr:sp macro="" textlink="">
      <xdr:nvSpPr>
        <xdr:cNvPr id="608" name="円/楕円 607"/>
        <xdr:cNvSpPr/>
      </xdr:nvSpPr>
      <xdr:spPr>
        <a:xfrm>
          <a:off x="13652500" y="96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16749</xdr:rowOff>
    </xdr:from>
    <xdr:ext cx="534377" cy="259045"/>
    <xdr:sp macro="" textlink="">
      <xdr:nvSpPr>
        <xdr:cNvPr id="609" name="テキスト ボックス 608"/>
        <xdr:cNvSpPr txBox="1"/>
      </xdr:nvSpPr>
      <xdr:spPr>
        <a:xfrm>
          <a:off x="13436111" y="978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94500</xdr:rowOff>
    </xdr:from>
    <xdr:to>
      <xdr:col>18</xdr:col>
      <xdr:colOff>492125</xdr:colOff>
      <xdr:row>57</xdr:row>
      <xdr:rowOff>24650</xdr:rowOff>
    </xdr:to>
    <xdr:sp macro="" textlink="">
      <xdr:nvSpPr>
        <xdr:cNvPr id="610" name="円/楕円 609"/>
        <xdr:cNvSpPr/>
      </xdr:nvSpPr>
      <xdr:spPr>
        <a:xfrm>
          <a:off x="12763500" y="96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15777</xdr:rowOff>
    </xdr:from>
    <xdr:ext cx="534377" cy="259045"/>
    <xdr:sp macro="" textlink="">
      <xdr:nvSpPr>
        <xdr:cNvPr id="611" name="テキスト ボックス 610"/>
        <xdr:cNvSpPr txBox="1"/>
      </xdr:nvSpPr>
      <xdr:spPr>
        <a:xfrm>
          <a:off x="12547111" y="978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41,706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130885</xdr:rowOff>
    </xdr:from>
    <xdr:to>
      <xdr:col>23</xdr:col>
      <xdr:colOff>517525</xdr:colOff>
      <xdr:row>78</xdr:row>
      <xdr:rowOff>135539</xdr:rowOff>
    </xdr:to>
    <xdr:cxnSp macro="">
      <xdr:nvCxnSpPr>
        <xdr:cNvPr id="638" name="直線コネクタ 637"/>
        <xdr:cNvCxnSpPr/>
      </xdr:nvCxnSpPr>
      <xdr:spPr>
        <a:xfrm>
          <a:off x="15481300" y="13503985"/>
          <a:ext cx="838200" cy="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130885</xdr:rowOff>
    </xdr:from>
    <xdr:to>
      <xdr:col>22</xdr:col>
      <xdr:colOff>365125</xdr:colOff>
      <xdr:row>78</xdr:row>
      <xdr:rowOff>132466</xdr:rowOff>
    </xdr:to>
    <xdr:cxnSp macro="">
      <xdr:nvCxnSpPr>
        <xdr:cNvPr id="641" name="直線コネクタ 640"/>
        <xdr:cNvCxnSpPr/>
      </xdr:nvCxnSpPr>
      <xdr:spPr>
        <a:xfrm flipV="1">
          <a:off x="14592300" y="13503985"/>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43" name="テキスト ボックス 642"/>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131096</xdr:rowOff>
    </xdr:from>
    <xdr:to>
      <xdr:col>21</xdr:col>
      <xdr:colOff>161925</xdr:colOff>
      <xdr:row>78</xdr:row>
      <xdr:rowOff>132466</xdr:rowOff>
    </xdr:to>
    <xdr:cxnSp macro="">
      <xdr:nvCxnSpPr>
        <xdr:cNvPr id="644" name="直線コネクタ 643"/>
        <xdr:cNvCxnSpPr/>
      </xdr:nvCxnSpPr>
      <xdr:spPr>
        <a:xfrm>
          <a:off x="13703300" y="13504196"/>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6" name="テキスト ボックス 645"/>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131096</xdr:rowOff>
    </xdr:from>
    <xdr:to>
      <xdr:col>19</xdr:col>
      <xdr:colOff>644525</xdr:colOff>
      <xdr:row>78</xdr:row>
      <xdr:rowOff>135933</xdr:rowOff>
    </xdr:to>
    <xdr:cxnSp macro="">
      <xdr:nvCxnSpPr>
        <xdr:cNvPr id="647" name="直線コネクタ 646"/>
        <xdr:cNvCxnSpPr/>
      </xdr:nvCxnSpPr>
      <xdr:spPr>
        <a:xfrm flipV="1">
          <a:off x="12814300" y="13504196"/>
          <a:ext cx="889000" cy="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9" name="テキスト ボックス 648"/>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51" name="テキスト ボックス 650"/>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84739</xdr:rowOff>
    </xdr:from>
    <xdr:to>
      <xdr:col>23</xdr:col>
      <xdr:colOff>568325</xdr:colOff>
      <xdr:row>79</xdr:row>
      <xdr:rowOff>14889</xdr:rowOff>
    </xdr:to>
    <xdr:sp macro="" textlink="">
      <xdr:nvSpPr>
        <xdr:cNvPr id="657" name="円/楕円 656"/>
        <xdr:cNvSpPr/>
      </xdr:nvSpPr>
      <xdr:spPr>
        <a:xfrm>
          <a:off x="16268700" y="1345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11036</xdr:rowOff>
    </xdr:from>
    <xdr:ext cx="378565" cy="259045"/>
    <xdr:sp macro="" textlink="">
      <xdr:nvSpPr>
        <xdr:cNvPr id="658" name="災害復旧費該当値テキスト"/>
        <xdr:cNvSpPr txBox="1"/>
      </xdr:nvSpPr>
      <xdr:spPr>
        <a:xfrm>
          <a:off x="16370300" y="13384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80085</xdr:rowOff>
    </xdr:from>
    <xdr:to>
      <xdr:col>22</xdr:col>
      <xdr:colOff>415925</xdr:colOff>
      <xdr:row>79</xdr:row>
      <xdr:rowOff>10235</xdr:rowOff>
    </xdr:to>
    <xdr:sp macro="" textlink="">
      <xdr:nvSpPr>
        <xdr:cNvPr id="659" name="円/楕円 658"/>
        <xdr:cNvSpPr/>
      </xdr:nvSpPr>
      <xdr:spPr>
        <a:xfrm>
          <a:off x="15430500" y="1345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1362</xdr:rowOff>
    </xdr:from>
    <xdr:ext cx="378565" cy="259045"/>
    <xdr:sp macro="" textlink="">
      <xdr:nvSpPr>
        <xdr:cNvPr id="660" name="テキスト ボックス 659"/>
        <xdr:cNvSpPr txBox="1"/>
      </xdr:nvSpPr>
      <xdr:spPr>
        <a:xfrm>
          <a:off x="15292017" y="13545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81666</xdr:rowOff>
    </xdr:from>
    <xdr:to>
      <xdr:col>21</xdr:col>
      <xdr:colOff>212725</xdr:colOff>
      <xdr:row>79</xdr:row>
      <xdr:rowOff>11816</xdr:rowOff>
    </xdr:to>
    <xdr:sp macro="" textlink="">
      <xdr:nvSpPr>
        <xdr:cNvPr id="661" name="円/楕円 660"/>
        <xdr:cNvSpPr/>
      </xdr:nvSpPr>
      <xdr:spPr>
        <a:xfrm>
          <a:off x="14541500" y="134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2943</xdr:rowOff>
    </xdr:from>
    <xdr:ext cx="378565" cy="259045"/>
    <xdr:sp macro="" textlink="">
      <xdr:nvSpPr>
        <xdr:cNvPr id="662" name="テキスト ボックス 661"/>
        <xdr:cNvSpPr txBox="1"/>
      </xdr:nvSpPr>
      <xdr:spPr>
        <a:xfrm>
          <a:off x="14403017" y="13547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80296</xdr:rowOff>
    </xdr:from>
    <xdr:to>
      <xdr:col>20</xdr:col>
      <xdr:colOff>9525</xdr:colOff>
      <xdr:row>79</xdr:row>
      <xdr:rowOff>10446</xdr:rowOff>
    </xdr:to>
    <xdr:sp macro="" textlink="">
      <xdr:nvSpPr>
        <xdr:cNvPr id="663" name="円/楕円 662"/>
        <xdr:cNvSpPr/>
      </xdr:nvSpPr>
      <xdr:spPr>
        <a:xfrm>
          <a:off x="13652500" y="1345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1573</xdr:rowOff>
    </xdr:from>
    <xdr:ext cx="378565" cy="259045"/>
    <xdr:sp macro="" textlink="">
      <xdr:nvSpPr>
        <xdr:cNvPr id="664" name="テキスト ボックス 663"/>
        <xdr:cNvSpPr txBox="1"/>
      </xdr:nvSpPr>
      <xdr:spPr>
        <a:xfrm>
          <a:off x="13514017" y="1354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85133</xdr:rowOff>
    </xdr:from>
    <xdr:to>
      <xdr:col>18</xdr:col>
      <xdr:colOff>492125</xdr:colOff>
      <xdr:row>79</xdr:row>
      <xdr:rowOff>15283</xdr:rowOff>
    </xdr:to>
    <xdr:sp macro="" textlink="">
      <xdr:nvSpPr>
        <xdr:cNvPr id="665" name="円/楕円 664"/>
        <xdr:cNvSpPr/>
      </xdr:nvSpPr>
      <xdr:spPr>
        <a:xfrm>
          <a:off x="12763500" y="1345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6410</xdr:rowOff>
    </xdr:from>
    <xdr:ext cx="378565" cy="259045"/>
    <xdr:sp macro="" textlink="">
      <xdr:nvSpPr>
        <xdr:cNvPr id="666" name="テキスト ボックス 665"/>
        <xdr:cNvSpPr txBox="1"/>
      </xdr:nvSpPr>
      <xdr:spPr>
        <a:xfrm>
          <a:off x="12625017" y="13550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97549</xdr:rowOff>
    </xdr:from>
    <xdr:to>
      <xdr:col>23</xdr:col>
      <xdr:colOff>517525</xdr:colOff>
      <xdr:row>94</xdr:row>
      <xdr:rowOff>122898</xdr:rowOff>
    </xdr:to>
    <xdr:cxnSp macro="">
      <xdr:nvCxnSpPr>
        <xdr:cNvPr id="695" name="直線コネクタ 694"/>
        <xdr:cNvCxnSpPr/>
      </xdr:nvCxnSpPr>
      <xdr:spPr>
        <a:xfrm flipV="1">
          <a:off x="15481300" y="16042399"/>
          <a:ext cx="838200" cy="19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164228</xdr:rowOff>
    </xdr:from>
    <xdr:ext cx="534377" cy="259045"/>
    <xdr:sp macro="" textlink="">
      <xdr:nvSpPr>
        <xdr:cNvPr id="696" name="公債費平均値テキスト"/>
        <xdr:cNvSpPr txBox="1"/>
      </xdr:nvSpPr>
      <xdr:spPr>
        <a:xfrm>
          <a:off x="16370300" y="162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111137</xdr:rowOff>
    </xdr:from>
    <xdr:to>
      <xdr:col>22</xdr:col>
      <xdr:colOff>365125</xdr:colOff>
      <xdr:row>94</xdr:row>
      <xdr:rowOff>122898</xdr:rowOff>
    </xdr:to>
    <xdr:cxnSp macro="">
      <xdr:nvCxnSpPr>
        <xdr:cNvPr id="698" name="直線コネクタ 697"/>
        <xdr:cNvCxnSpPr/>
      </xdr:nvCxnSpPr>
      <xdr:spPr>
        <a:xfrm>
          <a:off x="14592300" y="16227437"/>
          <a:ext cx="889000" cy="1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700" name="テキスト ボックス 699"/>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111137</xdr:rowOff>
    </xdr:from>
    <xdr:to>
      <xdr:col>21</xdr:col>
      <xdr:colOff>161925</xdr:colOff>
      <xdr:row>94</xdr:row>
      <xdr:rowOff>131217</xdr:rowOff>
    </xdr:to>
    <xdr:cxnSp macro="">
      <xdr:nvCxnSpPr>
        <xdr:cNvPr id="701" name="直線コネクタ 700"/>
        <xdr:cNvCxnSpPr/>
      </xdr:nvCxnSpPr>
      <xdr:spPr>
        <a:xfrm flipV="1">
          <a:off x="13703300" y="16227437"/>
          <a:ext cx="889000" cy="2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703" name="テキスト ボックス 702"/>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131217</xdr:rowOff>
    </xdr:from>
    <xdr:to>
      <xdr:col>19</xdr:col>
      <xdr:colOff>644525</xdr:colOff>
      <xdr:row>94</xdr:row>
      <xdr:rowOff>135522</xdr:rowOff>
    </xdr:to>
    <xdr:cxnSp macro="">
      <xdr:nvCxnSpPr>
        <xdr:cNvPr id="704" name="直線コネクタ 703"/>
        <xdr:cNvCxnSpPr/>
      </xdr:nvCxnSpPr>
      <xdr:spPr>
        <a:xfrm flipV="1">
          <a:off x="12814300" y="16247517"/>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6" name="テキスト ボックス 705"/>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8" name="テキスト ボックス 707"/>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46749</xdr:rowOff>
    </xdr:from>
    <xdr:to>
      <xdr:col>23</xdr:col>
      <xdr:colOff>568325</xdr:colOff>
      <xdr:row>93</xdr:row>
      <xdr:rowOff>148349</xdr:rowOff>
    </xdr:to>
    <xdr:sp macro="" textlink="">
      <xdr:nvSpPr>
        <xdr:cNvPr id="714" name="円/楕円 713"/>
        <xdr:cNvSpPr/>
      </xdr:nvSpPr>
      <xdr:spPr>
        <a:xfrm>
          <a:off x="16268700" y="1599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69626</xdr:rowOff>
    </xdr:from>
    <xdr:ext cx="534377" cy="259045"/>
    <xdr:sp macro="" textlink="">
      <xdr:nvSpPr>
        <xdr:cNvPr id="715" name="公債費該当値テキスト"/>
        <xdr:cNvSpPr txBox="1"/>
      </xdr:nvSpPr>
      <xdr:spPr>
        <a:xfrm>
          <a:off x="16370300" y="15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76,819</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72098</xdr:rowOff>
    </xdr:from>
    <xdr:to>
      <xdr:col>22</xdr:col>
      <xdr:colOff>415925</xdr:colOff>
      <xdr:row>95</xdr:row>
      <xdr:rowOff>2248</xdr:rowOff>
    </xdr:to>
    <xdr:sp macro="" textlink="">
      <xdr:nvSpPr>
        <xdr:cNvPr id="716" name="円/楕円 715"/>
        <xdr:cNvSpPr/>
      </xdr:nvSpPr>
      <xdr:spPr>
        <a:xfrm>
          <a:off x="15430500" y="161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18775</xdr:rowOff>
    </xdr:from>
    <xdr:ext cx="534377" cy="259045"/>
    <xdr:sp macro="" textlink="">
      <xdr:nvSpPr>
        <xdr:cNvPr id="717" name="テキスト ボックス 716"/>
        <xdr:cNvSpPr txBox="1"/>
      </xdr:nvSpPr>
      <xdr:spPr>
        <a:xfrm>
          <a:off x="15214111" y="1596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61,323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60337</xdr:rowOff>
    </xdr:from>
    <xdr:to>
      <xdr:col>21</xdr:col>
      <xdr:colOff>212725</xdr:colOff>
      <xdr:row>94</xdr:row>
      <xdr:rowOff>161937</xdr:rowOff>
    </xdr:to>
    <xdr:sp macro="" textlink="">
      <xdr:nvSpPr>
        <xdr:cNvPr id="718" name="円/楕円 717"/>
        <xdr:cNvSpPr/>
      </xdr:nvSpPr>
      <xdr:spPr>
        <a:xfrm>
          <a:off x="14541500" y="1617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7014</xdr:rowOff>
    </xdr:from>
    <xdr:ext cx="534377" cy="259045"/>
    <xdr:sp macro="" textlink="">
      <xdr:nvSpPr>
        <xdr:cNvPr id="719" name="テキスト ボックス 718"/>
        <xdr:cNvSpPr txBox="1"/>
      </xdr:nvSpPr>
      <xdr:spPr>
        <a:xfrm>
          <a:off x="14325111" y="1595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62,249</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80417</xdr:rowOff>
    </xdr:from>
    <xdr:to>
      <xdr:col>20</xdr:col>
      <xdr:colOff>9525</xdr:colOff>
      <xdr:row>95</xdr:row>
      <xdr:rowOff>10567</xdr:rowOff>
    </xdr:to>
    <xdr:sp macro="" textlink="">
      <xdr:nvSpPr>
        <xdr:cNvPr id="720" name="円/楕円 719"/>
        <xdr:cNvSpPr/>
      </xdr:nvSpPr>
      <xdr:spPr>
        <a:xfrm>
          <a:off x="13652500" y="1619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27094</xdr:rowOff>
    </xdr:from>
    <xdr:ext cx="534377" cy="259045"/>
    <xdr:sp macro="" textlink="">
      <xdr:nvSpPr>
        <xdr:cNvPr id="721" name="テキスト ボックス 720"/>
        <xdr:cNvSpPr txBox="1"/>
      </xdr:nvSpPr>
      <xdr:spPr>
        <a:xfrm>
          <a:off x="13436111" y="1597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60,668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84722</xdr:rowOff>
    </xdr:from>
    <xdr:to>
      <xdr:col>18</xdr:col>
      <xdr:colOff>492125</xdr:colOff>
      <xdr:row>95</xdr:row>
      <xdr:rowOff>14872</xdr:rowOff>
    </xdr:to>
    <xdr:sp macro="" textlink="">
      <xdr:nvSpPr>
        <xdr:cNvPr id="722" name="円/楕円 721"/>
        <xdr:cNvSpPr/>
      </xdr:nvSpPr>
      <xdr:spPr>
        <a:xfrm>
          <a:off x="12763500" y="1620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31399</xdr:rowOff>
    </xdr:from>
    <xdr:ext cx="534377" cy="259045"/>
    <xdr:sp macro="" textlink="">
      <xdr:nvSpPr>
        <xdr:cNvPr id="723" name="テキスト ボックス 722"/>
        <xdr:cNvSpPr txBox="1"/>
      </xdr:nvSpPr>
      <xdr:spPr>
        <a:xfrm>
          <a:off x="12547111" y="1597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総務費では、</a:t>
          </a:r>
          <a:r>
            <a:rPr kumimoji="1" lang="ja-JP" altLang="ja-JP" sz="1300">
              <a:solidFill>
                <a:schemeClr val="dk1"/>
              </a:solidFill>
              <a:effectLst/>
              <a:latin typeface="+mn-lt"/>
              <a:ea typeface="+mn-ea"/>
              <a:cs typeface="+mn-cs"/>
            </a:rPr>
            <a:t>新庁舎整備事業に係る事業費の減</a:t>
          </a:r>
          <a:r>
            <a:rPr kumimoji="1" lang="ja-JP" altLang="en-US" sz="1300">
              <a:solidFill>
                <a:schemeClr val="dk1"/>
              </a:solidFill>
              <a:effectLst/>
              <a:latin typeface="+mn-lt"/>
              <a:ea typeface="+mn-ea"/>
              <a:cs typeface="+mn-cs"/>
            </a:rPr>
            <a:t>などにより</a:t>
          </a:r>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11,962</a:t>
          </a:r>
          <a:r>
            <a:rPr kumimoji="1" lang="ja-JP" altLang="ja-JP" sz="1300">
              <a:solidFill>
                <a:schemeClr val="dk1"/>
              </a:solidFill>
              <a:effectLst/>
              <a:latin typeface="+mn-lt"/>
              <a:ea typeface="+mn-ea"/>
              <a:cs typeface="+mn-cs"/>
            </a:rPr>
            <a:t>円の減となった。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民生費では、</a:t>
          </a:r>
          <a:r>
            <a:rPr kumimoji="1" lang="ja-JP" altLang="ja-JP" sz="1300">
              <a:solidFill>
                <a:schemeClr val="dk1"/>
              </a:solidFill>
              <a:effectLst/>
              <a:latin typeface="+mn-lt"/>
              <a:ea typeface="+mn-ea"/>
              <a:cs typeface="+mn-cs"/>
            </a:rPr>
            <a:t>臨時福祉給付金や子育て世帯臨時特例給付金</a:t>
          </a:r>
          <a:r>
            <a:rPr kumimoji="1" lang="ja-JP" altLang="en-US" sz="1300">
              <a:solidFill>
                <a:schemeClr val="dk1"/>
              </a:solidFill>
              <a:effectLst/>
              <a:latin typeface="+mn-lt"/>
              <a:ea typeface="+mn-ea"/>
              <a:cs typeface="+mn-cs"/>
            </a:rPr>
            <a:t>が減となる一方、</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仮称</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西部こども園建設事業の事業費の増や国民健康保険特別会計への繰出金の増などにより</a:t>
          </a:r>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7,043</a:t>
          </a:r>
          <a:r>
            <a:rPr kumimoji="1" lang="ja-JP" altLang="ja-JP" sz="1300">
              <a:solidFill>
                <a:schemeClr val="dk1"/>
              </a:solidFill>
              <a:effectLst/>
              <a:latin typeface="+mn-lt"/>
              <a:ea typeface="+mn-ea"/>
              <a:cs typeface="+mn-cs"/>
            </a:rPr>
            <a:t>円の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rPr>
            <a:t>衛生費では、</a:t>
          </a:r>
          <a:r>
            <a:rPr lang="ja-JP" altLang="ja-JP" sz="1300" b="0" i="0" baseline="0">
              <a:solidFill>
                <a:schemeClr val="dk1"/>
              </a:solidFill>
              <a:effectLst/>
              <a:latin typeface="+mn-lt"/>
              <a:ea typeface="+mn-ea"/>
              <a:cs typeface="+mn-cs"/>
            </a:rPr>
            <a:t>紀の海広域施設組合における施設建設事業費の減に伴う</a:t>
          </a:r>
          <a:r>
            <a:rPr lang="ja-JP" altLang="en-US" sz="1300" b="0" i="0" baseline="0">
              <a:solidFill>
                <a:schemeClr val="dk1"/>
              </a:solidFill>
              <a:effectLst/>
              <a:latin typeface="+mn-lt"/>
              <a:ea typeface="+mn-ea"/>
              <a:cs typeface="+mn-cs"/>
            </a:rPr>
            <a:t>負担金</a:t>
          </a:r>
          <a:r>
            <a:rPr lang="ja-JP" altLang="ja-JP" sz="1300" b="0" i="0" baseline="0">
              <a:solidFill>
                <a:schemeClr val="dk1"/>
              </a:solidFill>
              <a:effectLst/>
              <a:latin typeface="+mn-lt"/>
              <a:ea typeface="+mn-ea"/>
              <a:cs typeface="+mn-cs"/>
            </a:rPr>
            <a:t>の減などにより</a:t>
          </a:r>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6,741</a:t>
          </a:r>
          <a:r>
            <a:rPr kumimoji="1" lang="ja-JP" altLang="ja-JP" sz="1300">
              <a:solidFill>
                <a:schemeClr val="dk1"/>
              </a:solidFill>
              <a:effectLst/>
              <a:latin typeface="+mn-lt"/>
              <a:ea typeface="+mn-ea"/>
              <a:cs typeface="+mn-cs"/>
            </a:rPr>
            <a:t>円の減となった。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消防費では、はしご付消防自動車購入事業が増となる一方、高機能消防指令システム等構築事業の終了などにより</a:t>
          </a:r>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2,503</a:t>
          </a:r>
          <a:r>
            <a:rPr kumimoji="1" lang="ja-JP" altLang="ja-JP" sz="1300">
              <a:solidFill>
                <a:schemeClr val="dk1"/>
              </a:solidFill>
              <a:effectLst/>
              <a:latin typeface="+mn-lt"/>
              <a:ea typeface="+mn-ea"/>
              <a:cs typeface="+mn-cs"/>
            </a:rPr>
            <a:t>円の減となった。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教育費では、中学校空調設備整備事業や国体開催事業が増となる一方で、海南スポーツセンター建設事業の終了などにより</a:t>
          </a:r>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2,447</a:t>
          </a:r>
          <a:r>
            <a:rPr kumimoji="1" lang="ja-JP" altLang="ja-JP" sz="1300">
              <a:solidFill>
                <a:schemeClr val="dk1"/>
              </a:solidFill>
              <a:effectLst/>
              <a:latin typeface="+mn-lt"/>
              <a:ea typeface="+mn-ea"/>
              <a:cs typeface="+mn-cs"/>
            </a:rPr>
            <a:t>円の減となった。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公債費では、繰上償還を実施したことにより前年度比</a:t>
          </a:r>
          <a:r>
            <a:rPr kumimoji="1" lang="en-US" altLang="ja-JP" sz="1300">
              <a:solidFill>
                <a:schemeClr val="dk1"/>
              </a:solidFill>
              <a:effectLst/>
              <a:latin typeface="+mn-lt"/>
              <a:ea typeface="+mn-ea"/>
              <a:cs typeface="+mn-cs"/>
            </a:rPr>
            <a:t>15,496</a:t>
          </a:r>
          <a:r>
            <a:rPr kumimoji="1" lang="ja-JP" altLang="ja-JP" sz="1300">
              <a:solidFill>
                <a:schemeClr val="dk1"/>
              </a:solidFill>
              <a:effectLst/>
              <a:latin typeface="+mn-lt"/>
              <a:ea typeface="+mn-ea"/>
              <a:cs typeface="+mn-cs"/>
            </a:rPr>
            <a:t>円の増となった。</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和歌山県海南市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市税収入は依然として低調で推移しているものの、</a:t>
          </a:r>
          <a:r>
            <a:rPr lang="ja-JP" altLang="en-US" sz="1300" b="0" i="0" baseline="0">
              <a:solidFill>
                <a:schemeClr val="dk1"/>
              </a:solidFill>
              <a:effectLst/>
              <a:latin typeface="+mn-lt"/>
              <a:ea typeface="+mn-ea"/>
              <a:cs typeface="+mn-cs"/>
            </a:rPr>
            <a:t>地方交付税や地方消費税交付金の増加、</a:t>
          </a:r>
          <a:r>
            <a:rPr lang="ja-JP" altLang="ja-JP" sz="1300" b="0" i="0" baseline="0">
              <a:solidFill>
                <a:schemeClr val="dk1"/>
              </a:solidFill>
              <a:effectLst/>
              <a:latin typeface="+mn-lt"/>
              <a:ea typeface="+mn-ea"/>
              <a:cs typeface="+mn-cs"/>
            </a:rPr>
            <a:t>経常経費の抑制等により、実質収支比率はプラスで推移している。</a:t>
          </a:r>
          <a:endParaRPr lang="ja-JP" altLang="ja-JP" sz="1300">
            <a:effectLst/>
          </a:endParaRPr>
        </a:p>
        <a:p>
          <a:pPr rtl="0"/>
          <a:r>
            <a:rPr lang="ja-JP" altLang="ja-JP" sz="1300" b="0" i="0" baseline="0">
              <a:solidFill>
                <a:schemeClr val="dk1"/>
              </a:solidFill>
              <a:effectLst/>
              <a:latin typeface="+mn-lt"/>
              <a:ea typeface="+mn-ea"/>
              <a:cs typeface="+mn-cs"/>
            </a:rPr>
            <a:t>　今後も、総人件費の抑制をはじめ、徹底した歳出削減に取り組むとともに、子育て支援の拡充をはじめとした人口増につながる施策を実施するとともに、さらなる財源確保に取り組み、持続可能な行財政運営に努め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和歌山県海南市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effectLst/>
              <a:latin typeface="+mn-lt"/>
              <a:ea typeface="+mn-ea"/>
              <a:cs typeface="+mn-cs"/>
            </a:rPr>
            <a:t>　一般会計において</a:t>
          </a:r>
          <a:r>
            <a:rPr lang="ja-JP" altLang="ja-JP" sz="1300" b="0" i="0" baseline="0">
              <a:solidFill>
                <a:schemeClr val="dk1"/>
              </a:solidFill>
              <a:effectLst/>
              <a:latin typeface="+mn-lt"/>
              <a:ea typeface="+mn-ea"/>
              <a:cs typeface="+mn-cs"/>
            </a:rPr>
            <a:t>地方交付税や地方消費税交付金の増加</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経常経費の抑制等により、前年度</a:t>
          </a:r>
          <a:r>
            <a:rPr lang="ja-JP" altLang="en-US" sz="1300" b="0" i="0" baseline="0">
              <a:solidFill>
                <a:schemeClr val="dk1"/>
              </a:solidFill>
              <a:effectLst/>
              <a:latin typeface="+mn-lt"/>
              <a:ea typeface="+mn-ea"/>
              <a:cs typeface="+mn-cs"/>
            </a:rPr>
            <a:t>と</a:t>
          </a:r>
          <a:r>
            <a:rPr lang="ja-JP" altLang="ja-JP" sz="1300" b="0" i="0" baseline="0">
              <a:solidFill>
                <a:schemeClr val="dk1"/>
              </a:solidFill>
              <a:effectLst/>
              <a:latin typeface="+mn-lt"/>
              <a:ea typeface="+mn-ea"/>
              <a:cs typeface="+mn-cs"/>
            </a:rPr>
            <a:t>比べ</a:t>
          </a:r>
          <a:r>
            <a:rPr lang="en-US" altLang="ja-JP" sz="1300" b="0" i="0" baseline="0">
              <a:solidFill>
                <a:schemeClr val="dk1"/>
              </a:solidFill>
              <a:effectLst/>
              <a:latin typeface="+mn-lt"/>
              <a:ea typeface="+mn-ea"/>
              <a:cs typeface="+mn-cs"/>
            </a:rPr>
            <a:t>0.83</a:t>
          </a:r>
          <a:r>
            <a:rPr lang="ja-JP" altLang="ja-JP" sz="1300" b="0" i="0" baseline="0">
              <a:solidFill>
                <a:schemeClr val="dk1"/>
              </a:solidFill>
              <a:effectLst/>
              <a:latin typeface="+mn-lt"/>
              <a:ea typeface="+mn-ea"/>
              <a:cs typeface="+mn-cs"/>
            </a:rPr>
            <a:t>ポイント改善した。</a:t>
          </a:r>
          <a:endParaRPr lang="ja-JP" altLang="ja-JP" sz="1300">
            <a:effectLst/>
          </a:endParaRPr>
        </a:p>
        <a:p>
          <a:r>
            <a:rPr lang="ja-JP" altLang="ja-JP" sz="1300" b="0" i="0" baseline="0">
              <a:solidFill>
                <a:schemeClr val="dk1"/>
              </a:solidFill>
              <a:effectLst/>
              <a:latin typeface="+mn-lt"/>
              <a:ea typeface="+mn-ea"/>
              <a:cs typeface="+mn-cs"/>
            </a:rPr>
            <a:t>　一方、国民健康保険特別会計において、</a:t>
          </a:r>
          <a:r>
            <a:rPr lang="ja-JP" altLang="en-US" sz="1300" b="0" i="0" baseline="0">
              <a:solidFill>
                <a:schemeClr val="dk1"/>
              </a:solidFill>
              <a:effectLst/>
              <a:latin typeface="+mn-lt"/>
              <a:ea typeface="+mn-ea"/>
              <a:cs typeface="+mn-cs"/>
            </a:rPr>
            <a:t>療養</a:t>
          </a:r>
          <a:r>
            <a:rPr lang="ja-JP" altLang="ja-JP" sz="1300" b="0" i="0" baseline="0">
              <a:solidFill>
                <a:schemeClr val="dk1"/>
              </a:solidFill>
              <a:effectLst/>
              <a:latin typeface="+mn-lt"/>
              <a:ea typeface="+mn-ea"/>
              <a:cs typeface="+mn-cs"/>
            </a:rPr>
            <a:t>給付費の増加に伴い前年度比</a:t>
          </a:r>
          <a:r>
            <a:rPr lang="en-US" altLang="ja-JP" sz="1300" b="0" i="0" baseline="0">
              <a:solidFill>
                <a:schemeClr val="dk1"/>
              </a:solidFill>
              <a:effectLst/>
              <a:latin typeface="+mn-lt"/>
              <a:ea typeface="+mn-ea"/>
              <a:cs typeface="+mn-cs"/>
            </a:rPr>
            <a:t>0.25</a:t>
          </a:r>
          <a:r>
            <a:rPr lang="ja-JP" altLang="ja-JP" sz="1300" b="0" i="0" baseline="0">
              <a:solidFill>
                <a:schemeClr val="dk1"/>
              </a:solidFill>
              <a:effectLst/>
              <a:latin typeface="+mn-lt"/>
              <a:ea typeface="+mn-ea"/>
              <a:cs typeface="+mn-cs"/>
            </a:rPr>
            <a:t>ポイント悪化</a:t>
          </a:r>
          <a:r>
            <a:rPr lang="ja-JP" altLang="en-US" sz="1300" b="0" i="0" baseline="0">
              <a:solidFill>
                <a:schemeClr val="dk1"/>
              </a:solidFill>
              <a:effectLst/>
              <a:latin typeface="+mn-lt"/>
              <a:ea typeface="+mn-ea"/>
              <a:cs typeface="+mn-cs"/>
            </a:rPr>
            <a:t>しているほか</a:t>
          </a:r>
          <a:r>
            <a:rPr lang="ja-JP" altLang="ja-JP" sz="1300" b="0" i="0" baseline="0">
              <a:solidFill>
                <a:schemeClr val="dk1"/>
              </a:solidFill>
              <a:effectLst/>
              <a:latin typeface="+mn-lt"/>
              <a:ea typeface="+mn-ea"/>
              <a:cs typeface="+mn-cs"/>
            </a:rPr>
            <a:t>、病院事業会計</a:t>
          </a:r>
          <a:r>
            <a:rPr lang="ja-JP" altLang="en-US" sz="1300" b="0" i="0" baseline="0">
              <a:solidFill>
                <a:schemeClr val="dk1"/>
              </a:solidFill>
              <a:effectLst/>
              <a:latin typeface="+mn-lt"/>
              <a:ea typeface="+mn-ea"/>
              <a:cs typeface="+mn-cs"/>
            </a:rPr>
            <a:t>に</a:t>
          </a:r>
          <a:r>
            <a:rPr lang="ja-JP" altLang="ja-JP" sz="1300" b="0" i="0" baseline="0">
              <a:solidFill>
                <a:schemeClr val="dk1"/>
              </a:solidFill>
              <a:effectLst/>
              <a:latin typeface="+mn-lt"/>
              <a:ea typeface="+mn-ea"/>
              <a:cs typeface="+mn-cs"/>
            </a:rPr>
            <a:t>おいて</a:t>
          </a:r>
          <a:r>
            <a:rPr lang="ja-JP" altLang="en-US" sz="1300" b="0" i="0" baseline="0">
              <a:solidFill>
                <a:schemeClr val="dk1"/>
              </a:solidFill>
              <a:effectLst/>
              <a:latin typeface="+mn-lt"/>
              <a:ea typeface="+mn-ea"/>
              <a:cs typeface="+mn-cs"/>
            </a:rPr>
            <a:t>は医業費用等</a:t>
          </a:r>
          <a:r>
            <a:rPr lang="ja-JP" altLang="ja-JP" sz="1300" b="0" i="0" baseline="0">
              <a:solidFill>
                <a:schemeClr val="dk1"/>
              </a:solidFill>
              <a:effectLst/>
              <a:latin typeface="+mn-lt"/>
              <a:ea typeface="+mn-ea"/>
              <a:cs typeface="+mn-cs"/>
            </a:rPr>
            <a:t>の増加に伴い</a:t>
          </a:r>
          <a:r>
            <a:rPr lang="ja-JP" altLang="en-US" sz="1300" b="0" i="0" baseline="0">
              <a:solidFill>
                <a:schemeClr val="dk1"/>
              </a:solidFill>
              <a:effectLst/>
              <a:latin typeface="+mn-lt"/>
              <a:ea typeface="+mn-ea"/>
              <a:cs typeface="+mn-cs"/>
            </a:rPr>
            <a:t>前年度比</a:t>
          </a:r>
          <a:r>
            <a:rPr lang="en-US" altLang="ja-JP" sz="1300" b="0" i="0" baseline="0">
              <a:solidFill>
                <a:schemeClr val="dk1"/>
              </a:solidFill>
              <a:effectLst/>
              <a:latin typeface="+mn-lt"/>
              <a:ea typeface="+mn-ea"/>
              <a:cs typeface="+mn-cs"/>
            </a:rPr>
            <a:t>0.3</a:t>
          </a:r>
          <a:r>
            <a:rPr lang="ja-JP" altLang="en-US" sz="1300" b="0" i="0" baseline="0">
              <a:solidFill>
                <a:schemeClr val="dk1"/>
              </a:solidFill>
              <a:effectLst/>
              <a:latin typeface="+mn-lt"/>
              <a:ea typeface="+mn-ea"/>
              <a:cs typeface="+mn-cs"/>
            </a:rPr>
            <a:t>ポイント悪化</a:t>
          </a:r>
          <a:r>
            <a:rPr lang="ja-JP" altLang="ja-JP" sz="1300" b="0" i="0" baseline="0">
              <a:solidFill>
                <a:schemeClr val="dk1"/>
              </a:solidFill>
              <a:effectLst/>
              <a:latin typeface="+mn-lt"/>
              <a:ea typeface="+mn-ea"/>
              <a:cs typeface="+mn-cs"/>
            </a:rPr>
            <a:t>しており、収支改善が大きな課題となっている。</a:t>
          </a:r>
          <a:endParaRPr lang="ja-JP" altLang="ja-JP" sz="1300">
            <a:effectLst/>
          </a:endParaRPr>
        </a:p>
        <a:p>
          <a:r>
            <a:rPr lang="ja-JP" altLang="ja-JP" sz="1300" b="0" i="0" baseline="0">
              <a:solidFill>
                <a:schemeClr val="dk1"/>
              </a:solidFill>
              <a:effectLst/>
              <a:latin typeface="+mn-lt"/>
              <a:ea typeface="+mn-ea"/>
              <a:cs typeface="+mn-cs"/>
            </a:rPr>
            <a:t>　また、同和対策住宅資金貸付事業特別会計においては、前年度に引き続き貸付金の未収による赤字となったが、徴収努力により前年度と比べ</a:t>
          </a:r>
          <a:r>
            <a:rPr lang="en-US" altLang="ja-JP" sz="1300" b="0" i="0" baseline="0">
              <a:solidFill>
                <a:schemeClr val="dk1"/>
              </a:solidFill>
              <a:effectLst/>
              <a:latin typeface="+mn-lt"/>
              <a:ea typeface="+mn-ea"/>
              <a:cs typeface="+mn-cs"/>
            </a:rPr>
            <a:t>0.04</a:t>
          </a:r>
          <a:r>
            <a:rPr lang="ja-JP" altLang="ja-JP" sz="1300" b="0" i="0" baseline="0">
              <a:solidFill>
                <a:schemeClr val="dk1"/>
              </a:solidFill>
              <a:effectLst/>
              <a:latin typeface="+mn-lt"/>
              <a:ea typeface="+mn-ea"/>
              <a:cs typeface="+mn-cs"/>
            </a:rPr>
            <a:t>ポイント改善した。</a:t>
          </a:r>
          <a:endParaRPr lang="ja-JP" altLang="ja-JP" sz="1300">
            <a:effectLst/>
          </a:endParaRPr>
        </a:p>
        <a:p>
          <a:r>
            <a:rPr lang="ja-JP" altLang="ja-JP" sz="1300">
              <a:solidFill>
                <a:schemeClr val="dk1"/>
              </a:solidFill>
              <a:effectLst/>
              <a:latin typeface="+mn-lt"/>
              <a:ea typeface="+mn-ea"/>
              <a:cs typeface="+mn-cs"/>
            </a:rPr>
            <a:t>　今後も、徹底した歳出削減、さらなる財源確保に取り組み、持続可能な行財政運営に努める。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62</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64</v>
      </c>
      <c r="C3" s="389"/>
      <c r="D3" s="389"/>
      <c r="E3" s="390"/>
      <c r="F3" s="390"/>
      <c r="G3" s="390"/>
      <c r="H3" s="390"/>
      <c r="I3" s="390"/>
      <c r="J3" s="390"/>
      <c r="K3" s="390"/>
      <c r="L3" s="390" t="s">
        <v>65</v>
      </c>
      <c r="M3" s="390"/>
      <c r="N3" s="390"/>
      <c r="O3" s="390"/>
      <c r="P3" s="390"/>
      <c r="Q3" s="390"/>
      <c r="R3" s="397"/>
      <c r="S3" s="397"/>
      <c r="T3" s="397"/>
      <c r="U3" s="397"/>
      <c r="V3" s="398"/>
      <c r="W3" s="372" t="s">
        <v>66</v>
      </c>
      <c r="X3" s="373"/>
      <c r="Y3" s="373"/>
      <c r="Z3" s="373"/>
      <c r="AA3" s="373"/>
      <c r="AB3" s="389"/>
      <c r="AC3" s="397" t="s">
        <v>67</v>
      </c>
      <c r="AD3" s="373"/>
      <c r="AE3" s="373"/>
      <c r="AF3" s="373"/>
      <c r="AG3" s="373"/>
      <c r="AH3" s="373"/>
      <c r="AI3" s="373"/>
      <c r="AJ3" s="373"/>
      <c r="AK3" s="373"/>
      <c r="AL3" s="374"/>
      <c r="AM3" s="372" t="s">
        <v>68</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69</v>
      </c>
      <c r="BO3" s="373"/>
      <c r="BP3" s="373"/>
      <c r="BQ3" s="373"/>
      <c r="BR3" s="373"/>
      <c r="BS3" s="373"/>
      <c r="BT3" s="373"/>
      <c r="BU3" s="374"/>
      <c r="BV3" s="372" t="s">
        <v>70</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71</v>
      </c>
      <c r="CU3" s="373"/>
      <c r="CV3" s="373"/>
      <c r="CW3" s="373"/>
      <c r="CX3" s="373"/>
      <c r="CY3" s="373"/>
      <c r="CZ3" s="373"/>
      <c r="DA3" s="374"/>
      <c r="DB3" s="372" t="s">
        <v>72</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73</v>
      </c>
      <c r="AZ4" s="376"/>
      <c r="BA4" s="376"/>
      <c r="BB4" s="376"/>
      <c r="BC4" s="376"/>
      <c r="BD4" s="376"/>
      <c r="BE4" s="376"/>
      <c r="BF4" s="376"/>
      <c r="BG4" s="376"/>
      <c r="BH4" s="376"/>
      <c r="BI4" s="376"/>
      <c r="BJ4" s="376"/>
      <c r="BK4" s="376"/>
      <c r="BL4" s="376"/>
      <c r="BM4" s="377"/>
      <c r="BN4" s="378">
        <v>24418628</v>
      </c>
      <c r="BO4" s="379"/>
      <c r="BP4" s="379"/>
      <c r="BQ4" s="379"/>
      <c r="BR4" s="379"/>
      <c r="BS4" s="379"/>
      <c r="BT4" s="379"/>
      <c r="BU4" s="380"/>
      <c r="BV4" s="378">
        <v>24782641</v>
      </c>
      <c r="BW4" s="379"/>
      <c r="BX4" s="379"/>
      <c r="BY4" s="379"/>
      <c r="BZ4" s="379"/>
      <c r="CA4" s="379"/>
      <c r="CB4" s="379"/>
      <c r="CC4" s="380"/>
      <c r="CD4" s="381" t="s">
        <v>74</v>
      </c>
      <c r="CE4" s="382"/>
      <c r="CF4" s="382"/>
      <c r="CG4" s="382"/>
      <c r="CH4" s="382"/>
      <c r="CI4" s="382"/>
      <c r="CJ4" s="382"/>
      <c r="CK4" s="382"/>
      <c r="CL4" s="382"/>
      <c r="CM4" s="382"/>
      <c r="CN4" s="382"/>
      <c r="CO4" s="382"/>
      <c r="CP4" s="382"/>
      <c r="CQ4" s="382"/>
      <c r="CR4" s="382"/>
      <c r="CS4" s="383"/>
      <c r="CT4" s="384">
        <v>6.1</v>
      </c>
      <c r="CU4" s="385"/>
      <c r="CV4" s="385"/>
      <c r="CW4" s="385"/>
      <c r="CX4" s="385"/>
      <c r="CY4" s="385"/>
      <c r="CZ4" s="385"/>
      <c r="DA4" s="386"/>
      <c r="DB4" s="384">
        <v>5.2</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75</v>
      </c>
      <c r="AN5" s="445"/>
      <c r="AO5" s="445"/>
      <c r="AP5" s="445"/>
      <c r="AQ5" s="445"/>
      <c r="AR5" s="445"/>
      <c r="AS5" s="445"/>
      <c r="AT5" s="446"/>
      <c r="AU5" s="447" t="s">
        <v>76</v>
      </c>
      <c r="AV5" s="448"/>
      <c r="AW5" s="448"/>
      <c r="AX5" s="448"/>
      <c r="AY5" s="449" t="s">
        <v>77</v>
      </c>
      <c r="AZ5" s="450"/>
      <c r="BA5" s="450"/>
      <c r="BB5" s="450"/>
      <c r="BC5" s="450"/>
      <c r="BD5" s="450"/>
      <c r="BE5" s="450"/>
      <c r="BF5" s="450"/>
      <c r="BG5" s="450"/>
      <c r="BH5" s="450"/>
      <c r="BI5" s="450"/>
      <c r="BJ5" s="450"/>
      <c r="BK5" s="450"/>
      <c r="BL5" s="450"/>
      <c r="BM5" s="451"/>
      <c r="BN5" s="415">
        <v>23466046</v>
      </c>
      <c r="BO5" s="416"/>
      <c r="BP5" s="416"/>
      <c r="BQ5" s="416"/>
      <c r="BR5" s="416"/>
      <c r="BS5" s="416"/>
      <c r="BT5" s="416"/>
      <c r="BU5" s="417"/>
      <c r="BV5" s="415">
        <v>23959820</v>
      </c>
      <c r="BW5" s="416"/>
      <c r="BX5" s="416"/>
      <c r="BY5" s="416"/>
      <c r="BZ5" s="416"/>
      <c r="CA5" s="416"/>
      <c r="CB5" s="416"/>
      <c r="CC5" s="417"/>
      <c r="CD5" s="418" t="s">
        <v>78</v>
      </c>
      <c r="CE5" s="419"/>
      <c r="CF5" s="419"/>
      <c r="CG5" s="419"/>
      <c r="CH5" s="419"/>
      <c r="CI5" s="419"/>
      <c r="CJ5" s="419"/>
      <c r="CK5" s="419"/>
      <c r="CL5" s="419"/>
      <c r="CM5" s="419"/>
      <c r="CN5" s="419"/>
      <c r="CO5" s="419"/>
      <c r="CP5" s="419"/>
      <c r="CQ5" s="419"/>
      <c r="CR5" s="419"/>
      <c r="CS5" s="420"/>
      <c r="CT5" s="412">
        <v>91.7</v>
      </c>
      <c r="CU5" s="413"/>
      <c r="CV5" s="413"/>
      <c r="CW5" s="413"/>
      <c r="CX5" s="413"/>
      <c r="CY5" s="413"/>
      <c r="CZ5" s="413"/>
      <c r="DA5" s="414"/>
      <c r="DB5" s="412">
        <v>94.5</v>
      </c>
      <c r="DC5" s="413"/>
      <c r="DD5" s="413"/>
      <c r="DE5" s="413"/>
      <c r="DF5" s="413"/>
      <c r="DG5" s="413"/>
      <c r="DH5" s="413"/>
      <c r="DI5" s="414"/>
      <c r="DJ5" s="137"/>
      <c r="DK5" s="137"/>
      <c r="DL5" s="137"/>
      <c r="DM5" s="137"/>
      <c r="DN5" s="137"/>
      <c r="DO5" s="137"/>
    </row>
    <row r="6" spans="1:119" ht="18.75" customHeight="1" x14ac:dyDescent="0.15">
      <c r="A6" s="138"/>
      <c r="B6" s="421" t="s">
        <v>79</v>
      </c>
      <c r="C6" s="422"/>
      <c r="D6" s="422"/>
      <c r="E6" s="423"/>
      <c r="F6" s="423"/>
      <c r="G6" s="423"/>
      <c r="H6" s="423"/>
      <c r="I6" s="423"/>
      <c r="J6" s="423"/>
      <c r="K6" s="423"/>
      <c r="L6" s="423" t="s">
        <v>80</v>
      </c>
      <c r="M6" s="423"/>
      <c r="N6" s="423"/>
      <c r="O6" s="423"/>
      <c r="P6" s="423"/>
      <c r="Q6" s="423"/>
      <c r="R6" s="427"/>
      <c r="S6" s="427"/>
      <c r="T6" s="427"/>
      <c r="U6" s="427"/>
      <c r="V6" s="428"/>
      <c r="W6" s="431" t="s">
        <v>81</v>
      </c>
      <c r="X6" s="432"/>
      <c r="Y6" s="432"/>
      <c r="Z6" s="432"/>
      <c r="AA6" s="432"/>
      <c r="AB6" s="422"/>
      <c r="AC6" s="435" t="s">
        <v>82</v>
      </c>
      <c r="AD6" s="436"/>
      <c r="AE6" s="436"/>
      <c r="AF6" s="436"/>
      <c r="AG6" s="436"/>
      <c r="AH6" s="436"/>
      <c r="AI6" s="436"/>
      <c r="AJ6" s="436"/>
      <c r="AK6" s="436"/>
      <c r="AL6" s="437"/>
      <c r="AM6" s="444" t="s">
        <v>83</v>
      </c>
      <c r="AN6" s="445"/>
      <c r="AO6" s="445"/>
      <c r="AP6" s="445"/>
      <c r="AQ6" s="445"/>
      <c r="AR6" s="445"/>
      <c r="AS6" s="445"/>
      <c r="AT6" s="446"/>
      <c r="AU6" s="447" t="s">
        <v>76</v>
      </c>
      <c r="AV6" s="448"/>
      <c r="AW6" s="448"/>
      <c r="AX6" s="448"/>
      <c r="AY6" s="449" t="s">
        <v>84</v>
      </c>
      <c r="AZ6" s="450"/>
      <c r="BA6" s="450"/>
      <c r="BB6" s="450"/>
      <c r="BC6" s="450"/>
      <c r="BD6" s="450"/>
      <c r="BE6" s="450"/>
      <c r="BF6" s="450"/>
      <c r="BG6" s="450"/>
      <c r="BH6" s="450"/>
      <c r="BI6" s="450"/>
      <c r="BJ6" s="450"/>
      <c r="BK6" s="450"/>
      <c r="BL6" s="450"/>
      <c r="BM6" s="451"/>
      <c r="BN6" s="415">
        <v>952582</v>
      </c>
      <c r="BO6" s="416"/>
      <c r="BP6" s="416"/>
      <c r="BQ6" s="416"/>
      <c r="BR6" s="416"/>
      <c r="BS6" s="416"/>
      <c r="BT6" s="416"/>
      <c r="BU6" s="417"/>
      <c r="BV6" s="415">
        <v>822821</v>
      </c>
      <c r="BW6" s="416"/>
      <c r="BX6" s="416"/>
      <c r="BY6" s="416"/>
      <c r="BZ6" s="416"/>
      <c r="CA6" s="416"/>
      <c r="CB6" s="416"/>
      <c r="CC6" s="417"/>
      <c r="CD6" s="418" t="s">
        <v>85</v>
      </c>
      <c r="CE6" s="419"/>
      <c r="CF6" s="419"/>
      <c r="CG6" s="419"/>
      <c r="CH6" s="419"/>
      <c r="CI6" s="419"/>
      <c r="CJ6" s="419"/>
      <c r="CK6" s="419"/>
      <c r="CL6" s="419"/>
      <c r="CM6" s="419"/>
      <c r="CN6" s="419"/>
      <c r="CO6" s="419"/>
      <c r="CP6" s="419"/>
      <c r="CQ6" s="419"/>
      <c r="CR6" s="419"/>
      <c r="CS6" s="420"/>
      <c r="CT6" s="452">
        <v>99.4</v>
      </c>
      <c r="CU6" s="453"/>
      <c r="CV6" s="453"/>
      <c r="CW6" s="453"/>
      <c r="CX6" s="453"/>
      <c r="CY6" s="453"/>
      <c r="CZ6" s="453"/>
      <c r="DA6" s="454"/>
      <c r="DB6" s="452">
        <v>103.3</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86</v>
      </c>
      <c r="AN7" s="445"/>
      <c r="AO7" s="445"/>
      <c r="AP7" s="445"/>
      <c r="AQ7" s="445"/>
      <c r="AR7" s="445"/>
      <c r="AS7" s="445"/>
      <c r="AT7" s="446"/>
      <c r="AU7" s="447" t="s">
        <v>76</v>
      </c>
      <c r="AV7" s="448"/>
      <c r="AW7" s="448"/>
      <c r="AX7" s="448"/>
      <c r="AY7" s="449" t="s">
        <v>87</v>
      </c>
      <c r="AZ7" s="450"/>
      <c r="BA7" s="450"/>
      <c r="BB7" s="450"/>
      <c r="BC7" s="450"/>
      <c r="BD7" s="450"/>
      <c r="BE7" s="450"/>
      <c r="BF7" s="450"/>
      <c r="BG7" s="450"/>
      <c r="BH7" s="450"/>
      <c r="BI7" s="450"/>
      <c r="BJ7" s="450"/>
      <c r="BK7" s="450"/>
      <c r="BL7" s="450"/>
      <c r="BM7" s="451"/>
      <c r="BN7" s="415">
        <v>76223</v>
      </c>
      <c r="BO7" s="416"/>
      <c r="BP7" s="416"/>
      <c r="BQ7" s="416"/>
      <c r="BR7" s="416"/>
      <c r="BS7" s="416"/>
      <c r="BT7" s="416"/>
      <c r="BU7" s="417"/>
      <c r="BV7" s="415">
        <v>71740</v>
      </c>
      <c r="BW7" s="416"/>
      <c r="BX7" s="416"/>
      <c r="BY7" s="416"/>
      <c r="BZ7" s="416"/>
      <c r="CA7" s="416"/>
      <c r="CB7" s="416"/>
      <c r="CC7" s="417"/>
      <c r="CD7" s="418" t="s">
        <v>88</v>
      </c>
      <c r="CE7" s="419"/>
      <c r="CF7" s="419"/>
      <c r="CG7" s="419"/>
      <c r="CH7" s="419"/>
      <c r="CI7" s="419"/>
      <c r="CJ7" s="419"/>
      <c r="CK7" s="419"/>
      <c r="CL7" s="419"/>
      <c r="CM7" s="419"/>
      <c r="CN7" s="419"/>
      <c r="CO7" s="419"/>
      <c r="CP7" s="419"/>
      <c r="CQ7" s="419"/>
      <c r="CR7" s="419"/>
      <c r="CS7" s="420"/>
      <c r="CT7" s="415">
        <v>14328479</v>
      </c>
      <c r="CU7" s="416"/>
      <c r="CV7" s="416"/>
      <c r="CW7" s="416"/>
      <c r="CX7" s="416"/>
      <c r="CY7" s="416"/>
      <c r="CZ7" s="416"/>
      <c r="DA7" s="417"/>
      <c r="DB7" s="415">
        <v>14308338</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89</v>
      </c>
      <c r="AN8" s="445"/>
      <c r="AO8" s="445"/>
      <c r="AP8" s="445"/>
      <c r="AQ8" s="445"/>
      <c r="AR8" s="445"/>
      <c r="AS8" s="445"/>
      <c r="AT8" s="446"/>
      <c r="AU8" s="447" t="s">
        <v>90</v>
      </c>
      <c r="AV8" s="448"/>
      <c r="AW8" s="448"/>
      <c r="AX8" s="448"/>
      <c r="AY8" s="449" t="s">
        <v>91</v>
      </c>
      <c r="AZ8" s="450"/>
      <c r="BA8" s="450"/>
      <c r="BB8" s="450"/>
      <c r="BC8" s="450"/>
      <c r="BD8" s="450"/>
      <c r="BE8" s="450"/>
      <c r="BF8" s="450"/>
      <c r="BG8" s="450"/>
      <c r="BH8" s="450"/>
      <c r="BI8" s="450"/>
      <c r="BJ8" s="450"/>
      <c r="BK8" s="450"/>
      <c r="BL8" s="450"/>
      <c r="BM8" s="451"/>
      <c r="BN8" s="415">
        <v>876359</v>
      </c>
      <c r="BO8" s="416"/>
      <c r="BP8" s="416"/>
      <c r="BQ8" s="416"/>
      <c r="BR8" s="416"/>
      <c r="BS8" s="416"/>
      <c r="BT8" s="416"/>
      <c r="BU8" s="417"/>
      <c r="BV8" s="415">
        <v>751081</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0.57999999999999996</v>
      </c>
      <c r="CU8" s="456"/>
      <c r="CV8" s="456"/>
      <c r="CW8" s="456"/>
      <c r="CX8" s="456"/>
      <c r="CY8" s="456"/>
      <c r="CZ8" s="456"/>
      <c r="DA8" s="457"/>
      <c r="DB8" s="455">
        <v>0.6</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51860</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76</v>
      </c>
      <c r="AV9" s="448"/>
      <c r="AW9" s="448"/>
      <c r="AX9" s="448"/>
      <c r="AY9" s="449" t="s">
        <v>97</v>
      </c>
      <c r="AZ9" s="450"/>
      <c r="BA9" s="450"/>
      <c r="BB9" s="450"/>
      <c r="BC9" s="450"/>
      <c r="BD9" s="450"/>
      <c r="BE9" s="450"/>
      <c r="BF9" s="450"/>
      <c r="BG9" s="450"/>
      <c r="BH9" s="450"/>
      <c r="BI9" s="450"/>
      <c r="BJ9" s="450"/>
      <c r="BK9" s="450"/>
      <c r="BL9" s="450"/>
      <c r="BM9" s="451"/>
      <c r="BN9" s="415">
        <v>125278</v>
      </c>
      <c r="BO9" s="416"/>
      <c r="BP9" s="416"/>
      <c r="BQ9" s="416"/>
      <c r="BR9" s="416"/>
      <c r="BS9" s="416"/>
      <c r="BT9" s="416"/>
      <c r="BU9" s="417"/>
      <c r="BV9" s="415">
        <v>353828</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23.1</v>
      </c>
      <c r="CU9" s="413"/>
      <c r="CV9" s="413"/>
      <c r="CW9" s="413"/>
      <c r="CX9" s="413"/>
      <c r="CY9" s="413"/>
      <c r="CZ9" s="413"/>
      <c r="DA9" s="414"/>
      <c r="DB9" s="412">
        <v>19.8</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54783</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76</v>
      </c>
      <c r="AV10" s="448"/>
      <c r="AW10" s="448"/>
      <c r="AX10" s="448"/>
      <c r="AY10" s="449" t="s">
        <v>101</v>
      </c>
      <c r="AZ10" s="450"/>
      <c r="BA10" s="450"/>
      <c r="BB10" s="450"/>
      <c r="BC10" s="450"/>
      <c r="BD10" s="450"/>
      <c r="BE10" s="450"/>
      <c r="BF10" s="450"/>
      <c r="BG10" s="450"/>
      <c r="BH10" s="450"/>
      <c r="BI10" s="450"/>
      <c r="BJ10" s="450"/>
      <c r="BK10" s="450"/>
      <c r="BL10" s="450"/>
      <c r="BM10" s="451"/>
      <c r="BN10" s="415">
        <v>3749</v>
      </c>
      <c r="BO10" s="416"/>
      <c r="BP10" s="416"/>
      <c r="BQ10" s="416"/>
      <c r="BR10" s="416"/>
      <c r="BS10" s="416"/>
      <c r="BT10" s="416"/>
      <c r="BU10" s="417"/>
      <c r="BV10" s="415">
        <v>3299</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76</v>
      </c>
      <c r="AV11" s="448"/>
      <c r="AW11" s="448"/>
      <c r="AX11" s="448"/>
      <c r="AY11" s="449" t="s">
        <v>106</v>
      </c>
      <c r="AZ11" s="450"/>
      <c r="BA11" s="450"/>
      <c r="BB11" s="450"/>
      <c r="BC11" s="450"/>
      <c r="BD11" s="450"/>
      <c r="BE11" s="450"/>
      <c r="BF11" s="450"/>
      <c r="BG11" s="450"/>
      <c r="BH11" s="450"/>
      <c r="BI11" s="450"/>
      <c r="BJ11" s="450"/>
      <c r="BK11" s="450"/>
      <c r="BL11" s="450"/>
      <c r="BM11" s="451"/>
      <c r="BN11" s="415">
        <v>966046</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x14ac:dyDescent="0.15">
      <c r="A12" s="138"/>
      <c r="B12" s="475" t="s">
        <v>109</v>
      </c>
      <c r="C12" s="476"/>
      <c r="D12" s="476"/>
      <c r="E12" s="476"/>
      <c r="F12" s="476"/>
      <c r="G12" s="476"/>
      <c r="H12" s="476"/>
      <c r="I12" s="476"/>
      <c r="J12" s="476"/>
      <c r="K12" s="477"/>
      <c r="L12" s="484" t="s">
        <v>110</v>
      </c>
      <c r="M12" s="485"/>
      <c r="N12" s="485"/>
      <c r="O12" s="485"/>
      <c r="P12" s="485"/>
      <c r="Q12" s="486"/>
      <c r="R12" s="487">
        <v>53323</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76</v>
      </c>
      <c r="AV12" s="448"/>
      <c r="AW12" s="448"/>
      <c r="AX12" s="448"/>
      <c r="AY12" s="449" t="s">
        <v>114</v>
      </c>
      <c r="AZ12" s="450"/>
      <c r="BA12" s="450"/>
      <c r="BB12" s="450"/>
      <c r="BC12" s="450"/>
      <c r="BD12" s="450"/>
      <c r="BE12" s="450"/>
      <c r="BF12" s="450"/>
      <c r="BG12" s="450"/>
      <c r="BH12" s="450"/>
      <c r="BI12" s="450"/>
      <c r="BJ12" s="450"/>
      <c r="BK12" s="450"/>
      <c r="BL12" s="450"/>
      <c r="BM12" s="451"/>
      <c r="BN12" s="415" t="s">
        <v>107</v>
      </c>
      <c r="BO12" s="416"/>
      <c r="BP12" s="416"/>
      <c r="BQ12" s="416"/>
      <c r="BR12" s="416"/>
      <c r="BS12" s="416"/>
      <c r="BT12" s="416"/>
      <c r="BU12" s="417"/>
      <c r="BV12" s="415" t="s">
        <v>107</v>
      </c>
      <c r="BW12" s="416"/>
      <c r="BX12" s="416"/>
      <c r="BY12" s="416"/>
      <c r="BZ12" s="416"/>
      <c r="CA12" s="416"/>
      <c r="CB12" s="416"/>
      <c r="CC12" s="417"/>
      <c r="CD12" s="418" t="s">
        <v>115</v>
      </c>
      <c r="CE12" s="419"/>
      <c r="CF12" s="419"/>
      <c r="CG12" s="419"/>
      <c r="CH12" s="419"/>
      <c r="CI12" s="419"/>
      <c r="CJ12" s="419"/>
      <c r="CK12" s="419"/>
      <c r="CL12" s="419"/>
      <c r="CM12" s="419"/>
      <c r="CN12" s="419"/>
      <c r="CO12" s="419"/>
      <c r="CP12" s="419"/>
      <c r="CQ12" s="419"/>
      <c r="CR12" s="419"/>
      <c r="CS12" s="420"/>
      <c r="CT12" s="455" t="s">
        <v>107</v>
      </c>
      <c r="CU12" s="456"/>
      <c r="CV12" s="456"/>
      <c r="CW12" s="456"/>
      <c r="CX12" s="456"/>
      <c r="CY12" s="456"/>
      <c r="CZ12" s="456"/>
      <c r="DA12" s="457"/>
      <c r="DB12" s="455" t="s">
        <v>107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116</v>
      </c>
      <c r="N13" s="504"/>
      <c r="O13" s="504"/>
      <c r="P13" s="504"/>
      <c r="Q13" s="505"/>
      <c r="R13" s="496">
        <v>53137</v>
      </c>
      <c r="S13" s="497"/>
      <c r="T13" s="497"/>
      <c r="U13" s="497"/>
      <c r="V13" s="498"/>
      <c r="W13" s="431" t="s">
        <v>117</v>
      </c>
      <c r="X13" s="432"/>
      <c r="Y13" s="432"/>
      <c r="Z13" s="432"/>
      <c r="AA13" s="432"/>
      <c r="AB13" s="422"/>
      <c r="AC13" s="466">
        <v>2458</v>
      </c>
      <c r="AD13" s="467"/>
      <c r="AE13" s="467"/>
      <c r="AF13" s="467"/>
      <c r="AG13" s="506"/>
      <c r="AH13" s="466">
        <v>2797</v>
      </c>
      <c r="AI13" s="467"/>
      <c r="AJ13" s="467"/>
      <c r="AK13" s="467"/>
      <c r="AL13" s="468"/>
      <c r="AM13" s="444" t="s">
        <v>118</v>
      </c>
      <c r="AN13" s="445"/>
      <c r="AO13" s="445"/>
      <c r="AP13" s="445"/>
      <c r="AQ13" s="445"/>
      <c r="AR13" s="445"/>
      <c r="AS13" s="445"/>
      <c r="AT13" s="446"/>
      <c r="AU13" s="447" t="s">
        <v>90</v>
      </c>
      <c r="AV13" s="448"/>
      <c r="AW13" s="448"/>
      <c r="AX13" s="448"/>
      <c r="AY13" s="449" t="s">
        <v>119</v>
      </c>
      <c r="AZ13" s="450"/>
      <c r="BA13" s="450"/>
      <c r="BB13" s="450"/>
      <c r="BC13" s="450"/>
      <c r="BD13" s="450"/>
      <c r="BE13" s="450"/>
      <c r="BF13" s="450"/>
      <c r="BG13" s="450"/>
      <c r="BH13" s="450"/>
      <c r="BI13" s="450"/>
      <c r="BJ13" s="450"/>
      <c r="BK13" s="450"/>
      <c r="BL13" s="450"/>
      <c r="BM13" s="451"/>
      <c r="BN13" s="415">
        <v>1095073</v>
      </c>
      <c r="BO13" s="416"/>
      <c r="BP13" s="416"/>
      <c r="BQ13" s="416"/>
      <c r="BR13" s="416"/>
      <c r="BS13" s="416"/>
      <c r="BT13" s="416"/>
      <c r="BU13" s="417"/>
      <c r="BV13" s="415">
        <v>357127</v>
      </c>
      <c r="BW13" s="416"/>
      <c r="BX13" s="416"/>
      <c r="BY13" s="416"/>
      <c r="BZ13" s="416"/>
      <c r="CA13" s="416"/>
      <c r="CB13" s="416"/>
      <c r="CC13" s="417"/>
      <c r="CD13" s="418" t="s">
        <v>120</v>
      </c>
      <c r="CE13" s="419"/>
      <c r="CF13" s="419"/>
      <c r="CG13" s="419"/>
      <c r="CH13" s="419"/>
      <c r="CI13" s="419"/>
      <c r="CJ13" s="419"/>
      <c r="CK13" s="419"/>
      <c r="CL13" s="419"/>
      <c r="CM13" s="419"/>
      <c r="CN13" s="419"/>
      <c r="CO13" s="419"/>
      <c r="CP13" s="419"/>
      <c r="CQ13" s="419"/>
      <c r="CR13" s="419"/>
      <c r="CS13" s="420"/>
      <c r="CT13" s="412">
        <v>9.9</v>
      </c>
      <c r="CU13" s="413"/>
      <c r="CV13" s="413"/>
      <c r="CW13" s="413"/>
      <c r="CX13" s="413"/>
      <c r="CY13" s="413"/>
      <c r="CZ13" s="413"/>
      <c r="DA13" s="414"/>
      <c r="DB13" s="412">
        <v>11.3</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121</v>
      </c>
      <c r="M14" s="494"/>
      <c r="N14" s="494"/>
      <c r="O14" s="494"/>
      <c r="P14" s="494"/>
      <c r="Q14" s="495"/>
      <c r="R14" s="496">
        <v>54100</v>
      </c>
      <c r="S14" s="497"/>
      <c r="T14" s="497"/>
      <c r="U14" s="497"/>
      <c r="V14" s="498"/>
      <c r="W14" s="405"/>
      <c r="X14" s="406"/>
      <c r="Y14" s="406"/>
      <c r="Z14" s="406"/>
      <c r="AA14" s="406"/>
      <c r="AB14" s="395"/>
      <c r="AC14" s="499">
        <v>10.199999999999999</v>
      </c>
      <c r="AD14" s="500"/>
      <c r="AE14" s="500"/>
      <c r="AF14" s="500"/>
      <c r="AG14" s="501"/>
      <c r="AH14" s="499">
        <v>10.6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122</v>
      </c>
      <c r="CE14" s="508"/>
      <c r="CF14" s="508"/>
      <c r="CG14" s="508"/>
      <c r="CH14" s="508"/>
      <c r="CI14" s="508"/>
      <c r="CJ14" s="508"/>
      <c r="CK14" s="508"/>
      <c r="CL14" s="508"/>
      <c r="CM14" s="508"/>
      <c r="CN14" s="508"/>
      <c r="CO14" s="508"/>
      <c r="CP14" s="508"/>
      <c r="CQ14" s="508"/>
      <c r="CR14" s="508"/>
      <c r="CS14" s="509"/>
      <c r="CT14" s="510">
        <v>101.8</v>
      </c>
      <c r="CU14" s="511"/>
      <c r="CV14" s="511"/>
      <c r="CW14" s="511"/>
      <c r="CX14" s="511"/>
      <c r="CY14" s="511"/>
      <c r="CZ14" s="511"/>
      <c r="DA14" s="512"/>
      <c r="DB14" s="510">
        <v>111.3</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116</v>
      </c>
      <c r="N15" s="504"/>
      <c r="O15" s="504"/>
      <c r="P15" s="504"/>
      <c r="Q15" s="505"/>
      <c r="R15" s="496">
        <v>53912</v>
      </c>
      <c r="S15" s="497"/>
      <c r="T15" s="497"/>
      <c r="U15" s="497"/>
      <c r="V15" s="498"/>
      <c r="W15" s="431" t="s">
        <v>123</v>
      </c>
      <c r="X15" s="432"/>
      <c r="Y15" s="432"/>
      <c r="Z15" s="432"/>
      <c r="AA15" s="432"/>
      <c r="AB15" s="422"/>
      <c r="AC15" s="466">
        <v>6433</v>
      </c>
      <c r="AD15" s="467"/>
      <c r="AE15" s="467"/>
      <c r="AF15" s="467"/>
      <c r="AG15" s="506"/>
      <c r="AH15" s="466">
        <v>7377</v>
      </c>
      <c r="AI15" s="467"/>
      <c r="AJ15" s="467"/>
      <c r="AK15" s="467"/>
      <c r="AL15" s="468"/>
      <c r="AM15" s="444"/>
      <c r="AN15" s="445"/>
      <c r="AO15" s="445"/>
      <c r="AP15" s="445"/>
      <c r="AQ15" s="445"/>
      <c r="AR15" s="445"/>
      <c r="AS15" s="445"/>
      <c r="AT15" s="446"/>
      <c r="AU15" s="447"/>
      <c r="AV15" s="448"/>
      <c r="AW15" s="448"/>
      <c r="AX15" s="448"/>
      <c r="AY15" s="375" t="s">
        <v>124</v>
      </c>
      <c r="AZ15" s="376"/>
      <c r="BA15" s="376"/>
      <c r="BB15" s="376"/>
      <c r="BC15" s="376"/>
      <c r="BD15" s="376"/>
      <c r="BE15" s="376"/>
      <c r="BF15" s="376"/>
      <c r="BG15" s="376"/>
      <c r="BH15" s="376"/>
      <c r="BI15" s="376"/>
      <c r="BJ15" s="376"/>
      <c r="BK15" s="376"/>
      <c r="BL15" s="376"/>
      <c r="BM15" s="377"/>
      <c r="BN15" s="378">
        <v>6120838</v>
      </c>
      <c r="BO15" s="379"/>
      <c r="BP15" s="379"/>
      <c r="BQ15" s="379"/>
      <c r="BR15" s="379"/>
      <c r="BS15" s="379"/>
      <c r="BT15" s="379"/>
      <c r="BU15" s="380"/>
      <c r="BV15" s="378">
        <v>6206542</v>
      </c>
      <c r="BW15" s="379"/>
      <c r="BX15" s="379"/>
      <c r="BY15" s="379"/>
      <c r="BZ15" s="379"/>
      <c r="CA15" s="379"/>
      <c r="CB15" s="379"/>
      <c r="CC15" s="380"/>
      <c r="CD15" s="513" t="s">
        <v>125</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126</v>
      </c>
      <c r="M16" s="524"/>
      <c r="N16" s="524"/>
      <c r="O16" s="524"/>
      <c r="P16" s="524"/>
      <c r="Q16" s="525"/>
      <c r="R16" s="516" t="s">
        <v>127</v>
      </c>
      <c r="S16" s="517"/>
      <c r="T16" s="517"/>
      <c r="U16" s="517"/>
      <c r="V16" s="518"/>
      <c r="W16" s="405"/>
      <c r="X16" s="406"/>
      <c r="Y16" s="406"/>
      <c r="Z16" s="406"/>
      <c r="AA16" s="406"/>
      <c r="AB16" s="395"/>
      <c r="AC16" s="499">
        <v>26.7</v>
      </c>
      <c r="AD16" s="500"/>
      <c r="AE16" s="500"/>
      <c r="AF16" s="500"/>
      <c r="AG16" s="501"/>
      <c r="AH16" s="499">
        <v>28.1</v>
      </c>
      <c r="AI16" s="500"/>
      <c r="AJ16" s="500"/>
      <c r="AK16" s="500"/>
      <c r="AL16" s="502"/>
      <c r="AM16" s="444"/>
      <c r="AN16" s="445"/>
      <c r="AO16" s="445"/>
      <c r="AP16" s="445"/>
      <c r="AQ16" s="445"/>
      <c r="AR16" s="445"/>
      <c r="AS16" s="445"/>
      <c r="AT16" s="446"/>
      <c r="AU16" s="447"/>
      <c r="AV16" s="448"/>
      <c r="AW16" s="448"/>
      <c r="AX16" s="448"/>
      <c r="AY16" s="449" t="s">
        <v>128</v>
      </c>
      <c r="AZ16" s="450"/>
      <c r="BA16" s="450"/>
      <c r="BB16" s="450"/>
      <c r="BC16" s="450"/>
      <c r="BD16" s="450"/>
      <c r="BE16" s="450"/>
      <c r="BF16" s="450"/>
      <c r="BG16" s="450"/>
      <c r="BH16" s="450"/>
      <c r="BI16" s="450"/>
      <c r="BJ16" s="450"/>
      <c r="BK16" s="450"/>
      <c r="BL16" s="450"/>
      <c r="BM16" s="451"/>
      <c r="BN16" s="415">
        <v>10954014</v>
      </c>
      <c r="BO16" s="416"/>
      <c r="BP16" s="416"/>
      <c r="BQ16" s="416"/>
      <c r="BR16" s="416"/>
      <c r="BS16" s="416"/>
      <c r="BT16" s="416"/>
      <c r="BU16" s="417"/>
      <c r="BV16" s="415">
        <v>10587151</v>
      </c>
      <c r="BW16" s="416"/>
      <c r="BX16" s="416"/>
      <c r="BY16" s="416"/>
      <c r="BZ16" s="416"/>
      <c r="CA16" s="416"/>
      <c r="CB16" s="416"/>
      <c r="CC16" s="417"/>
      <c r="CD16" s="152"/>
      <c r="CE16" s="522" t="s">
        <v>129</v>
      </c>
      <c r="CF16" s="522"/>
      <c r="CG16" s="522"/>
      <c r="CH16" s="522"/>
      <c r="CI16" s="522"/>
      <c r="CJ16" s="522"/>
      <c r="CK16" s="522"/>
      <c r="CL16" s="522"/>
      <c r="CM16" s="522"/>
      <c r="CN16" s="522"/>
      <c r="CO16" s="522"/>
      <c r="CP16" s="522"/>
      <c r="CQ16" s="522"/>
      <c r="CR16" s="522"/>
      <c r="CS16" s="523"/>
      <c r="CT16" s="412">
        <v>3.7</v>
      </c>
      <c r="CU16" s="413"/>
      <c r="CV16" s="413"/>
      <c r="CW16" s="413"/>
      <c r="CX16" s="413"/>
      <c r="CY16" s="413"/>
      <c r="CZ16" s="413"/>
      <c r="DA16" s="414"/>
      <c r="DB16" s="412">
        <v>2.4</v>
      </c>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130</v>
      </c>
      <c r="N17" s="520"/>
      <c r="O17" s="520"/>
      <c r="P17" s="520"/>
      <c r="Q17" s="521"/>
      <c r="R17" s="516" t="s">
        <v>127</v>
      </c>
      <c r="S17" s="517"/>
      <c r="T17" s="517"/>
      <c r="U17" s="517"/>
      <c r="V17" s="518"/>
      <c r="W17" s="431" t="s">
        <v>131</v>
      </c>
      <c r="X17" s="432"/>
      <c r="Y17" s="432"/>
      <c r="Z17" s="432"/>
      <c r="AA17" s="432"/>
      <c r="AB17" s="422"/>
      <c r="AC17" s="466">
        <v>15223</v>
      </c>
      <c r="AD17" s="467"/>
      <c r="AE17" s="467"/>
      <c r="AF17" s="467"/>
      <c r="AG17" s="506"/>
      <c r="AH17" s="466">
        <v>16052</v>
      </c>
      <c r="AI17" s="467"/>
      <c r="AJ17" s="467"/>
      <c r="AK17" s="467"/>
      <c r="AL17" s="468"/>
      <c r="AM17" s="444"/>
      <c r="AN17" s="445"/>
      <c r="AO17" s="445"/>
      <c r="AP17" s="445"/>
      <c r="AQ17" s="445"/>
      <c r="AR17" s="445"/>
      <c r="AS17" s="445"/>
      <c r="AT17" s="446"/>
      <c r="AU17" s="447"/>
      <c r="AV17" s="448"/>
      <c r="AW17" s="448"/>
      <c r="AX17" s="448"/>
      <c r="AY17" s="449" t="s">
        <v>132</v>
      </c>
      <c r="AZ17" s="450"/>
      <c r="BA17" s="450"/>
      <c r="BB17" s="450"/>
      <c r="BC17" s="450"/>
      <c r="BD17" s="450"/>
      <c r="BE17" s="450"/>
      <c r="BF17" s="450"/>
      <c r="BG17" s="450"/>
      <c r="BH17" s="450"/>
      <c r="BI17" s="450"/>
      <c r="BJ17" s="450"/>
      <c r="BK17" s="450"/>
      <c r="BL17" s="450"/>
      <c r="BM17" s="451"/>
      <c r="BN17" s="415">
        <v>7824679</v>
      </c>
      <c r="BO17" s="416"/>
      <c r="BP17" s="416"/>
      <c r="BQ17" s="416"/>
      <c r="BR17" s="416"/>
      <c r="BS17" s="416"/>
      <c r="BT17" s="416"/>
      <c r="BU17" s="417"/>
      <c r="BV17" s="415">
        <v>8033231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133</v>
      </c>
      <c r="C18" s="458"/>
      <c r="D18" s="458"/>
      <c r="E18" s="527"/>
      <c r="F18" s="527"/>
      <c r="G18" s="527"/>
      <c r="H18" s="527"/>
      <c r="I18" s="527"/>
      <c r="J18" s="527"/>
      <c r="K18" s="527"/>
      <c r="L18" s="528">
        <v>101.06</v>
      </c>
      <c r="M18" s="528"/>
      <c r="N18" s="528"/>
      <c r="O18" s="528"/>
      <c r="P18" s="528"/>
      <c r="Q18" s="528"/>
      <c r="R18" s="529"/>
      <c r="S18" s="529"/>
      <c r="T18" s="529"/>
      <c r="U18" s="529"/>
      <c r="V18" s="530"/>
      <c r="W18" s="433"/>
      <c r="X18" s="434"/>
      <c r="Y18" s="434"/>
      <c r="Z18" s="434"/>
      <c r="AA18" s="434"/>
      <c r="AB18" s="425"/>
      <c r="AC18" s="531">
        <v>63.1</v>
      </c>
      <c r="AD18" s="532"/>
      <c r="AE18" s="532"/>
      <c r="AF18" s="532"/>
      <c r="AG18" s="533"/>
      <c r="AH18" s="531">
        <v>61.1</v>
      </c>
      <c r="AI18" s="532"/>
      <c r="AJ18" s="532"/>
      <c r="AK18" s="532"/>
      <c r="AL18" s="534"/>
      <c r="AM18" s="444"/>
      <c r="AN18" s="445"/>
      <c r="AO18" s="445"/>
      <c r="AP18" s="445"/>
      <c r="AQ18" s="445"/>
      <c r="AR18" s="445"/>
      <c r="AS18" s="445"/>
      <c r="AT18" s="446"/>
      <c r="AU18" s="447"/>
      <c r="AV18" s="448"/>
      <c r="AW18" s="448"/>
      <c r="AX18" s="448"/>
      <c r="AY18" s="449" t="s">
        <v>134</v>
      </c>
      <c r="AZ18" s="450"/>
      <c r="BA18" s="450"/>
      <c r="BB18" s="450"/>
      <c r="BC18" s="450"/>
      <c r="BD18" s="450"/>
      <c r="BE18" s="450"/>
      <c r="BF18" s="450"/>
      <c r="BG18" s="450"/>
      <c r="BH18" s="450"/>
      <c r="BI18" s="450"/>
      <c r="BJ18" s="450"/>
      <c r="BK18" s="450"/>
      <c r="BL18" s="450"/>
      <c r="BM18" s="451"/>
      <c r="BN18" s="415">
        <v>13421161</v>
      </c>
      <c r="BO18" s="416"/>
      <c r="BP18" s="416"/>
      <c r="BQ18" s="416"/>
      <c r="BR18" s="416"/>
      <c r="BS18" s="416"/>
      <c r="BT18" s="416"/>
      <c r="BU18" s="417"/>
      <c r="BV18" s="415">
        <v>13519910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135</v>
      </c>
      <c r="C19" s="458"/>
      <c r="D19" s="458"/>
      <c r="E19" s="527"/>
      <c r="F19" s="527"/>
      <c r="G19" s="527"/>
      <c r="H19" s="527"/>
      <c r="I19" s="527"/>
      <c r="J19" s="527"/>
      <c r="K19" s="527"/>
      <c r="L19" s="535">
        <v>513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136</v>
      </c>
      <c r="AZ19" s="450"/>
      <c r="BA19" s="450"/>
      <c r="BB19" s="450"/>
      <c r="BC19" s="450"/>
      <c r="BD19" s="450"/>
      <c r="BE19" s="450"/>
      <c r="BF19" s="450"/>
      <c r="BG19" s="450"/>
      <c r="BH19" s="450"/>
      <c r="BI19" s="450"/>
      <c r="BJ19" s="450"/>
      <c r="BK19" s="450"/>
      <c r="BL19" s="450"/>
      <c r="BM19" s="451"/>
      <c r="BN19" s="415">
        <v>17599316</v>
      </c>
      <c r="BO19" s="416"/>
      <c r="BP19" s="416"/>
      <c r="BQ19" s="416"/>
      <c r="BR19" s="416"/>
      <c r="BS19" s="416"/>
      <c r="BT19" s="416"/>
      <c r="BU19" s="417"/>
      <c r="BV19" s="415">
        <v>16556139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137</v>
      </c>
      <c r="C20" s="458"/>
      <c r="D20" s="458"/>
      <c r="E20" s="527"/>
      <c r="F20" s="527"/>
      <c r="G20" s="527"/>
      <c r="H20" s="527"/>
      <c r="I20" s="527"/>
      <c r="J20" s="527"/>
      <c r="K20" s="527"/>
      <c r="L20" s="535">
        <v>20678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138</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139</v>
      </c>
      <c r="C22" s="546"/>
      <c r="D22" s="547"/>
      <c r="E22" s="427" t="s">
        <v>1</v>
      </c>
      <c r="F22" s="432"/>
      <c r="G22" s="432"/>
      <c r="H22" s="432"/>
      <c r="I22" s="432"/>
      <c r="J22" s="432"/>
      <c r="K22" s="422"/>
      <c r="L22" s="427" t="s">
        <v>140</v>
      </c>
      <c r="M22" s="432"/>
      <c r="N22" s="432"/>
      <c r="O22" s="432"/>
      <c r="P22" s="422"/>
      <c r="Q22" s="554" t="s">
        <v>141</v>
      </c>
      <c r="R22" s="555"/>
      <c r="S22" s="555"/>
      <c r="T22" s="555"/>
      <c r="U22" s="555"/>
      <c r="V22" s="556"/>
      <c r="W22" s="560" t="s">
        <v>142</v>
      </c>
      <c r="X22" s="546"/>
      <c r="Y22" s="547"/>
      <c r="Z22" s="427" t="s">
        <v>1</v>
      </c>
      <c r="AA22" s="432"/>
      <c r="AB22" s="432"/>
      <c r="AC22" s="432"/>
      <c r="AD22" s="432"/>
      <c r="AE22" s="432"/>
      <c r="AF22" s="432"/>
      <c r="AG22" s="422"/>
      <c r="AH22" s="573" t="s">
        <v>143</v>
      </c>
      <c r="AI22" s="432"/>
      <c r="AJ22" s="432"/>
      <c r="AK22" s="432"/>
      <c r="AL22" s="422"/>
      <c r="AM22" s="573" t="s">
        <v>144</v>
      </c>
      <c r="AN22" s="574"/>
      <c r="AO22" s="574"/>
      <c r="AP22" s="574"/>
      <c r="AQ22" s="574"/>
      <c r="AR22" s="575"/>
      <c r="AS22" s="554" t="s">
        <v>141</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145</v>
      </c>
      <c r="AZ23" s="376"/>
      <c r="BA23" s="376"/>
      <c r="BB23" s="376"/>
      <c r="BC23" s="376"/>
      <c r="BD23" s="376"/>
      <c r="BE23" s="376"/>
      <c r="BF23" s="376"/>
      <c r="BG23" s="376"/>
      <c r="BH23" s="376"/>
      <c r="BI23" s="376"/>
      <c r="BJ23" s="376"/>
      <c r="BK23" s="376"/>
      <c r="BL23" s="376"/>
      <c r="BM23" s="377"/>
      <c r="BN23" s="415">
        <v>31992675</v>
      </c>
      <c r="BO23" s="416"/>
      <c r="BP23" s="416"/>
      <c r="BQ23" s="416"/>
      <c r="BR23" s="416"/>
      <c r="BS23" s="416"/>
      <c r="BT23" s="416"/>
      <c r="BU23" s="417"/>
      <c r="BV23" s="415">
        <v>33045195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146</v>
      </c>
      <c r="F24" s="445"/>
      <c r="G24" s="445"/>
      <c r="H24" s="445"/>
      <c r="I24" s="445"/>
      <c r="J24" s="445"/>
      <c r="K24" s="446"/>
      <c r="L24" s="466">
        <v>1</v>
      </c>
      <c r="M24" s="467"/>
      <c r="N24" s="467"/>
      <c r="O24" s="467"/>
      <c r="P24" s="506"/>
      <c r="Q24" s="466">
        <v>8900</v>
      </c>
      <c r="R24" s="467"/>
      <c r="S24" s="467"/>
      <c r="T24" s="467"/>
      <c r="U24" s="467"/>
      <c r="V24" s="506"/>
      <c r="W24" s="561"/>
      <c r="X24" s="549"/>
      <c r="Y24" s="550"/>
      <c r="Z24" s="465" t="s">
        <v>147</v>
      </c>
      <c r="AA24" s="445"/>
      <c r="AB24" s="445"/>
      <c r="AC24" s="445"/>
      <c r="AD24" s="445"/>
      <c r="AE24" s="445"/>
      <c r="AF24" s="445"/>
      <c r="AG24" s="446"/>
      <c r="AH24" s="466">
        <v>409</v>
      </c>
      <c r="AI24" s="467"/>
      <c r="AJ24" s="467"/>
      <c r="AK24" s="467"/>
      <c r="AL24" s="506"/>
      <c r="AM24" s="466">
        <v>1304301</v>
      </c>
      <c r="AN24" s="467"/>
      <c r="AO24" s="467"/>
      <c r="AP24" s="467"/>
      <c r="AQ24" s="467"/>
      <c r="AR24" s="506"/>
      <c r="AS24" s="466">
        <v>3189</v>
      </c>
      <c r="AT24" s="467"/>
      <c r="AU24" s="467"/>
      <c r="AV24" s="467"/>
      <c r="AW24" s="467"/>
      <c r="AX24" s="468"/>
      <c r="AY24" s="581" t="s">
        <v>148</v>
      </c>
      <c r="AZ24" s="582"/>
      <c r="BA24" s="582"/>
      <c r="BB24" s="582"/>
      <c r="BC24" s="582"/>
      <c r="BD24" s="582"/>
      <c r="BE24" s="582"/>
      <c r="BF24" s="582"/>
      <c r="BG24" s="582"/>
      <c r="BH24" s="582"/>
      <c r="BI24" s="582"/>
      <c r="BJ24" s="582"/>
      <c r="BK24" s="582"/>
      <c r="BL24" s="582"/>
      <c r="BM24" s="583"/>
      <c r="BN24" s="415">
        <v>25377144</v>
      </c>
      <c r="BO24" s="416"/>
      <c r="BP24" s="416"/>
      <c r="BQ24" s="416"/>
      <c r="BR24" s="416"/>
      <c r="BS24" s="416"/>
      <c r="BT24" s="416"/>
      <c r="BU24" s="417"/>
      <c r="BV24" s="415">
        <v>24256057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149</v>
      </c>
      <c r="F25" s="445"/>
      <c r="G25" s="445"/>
      <c r="H25" s="445"/>
      <c r="I25" s="445"/>
      <c r="J25" s="445"/>
      <c r="K25" s="446"/>
      <c r="L25" s="466">
        <v>1</v>
      </c>
      <c r="M25" s="467"/>
      <c r="N25" s="467"/>
      <c r="O25" s="467"/>
      <c r="P25" s="506"/>
      <c r="Q25" s="466">
        <v>7450</v>
      </c>
      <c r="R25" s="467"/>
      <c r="S25" s="467"/>
      <c r="T25" s="467"/>
      <c r="U25" s="467"/>
      <c r="V25" s="506"/>
      <c r="W25" s="561"/>
      <c r="X25" s="549"/>
      <c r="Y25" s="550"/>
      <c r="Z25" s="465" t="s">
        <v>150</v>
      </c>
      <c r="AA25" s="445"/>
      <c r="AB25" s="445"/>
      <c r="AC25" s="445"/>
      <c r="AD25" s="445"/>
      <c r="AE25" s="445"/>
      <c r="AF25" s="445"/>
      <c r="AG25" s="446"/>
      <c r="AH25" s="466">
        <v>92</v>
      </c>
      <c r="AI25" s="467"/>
      <c r="AJ25" s="467"/>
      <c r="AK25" s="467"/>
      <c r="AL25" s="506"/>
      <c r="AM25" s="466">
        <v>284188</v>
      </c>
      <c r="AN25" s="467"/>
      <c r="AO25" s="467"/>
      <c r="AP25" s="467"/>
      <c r="AQ25" s="467"/>
      <c r="AR25" s="506"/>
      <c r="AS25" s="466">
        <v>3089</v>
      </c>
      <c r="AT25" s="467"/>
      <c r="AU25" s="467"/>
      <c r="AV25" s="467"/>
      <c r="AW25" s="467"/>
      <c r="AX25" s="468"/>
      <c r="AY25" s="375" t="s">
        <v>151</v>
      </c>
      <c r="AZ25" s="376"/>
      <c r="BA25" s="376"/>
      <c r="BB25" s="376"/>
      <c r="BC25" s="376"/>
      <c r="BD25" s="376"/>
      <c r="BE25" s="376"/>
      <c r="BF25" s="376"/>
      <c r="BG25" s="376"/>
      <c r="BH25" s="376"/>
      <c r="BI25" s="376"/>
      <c r="BJ25" s="376"/>
      <c r="BK25" s="376"/>
      <c r="BL25" s="376"/>
      <c r="BM25" s="377"/>
      <c r="BN25" s="378">
        <v>2085983</v>
      </c>
      <c r="BO25" s="379"/>
      <c r="BP25" s="379"/>
      <c r="BQ25" s="379"/>
      <c r="BR25" s="379"/>
      <c r="BS25" s="379"/>
      <c r="BT25" s="379"/>
      <c r="BU25" s="380"/>
      <c r="BV25" s="378">
        <v>1335090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152</v>
      </c>
      <c r="F26" s="445"/>
      <c r="G26" s="445"/>
      <c r="H26" s="445"/>
      <c r="I26" s="445"/>
      <c r="J26" s="445"/>
      <c r="K26" s="446"/>
      <c r="L26" s="466">
        <v>1</v>
      </c>
      <c r="M26" s="467"/>
      <c r="N26" s="467"/>
      <c r="O26" s="467"/>
      <c r="P26" s="506"/>
      <c r="Q26" s="466">
        <v>6500</v>
      </c>
      <c r="R26" s="467"/>
      <c r="S26" s="467"/>
      <c r="T26" s="467"/>
      <c r="U26" s="467"/>
      <c r="V26" s="506"/>
      <c r="W26" s="561"/>
      <c r="X26" s="549"/>
      <c r="Y26" s="550"/>
      <c r="Z26" s="465" t="s">
        <v>153</v>
      </c>
      <c r="AA26" s="571"/>
      <c r="AB26" s="571"/>
      <c r="AC26" s="571"/>
      <c r="AD26" s="571"/>
      <c r="AE26" s="571"/>
      <c r="AF26" s="571"/>
      <c r="AG26" s="572"/>
      <c r="AH26" s="466">
        <v>21</v>
      </c>
      <c r="AI26" s="467"/>
      <c r="AJ26" s="467"/>
      <c r="AK26" s="467"/>
      <c r="AL26" s="506"/>
      <c r="AM26" s="466">
        <v>73794</v>
      </c>
      <c r="AN26" s="467"/>
      <c r="AO26" s="467"/>
      <c r="AP26" s="467"/>
      <c r="AQ26" s="467"/>
      <c r="AR26" s="506"/>
      <c r="AS26" s="466">
        <v>3514</v>
      </c>
      <c r="AT26" s="467"/>
      <c r="AU26" s="467"/>
      <c r="AV26" s="467"/>
      <c r="AW26" s="467"/>
      <c r="AX26" s="468"/>
      <c r="AY26" s="418" t="s">
        <v>154</v>
      </c>
      <c r="AZ26" s="419"/>
      <c r="BA26" s="419"/>
      <c r="BB26" s="419"/>
      <c r="BC26" s="419"/>
      <c r="BD26" s="419"/>
      <c r="BE26" s="419"/>
      <c r="BF26" s="419"/>
      <c r="BG26" s="419"/>
      <c r="BH26" s="419"/>
      <c r="BI26" s="419"/>
      <c r="BJ26" s="419"/>
      <c r="BK26" s="419"/>
      <c r="BL26" s="419"/>
      <c r="BM26" s="420"/>
      <c r="BN26" s="415" t="s">
        <v>155</v>
      </c>
      <c r="BO26" s="416"/>
      <c r="BP26" s="416"/>
      <c r="BQ26" s="416"/>
      <c r="BR26" s="416"/>
      <c r="BS26" s="416"/>
      <c r="BT26" s="416"/>
      <c r="BU26" s="417"/>
      <c r="BV26" s="415" t="s">
        <v>155</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156</v>
      </c>
      <c r="F27" s="445"/>
      <c r="G27" s="445"/>
      <c r="H27" s="445"/>
      <c r="I27" s="445"/>
      <c r="J27" s="445"/>
      <c r="K27" s="446"/>
      <c r="L27" s="466">
        <v>1</v>
      </c>
      <c r="M27" s="467"/>
      <c r="N27" s="467"/>
      <c r="O27" s="467"/>
      <c r="P27" s="506"/>
      <c r="Q27" s="466">
        <v>5400</v>
      </c>
      <c r="R27" s="467"/>
      <c r="S27" s="467"/>
      <c r="T27" s="467"/>
      <c r="U27" s="467"/>
      <c r="V27" s="506"/>
      <c r="W27" s="561"/>
      <c r="X27" s="549"/>
      <c r="Y27" s="550"/>
      <c r="Z27" s="465" t="s">
        <v>157</v>
      </c>
      <c r="AA27" s="445"/>
      <c r="AB27" s="445"/>
      <c r="AC27" s="445"/>
      <c r="AD27" s="445"/>
      <c r="AE27" s="445"/>
      <c r="AF27" s="445"/>
      <c r="AG27" s="446"/>
      <c r="AH27" s="466">
        <v>47</v>
      </c>
      <c r="AI27" s="467"/>
      <c r="AJ27" s="467"/>
      <c r="AK27" s="467"/>
      <c r="AL27" s="506"/>
      <c r="AM27" s="466">
        <v>149239</v>
      </c>
      <c r="AN27" s="467"/>
      <c r="AO27" s="467"/>
      <c r="AP27" s="467"/>
      <c r="AQ27" s="467"/>
      <c r="AR27" s="506"/>
      <c r="AS27" s="466">
        <v>3175</v>
      </c>
      <c r="AT27" s="467"/>
      <c r="AU27" s="467"/>
      <c r="AV27" s="467"/>
      <c r="AW27" s="467"/>
      <c r="AX27" s="468"/>
      <c r="AY27" s="507" t="s">
        <v>158</v>
      </c>
      <c r="AZ27" s="508"/>
      <c r="BA27" s="508"/>
      <c r="BB27" s="508"/>
      <c r="BC27" s="508"/>
      <c r="BD27" s="508"/>
      <c r="BE27" s="508"/>
      <c r="BF27" s="508"/>
      <c r="BG27" s="508"/>
      <c r="BH27" s="508"/>
      <c r="BI27" s="508"/>
      <c r="BJ27" s="508"/>
      <c r="BK27" s="508"/>
      <c r="BL27" s="508"/>
      <c r="BM27" s="509"/>
      <c r="BN27" s="584" t="s">
        <v>155</v>
      </c>
      <c r="BO27" s="585"/>
      <c r="BP27" s="585"/>
      <c r="BQ27" s="585"/>
      <c r="BR27" s="585"/>
      <c r="BS27" s="585"/>
      <c r="BT27" s="585"/>
      <c r="BU27" s="586"/>
      <c r="BV27" s="584" t="s">
        <v>155</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159</v>
      </c>
      <c r="F28" s="445"/>
      <c r="G28" s="445"/>
      <c r="H28" s="445"/>
      <c r="I28" s="445"/>
      <c r="J28" s="445"/>
      <c r="K28" s="446"/>
      <c r="L28" s="466">
        <v>1</v>
      </c>
      <c r="M28" s="467"/>
      <c r="N28" s="467"/>
      <c r="O28" s="467"/>
      <c r="P28" s="506"/>
      <c r="Q28" s="466">
        <v>4800</v>
      </c>
      <c r="R28" s="467"/>
      <c r="S28" s="467"/>
      <c r="T28" s="467"/>
      <c r="U28" s="467"/>
      <c r="V28" s="506"/>
      <c r="W28" s="561"/>
      <c r="X28" s="549"/>
      <c r="Y28" s="550"/>
      <c r="Z28" s="465" t="s">
        <v>160</v>
      </c>
      <c r="AA28" s="445"/>
      <c r="AB28" s="445"/>
      <c r="AC28" s="445"/>
      <c r="AD28" s="445"/>
      <c r="AE28" s="445"/>
      <c r="AF28" s="445"/>
      <c r="AG28" s="446"/>
      <c r="AH28" s="466" t="s">
        <v>155</v>
      </c>
      <c r="AI28" s="467"/>
      <c r="AJ28" s="467"/>
      <c r="AK28" s="467"/>
      <c r="AL28" s="506"/>
      <c r="AM28" s="466" t="s">
        <v>155</v>
      </c>
      <c r="AN28" s="467"/>
      <c r="AO28" s="467"/>
      <c r="AP28" s="467"/>
      <c r="AQ28" s="467"/>
      <c r="AR28" s="506"/>
      <c r="AS28" s="466" t="s">
        <v>155</v>
      </c>
      <c r="AT28" s="467"/>
      <c r="AU28" s="467"/>
      <c r="AV28" s="467"/>
      <c r="AW28" s="467"/>
      <c r="AX28" s="468"/>
      <c r="AY28" s="587" t="s">
        <v>161</v>
      </c>
      <c r="AZ28" s="588"/>
      <c r="BA28" s="588"/>
      <c r="BB28" s="589"/>
      <c r="BC28" s="375" t="s">
        <v>162</v>
      </c>
      <c r="BD28" s="376"/>
      <c r="BE28" s="376"/>
      <c r="BF28" s="376"/>
      <c r="BG28" s="376"/>
      <c r="BH28" s="376"/>
      <c r="BI28" s="376"/>
      <c r="BJ28" s="376"/>
      <c r="BK28" s="376"/>
      <c r="BL28" s="376"/>
      <c r="BM28" s="377"/>
      <c r="BN28" s="378">
        <v>2200162</v>
      </c>
      <c r="BO28" s="379"/>
      <c r="BP28" s="379"/>
      <c r="BQ28" s="379"/>
      <c r="BR28" s="379"/>
      <c r="BS28" s="379"/>
      <c r="BT28" s="379"/>
      <c r="BU28" s="380"/>
      <c r="BV28" s="378">
        <v>2196413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163</v>
      </c>
      <c r="F29" s="445"/>
      <c r="G29" s="445"/>
      <c r="H29" s="445"/>
      <c r="I29" s="445"/>
      <c r="J29" s="445"/>
      <c r="K29" s="446"/>
      <c r="L29" s="466">
        <v>20</v>
      </c>
      <c r="M29" s="467"/>
      <c r="N29" s="467"/>
      <c r="O29" s="467"/>
      <c r="P29" s="506"/>
      <c r="Q29" s="466">
        <v>4400</v>
      </c>
      <c r="R29" s="467"/>
      <c r="S29" s="467"/>
      <c r="T29" s="467"/>
      <c r="U29" s="467"/>
      <c r="V29" s="506"/>
      <c r="W29" s="562"/>
      <c r="X29" s="563"/>
      <c r="Y29" s="564"/>
      <c r="Z29" s="465" t="s">
        <v>164</v>
      </c>
      <c r="AA29" s="445"/>
      <c r="AB29" s="445"/>
      <c r="AC29" s="445"/>
      <c r="AD29" s="445"/>
      <c r="AE29" s="445"/>
      <c r="AF29" s="445"/>
      <c r="AG29" s="446"/>
      <c r="AH29" s="466">
        <v>456</v>
      </c>
      <c r="AI29" s="467"/>
      <c r="AJ29" s="467"/>
      <c r="AK29" s="467"/>
      <c r="AL29" s="506"/>
      <c r="AM29" s="466">
        <v>1453540</v>
      </c>
      <c r="AN29" s="467"/>
      <c r="AO29" s="467"/>
      <c r="AP29" s="467"/>
      <c r="AQ29" s="467"/>
      <c r="AR29" s="506"/>
      <c r="AS29" s="466">
        <v>3188</v>
      </c>
      <c r="AT29" s="467"/>
      <c r="AU29" s="467"/>
      <c r="AV29" s="467"/>
      <c r="AW29" s="467"/>
      <c r="AX29" s="468"/>
      <c r="AY29" s="590"/>
      <c r="AZ29" s="591"/>
      <c r="BA29" s="591"/>
      <c r="BB29" s="592"/>
      <c r="BC29" s="449" t="s">
        <v>165</v>
      </c>
      <c r="BD29" s="450"/>
      <c r="BE29" s="450"/>
      <c r="BF29" s="450"/>
      <c r="BG29" s="450"/>
      <c r="BH29" s="450"/>
      <c r="BI29" s="450"/>
      <c r="BJ29" s="450"/>
      <c r="BK29" s="450"/>
      <c r="BL29" s="450"/>
      <c r="BM29" s="451"/>
      <c r="BN29" s="415">
        <v>132720</v>
      </c>
      <c r="BO29" s="416"/>
      <c r="BP29" s="416"/>
      <c r="BQ29" s="416"/>
      <c r="BR29" s="416"/>
      <c r="BS29" s="416"/>
      <c r="BT29" s="416"/>
      <c r="BU29" s="417"/>
      <c r="BV29" s="415">
        <v>379019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166</v>
      </c>
      <c r="X30" s="569"/>
      <c r="Y30" s="569"/>
      <c r="Z30" s="569"/>
      <c r="AA30" s="569"/>
      <c r="AB30" s="569"/>
      <c r="AC30" s="569"/>
      <c r="AD30" s="569"/>
      <c r="AE30" s="569"/>
      <c r="AF30" s="569"/>
      <c r="AG30" s="570"/>
      <c r="AH30" s="531">
        <v>96.8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167</v>
      </c>
      <c r="BD30" s="582"/>
      <c r="BE30" s="582"/>
      <c r="BF30" s="582"/>
      <c r="BG30" s="582"/>
      <c r="BH30" s="582"/>
      <c r="BI30" s="582"/>
      <c r="BJ30" s="582"/>
      <c r="BK30" s="582"/>
      <c r="BL30" s="582"/>
      <c r="BM30" s="583"/>
      <c r="BN30" s="584">
        <v>1447506</v>
      </c>
      <c r="BO30" s="585"/>
      <c r="BP30" s="585"/>
      <c r="BQ30" s="585"/>
      <c r="BR30" s="585"/>
      <c r="BS30" s="585"/>
      <c r="BT30" s="585"/>
      <c r="BU30" s="586"/>
      <c r="BV30" s="584">
        <v>1444127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174</v>
      </c>
      <c r="D33" s="439"/>
      <c r="E33" s="404" t="s">
        <v>175</v>
      </c>
      <c r="F33" s="404"/>
      <c r="G33" s="404"/>
      <c r="H33" s="404"/>
      <c r="I33" s="404"/>
      <c r="J33" s="404"/>
      <c r="K33" s="404"/>
      <c r="L33" s="404"/>
      <c r="M33" s="404"/>
      <c r="N33" s="404"/>
      <c r="O33" s="404"/>
      <c r="P33" s="404"/>
      <c r="Q33" s="404"/>
      <c r="R33" s="404"/>
      <c r="S33" s="404"/>
      <c r="T33" s="167"/>
      <c r="U33" s="439" t="s">
        <v>174</v>
      </c>
      <c r="V33" s="439"/>
      <c r="W33" s="404" t="s">
        <v>175</v>
      </c>
      <c r="X33" s="404"/>
      <c r="Y33" s="404"/>
      <c r="Z33" s="404"/>
      <c r="AA33" s="404"/>
      <c r="AB33" s="404"/>
      <c r="AC33" s="404"/>
      <c r="AD33" s="404"/>
      <c r="AE33" s="404"/>
      <c r="AF33" s="404"/>
      <c r="AG33" s="404"/>
      <c r="AH33" s="404"/>
      <c r="AI33" s="404"/>
      <c r="AJ33" s="404"/>
      <c r="AK33" s="404"/>
      <c r="AL33" s="167"/>
      <c r="AM33" s="439" t="s">
        <v>174</v>
      </c>
      <c r="AN33" s="439"/>
      <c r="AO33" s="404" t="s">
        <v>175</v>
      </c>
      <c r="AP33" s="404"/>
      <c r="AQ33" s="404"/>
      <c r="AR33" s="404"/>
      <c r="AS33" s="404"/>
      <c r="AT33" s="404"/>
      <c r="AU33" s="404"/>
      <c r="AV33" s="404"/>
      <c r="AW33" s="404"/>
      <c r="AX33" s="404"/>
      <c r="AY33" s="404"/>
      <c r="AZ33" s="404"/>
      <c r="BA33" s="404"/>
      <c r="BB33" s="404"/>
      <c r="BC33" s="404"/>
      <c r="BD33" s="168"/>
      <c r="BE33" s="404" t="s">
        <v>176</v>
      </c>
      <c r="BF33" s="404"/>
      <c r="BG33" s="404" t="s">
        <v>177</v>
      </c>
      <c r="BH33" s="404"/>
      <c r="BI33" s="404"/>
      <c r="BJ33" s="404"/>
      <c r="BK33" s="404"/>
      <c r="BL33" s="404"/>
      <c r="BM33" s="404"/>
      <c r="BN33" s="404"/>
      <c r="BO33" s="404"/>
      <c r="BP33" s="404"/>
      <c r="BQ33" s="404"/>
      <c r="BR33" s="404"/>
      <c r="BS33" s="404"/>
      <c r="BT33" s="404"/>
      <c r="BU33" s="404"/>
      <c r="BV33" s="168"/>
      <c r="BW33" s="439" t="s">
        <v>176</v>
      </c>
      <c r="BX33" s="439"/>
      <c r="BY33" s="404" t="s">
        <v>178</v>
      </c>
      <c r="BZ33" s="404"/>
      <c r="CA33" s="404"/>
      <c r="CB33" s="404"/>
      <c r="CC33" s="404"/>
      <c r="CD33" s="404"/>
      <c r="CE33" s="404"/>
      <c r="CF33" s="404"/>
      <c r="CG33" s="404"/>
      <c r="CH33" s="404"/>
      <c r="CI33" s="404"/>
      <c r="CJ33" s="404"/>
      <c r="CK33" s="404"/>
      <c r="CL33" s="404"/>
      <c r="CM33" s="404"/>
      <c r="CN33" s="167"/>
      <c r="CO33" s="439" t="s">
        <v>174</v>
      </c>
      <c r="CP33" s="439"/>
      <c r="CQ33" s="404" t="s">
        <v>179</v>
      </c>
      <c r="CR33" s="404"/>
      <c r="CS33" s="404"/>
      <c r="CT33" s="404"/>
      <c r="CU33" s="404"/>
      <c r="CV33" s="404"/>
      <c r="CW33" s="404"/>
      <c r="CX33" s="404"/>
      <c r="CY33" s="404"/>
      <c r="CZ33" s="404"/>
      <c r="DA33" s="404"/>
      <c r="DB33" s="404"/>
      <c r="DC33" s="404"/>
      <c r="DD33" s="404"/>
      <c r="DE33" s="404"/>
      <c r="DF33" s="167"/>
      <c r="DG33" s="404" t="s">
        <v>180</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IF('各会計、関係団体の財政状況及び健全化判断比率'!B33="","",'各会計、関係団体の財政状況及び健全化判断比率'!B33)</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県市町村総合事務組合</v>
      </c>
      <c r="BZ34" s="597"/>
      <c r="CA34" s="597"/>
      <c r="CB34" s="597"/>
      <c r="CC34" s="597"/>
      <c r="CD34" s="597"/>
      <c r="CE34" s="597"/>
      <c r="CF34" s="597"/>
      <c r="CG34" s="597"/>
      <c r="CH34" s="597"/>
      <c r="CI34" s="597"/>
      <c r="CJ34" s="597"/>
      <c r="CK34" s="597"/>
      <c r="CL34" s="597"/>
      <c r="CM34" s="597"/>
      <c r="CN34" s="165"/>
      <c r="CO34" s="596">
        <f>IF(CQ34="","",MAX(C34:D43,U34:V43,AM34:AN43,BE34:BF43,BW34:BX43)+1)</f>
        <v>20</v>
      </c>
      <c r="CP34" s="596"/>
      <c r="CQ34" s="597" t="str">
        <f>IF('各会計、関係団体の財政状況及び健全化判断比率'!BS7="","",'各会計、関係団体の財政状況及び健全化判断比率'!BS7)</f>
        <v>株式会社まちづくり海南</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地域排水処理事業特別会計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IF('各会計、関係団体の財政状況及び健全化判断比率'!B32="","",'各会計、関係団体の財政状況及び健全化判断比率'!B32)</f>
        <v>病院事業会計</v>
      </c>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IF('各会計、関係団体の財政状況及び健全化判断比率'!B34="","",'各会計、関係団体の財政状況及び健全化判断比率'!B34)</f>
        <v>港湾施設事業特別会計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国民健康保険野上厚生病院組合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同和対策住宅資金貸付事業特別会計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海南海草老人福祉施設事務組合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海南海草環境衛生施設組合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五色台広域施設組合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和歌山地方税回収機構</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和歌山県後期高齢者医療広域連合（一般会計）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和歌山県後期高齢者医療広域連合（特別会計）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19</v>
      </c>
      <c r="BX42" s="596"/>
      <c r="BY42" s="597" t="str">
        <f>IF('各会計、関係団体の財政状況及び健全化判断比率'!B76="","",'各会計、関係団体の財政状況及び健全化判断比率'!B76)</f>
        <v>紀の海広域施設組合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185</v>
      </c>
    </row>
    <row r="50" spans="5:5" x14ac:dyDescent="0.15">
      <c r="E50" s="139" t="s">
        <v>186</v>
      </c>
    </row>
    <row r="51" spans="5:5" x14ac:dyDescent="0.15">
      <c r="E51" s="139" t="s">
        <v>187</v>
      </c>
    </row>
    <row r="52" spans="5:5" x14ac:dyDescent="0.15">
      <c r="E52" s="139" t="s">
        <v>188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1" t="s">
        <v>524</v>
      </c>
      <c r="D34" s="1181"/>
      <c r="E34" s="1182"/>
      <c r="F34" s="32" t="s">
        <v>525</v>
      </c>
      <c r="G34" s="33" t="s">
        <v>526</v>
      </c>
      <c r="H34" s="33" t="s">
        <v>527</v>
      </c>
      <c r="I34" s="33" t="s">
        <v>528</v>
      </c>
      <c r="J34" s="34" t="s">
        <v>529</v>
      </c>
      <c r="K34" s="22"/>
      <c r="L34" s="22"/>
      <c r="M34" s="22"/>
      <c r="N34" s="22"/>
      <c r="O34" s="22"/>
      <c r="P34" s="22"/>
    </row>
    <row r="35" spans="1:16" ht="39" customHeight="1" x14ac:dyDescent="0.15">
      <c r="A35" s="22"/>
      <c r="B35" s="35"/>
      <c r="C35" s="1175" t="s">
        <v>530</v>
      </c>
      <c r="D35" s="1176"/>
      <c r="E35" s="1177"/>
      <c r="F35" s="36">
        <v>0.05</v>
      </c>
      <c r="G35" s="37" t="s">
        <v>531</v>
      </c>
      <c r="H35" s="37">
        <v>0</v>
      </c>
      <c r="I35" s="37" t="s">
        <v>532</v>
      </c>
      <c r="J35" s="38" t="s">
        <v>533</v>
      </c>
      <c r="K35" s="22"/>
      <c r="L35" s="22"/>
      <c r="M35" s="22"/>
      <c r="N35" s="22"/>
      <c r="O35" s="22"/>
      <c r="P35" s="22"/>
    </row>
    <row r="36" spans="1:16" ht="39" customHeight="1" x14ac:dyDescent="0.15">
      <c r="A36" s="22"/>
      <c r="B36" s="35"/>
      <c r="C36" s="1175" t="s">
        <v>534</v>
      </c>
      <c r="D36" s="1176"/>
      <c r="E36" s="1177"/>
      <c r="F36" s="36">
        <v>4.68</v>
      </c>
      <c r="G36" s="37">
        <v>3.2</v>
      </c>
      <c r="H36" s="37">
        <v>4.07</v>
      </c>
      <c r="I36" s="37">
        <v>6.48</v>
      </c>
      <c r="J36" s="38">
        <v>7.31</v>
      </c>
      <c r="K36" s="22"/>
      <c r="L36" s="22"/>
      <c r="M36" s="22"/>
      <c r="N36" s="22"/>
      <c r="O36" s="22"/>
      <c r="P36" s="22"/>
    </row>
    <row r="37" spans="1:16" ht="39" customHeight="1" x14ac:dyDescent="0.15">
      <c r="A37" s="22"/>
      <c r="B37" s="35"/>
      <c r="C37" s="1175" t="s">
        <v>535</v>
      </c>
      <c r="D37" s="1176"/>
      <c r="E37" s="1177"/>
      <c r="F37" s="36">
        <v>5.01</v>
      </c>
      <c r="G37" s="37">
        <v>5.58</v>
      </c>
      <c r="H37" s="37">
        <v>5.53</v>
      </c>
      <c r="I37" s="37">
        <v>5.61</v>
      </c>
      <c r="J37" s="38">
        <v>5.7</v>
      </c>
      <c r="K37" s="22"/>
      <c r="L37" s="22"/>
      <c r="M37" s="22"/>
      <c r="N37" s="22"/>
      <c r="O37" s="22"/>
      <c r="P37" s="22"/>
    </row>
    <row r="38" spans="1:16" ht="39" customHeight="1" x14ac:dyDescent="0.15">
      <c r="A38" s="22"/>
      <c r="B38" s="35"/>
      <c r="C38" s="1175" t="s">
        <v>536</v>
      </c>
      <c r="D38" s="1176"/>
      <c r="E38" s="1177"/>
      <c r="F38" s="36">
        <v>0.02</v>
      </c>
      <c r="G38" s="37">
        <v>0.22</v>
      </c>
      <c r="H38" s="37">
        <v>0.18</v>
      </c>
      <c r="I38" s="37">
        <v>0.35</v>
      </c>
      <c r="J38" s="38">
        <v>0.79</v>
      </c>
      <c r="K38" s="22"/>
      <c r="L38" s="22"/>
      <c r="M38" s="22"/>
      <c r="N38" s="22"/>
      <c r="O38" s="22"/>
      <c r="P38" s="22"/>
    </row>
    <row r="39" spans="1:16" ht="39" customHeight="1" x14ac:dyDescent="0.15">
      <c r="A39" s="22"/>
      <c r="B39" s="35"/>
      <c r="C39" s="1175" t="s">
        <v>537</v>
      </c>
      <c r="D39" s="1176"/>
      <c r="E39" s="1177"/>
      <c r="F39" s="36">
        <v>0.26</v>
      </c>
      <c r="G39" s="37">
        <v>0.3</v>
      </c>
      <c r="H39" s="37">
        <v>0.26</v>
      </c>
      <c r="I39" s="37">
        <v>0.37</v>
      </c>
      <c r="J39" s="38">
        <v>0.52</v>
      </c>
      <c r="K39" s="22"/>
      <c r="L39" s="22"/>
      <c r="M39" s="22"/>
      <c r="N39" s="22"/>
      <c r="O39" s="22"/>
      <c r="P39" s="22"/>
    </row>
    <row r="40" spans="1:16" ht="39" customHeight="1" x14ac:dyDescent="0.15">
      <c r="A40" s="22"/>
      <c r="B40" s="35"/>
      <c r="C40" s="1175" t="s">
        <v>538</v>
      </c>
      <c r="D40" s="1176"/>
      <c r="E40" s="1177"/>
      <c r="F40" s="36">
        <v>1.6</v>
      </c>
      <c r="G40" s="37">
        <v>2.02</v>
      </c>
      <c r="H40" s="37">
        <v>1.4</v>
      </c>
      <c r="I40" s="37">
        <v>0.69</v>
      </c>
      <c r="J40" s="38">
        <v>0.44</v>
      </c>
      <c r="K40" s="22"/>
      <c r="L40" s="22"/>
      <c r="M40" s="22"/>
      <c r="N40" s="22"/>
      <c r="O40" s="22"/>
      <c r="P40" s="22"/>
    </row>
    <row r="41" spans="1:16" ht="39" customHeight="1" x14ac:dyDescent="0.15">
      <c r="A41" s="22"/>
      <c r="B41" s="35"/>
      <c r="C41" s="1175" t="s">
        <v>539</v>
      </c>
      <c r="D41" s="1176"/>
      <c r="E41" s="1177"/>
      <c r="F41" s="36">
        <v>7.0000000000000007E-2</v>
      </c>
      <c r="G41" s="37">
        <v>7.0000000000000007E-2</v>
      </c>
      <c r="H41" s="37">
        <v>7.0000000000000007E-2</v>
      </c>
      <c r="I41" s="37">
        <v>7.0000000000000007E-2</v>
      </c>
      <c r="J41" s="38">
        <v>0.08</v>
      </c>
      <c r="K41" s="22"/>
      <c r="L41" s="22"/>
      <c r="M41" s="22"/>
      <c r="N41" s="22"/>
      <c r="O41" s="22"/>
      <c r="P41" s="22"/>
    </row>
    <row r="42" spans="1:16" ht="39" customHeight="1" x14ac:dyDescent="0.15">
      <c r="A42" s="22"/>
      <c r="B42" s="39"/>
      <c r="C42" s="1175" t="s">
        <v>540</v>
      </c>
      <c r="D42" s="1176"/>
      <c r="E42" s="1177"/>
      <c r="F42" s="36" t="s">
        <v>479</v>
      </c>
      <c r="G42" s="37" t="s">
        <v>479</v>
      </c>
      <c r="H42" s="37" t="s">
        <v>479</v>
      </c>
      <c r="I42" s="37" t="s">
        <v>479</v>
      </c>
      <c r="J42" s="38" t="s">
        <v>479</v>
      </c>
      <c r="K42" s="22"/>
      <c r="L42" s="22"/>
      <c r="M42" s="22"/>
      <c r="N42" s="22"/>
      <c r="O42" s="22"/>
      <c r="P42" s="22"/>
    </row>
    <row r="43" spans="1:16" ht="39" customHeight="1" thickBot="1" x14ac:dyDescent="0.2">
      <c r="A43" s="22"/>
      <c r="B43" s="40"/>
      <c r="C43" s="1178" t="s">
        <v>541</v>
      </c>
      <c r="D43" s="1179"/>
      <c r="E43" s="1180"/>
      <c r="F43" s="41">
        <v>0.03</v>
      </c>
      <c r="G43" s="42">
        <v>7.0000000000000007E-2</v>
      </c>
      <c r="H43" s="42">
        <v>0.12</v>
      </c>
      <c r="I43" s="42">
        <v>0.14000000000000001</v>
      </c>
      <c r="J43" s="43">
        <v>0.05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3354</v>
      </c>
      <c r="L45" s="60">
        <v>3336</v>
      </c>
      <c r="M45" s="60">
        <v>3208</v>
      </c>
      <c r="N45" s="60">
        <v>3316</v>
      </c>
      <c r="O45" s="61">
        <v>3130</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x14ac:dyDescent="0.15">
      <c r="A48" s="48"/>
      <c r="B48" s="1193"/>
      <c r="C48" s="1194"/>
      <c r="D48" s="62"/>
      <c r="E48" s="1185" t="s">
        <v>14</v>
      </c>
      <c r="F48" s="1185"/>
      <c r="G48" s="1185"/>
      <c r="H48" s="1185"/>
      <c r="I48" s="1185"/>
      <c r="J48" s="1186"/>
      <c r="K48" s="63">
        <v>28</v>
      </c>
      <c r="L48" s="64">
        <v>29</v>
      </c>
      <c r="M48" s="64">
        <v>34</v>
      </c>
      <c r="N48" s="64">
        <v>151</v>
      </c>
      <c r="O48" s="65">
        <v>149</v>
      </c>
      <c r="P48" s="48"/>
      <c r="Q48" s="48"/>
      <c r="R48" s="48"/>
      <c r="S48" s="48"/>
      <c r="T48" s="48"/>
      <c r="U48" s="48"/>
    </row>
    <row r="49" spans="1:21" ht="30.75" customHeight="1" x14ac:dyDescent="0.15">
      <c r="A49" s="48"/>
      <c r="B49" s="1193"/>
      <c r="C49" s="1194"/>
      <c r="D49" s="62"/>
      <c r="E49" s="1185" t="s">
        <v>15</v>
      </c>
      <c r="F49" s="1185"/>
      <c r="G49" s="1185"/>
      <c r="H49" s="1185"/>
      <c r="I49" s="1185"/>
      <c r="J49" s="1186"/>
      <c r="K49" s="63">
        <v>308</v>
      </c>
      <c r="L49" s="64">
        <v>312</v>
      </c>
      <c r="M49" s="64">
        <v>319</v>
      </c>
      <c r="N49" s="64">
        <v>220</v>
      </c>
      <c r="O49" s="65">
        <v>137</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479</v>
      </c>
      <c r="L50" s="64" t="s">
        <v>479</v>
      </c>
      <c r="M50" s="64" t="s">
        <v>479</v>
      </c>
      <c r="N50" s="64" t="s">
        <v>479</v>
      </c>
      <c r="O50" s="65" t="s">
        <v>479</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v>0</v>
      </c>
      <c r="N51" s="64" t="s">
        <v>479</v>
      </c>
      <c r="O51" s="65" t="s">
        <v>479</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2023</v>
      </c>
      <c r="L52" s="64">
        <v>2086</v>
      </c>
      <c r="M52" s="64">
        <v>2230</v>
      </c>
      <c r="N52" s="64">
        <v>2442</v>
      </c>
      <c r="O52" s="65">
        <v>2373</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1667</v>
      </c>
      <c r="L53" s="69">
        <v>1591</v>
      </c>
      <c r="M53" s="69">
        <v>1331</v>
      </c>
      <c r="N53" s="69">
        <v>1245</v>
      </c>
      <c r="O53" s="70">
        <v>1043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518</v>
      </c>
      <c r="J40" s="79" t="s">
        <v>519</v>
      </c>
      <c r="K40" s="79" t="s">
        <v>520</v>
      </c>
      <c r="L40" s="79" t="s">
        <v>521</v>
      </c>
      <c r="M40" s="80" t="s">
        <v>522</v>
      </c>
    </row>
    <row r="41" spans="2:13" ht="27.75" customHeight="1" x14ac:dyDescent="0.15">
      <c r="B41" s="1199" t="s">
        <v>23</v>
      </c>
      <c r="C41" s="1200"/>
      <c r="D41" s="81"/>
      <c r="E41" s="1205" t="s">
        <v>24</v>
      </c>
      <c r="F41" s="1205"/>
      <c r="G41" s="1205"/>
      <c r="H41" s="1206"/>
      <c r="I41" s="82">
        <v>29626</v>
      </c>
      <c r="J41" s="83">
        <v>30181</v>
      </c>
      <c r="K41" s="83">
        <v>32067</v>
      </c>
      <c r="L41" s="83">
        <v>33045</v>
      </c>
      <c r="M41" s="84">
        <v>31993</v>
      </c>
    </row>
    <row r="42" spans="2:13" ht="27.75" customHeight="1" x14ac:dyDescent="0.15">
      <c r="B42" s="1201"/>
      <c r="C42" s="1202"/>
      <c r="D42" s="85"/>
      <c r="E42" s="1207" t="s">
        <v>25</v>
      </c>
      <c r="F42" s="1207"/>
      <c r="G42" s="1207"/>
      <c r="H42" s="1208"/>
      <c r="I42" s="86" t="s">
        <v>479</v>
      </c>
      <c r="J42" s="87" t="s">
        <v>479</v>
      </c>
      <c r="K42" s="87" t="s">
        <v>479</v>
      </c>
      <c r="L42" s="87" t="s">
        <v>479</v>
      </c>
      <c r="M42" s="88" t="s">
        <v>479</v>
      </c>
    </row>
    <row r="43" spans="2:13" ht="27.75" customHeight="1" x14ac:dyDescent="0.15">
      <c r="B43" s="1201"/>
      <c r="C43" s="1202"/>
      <c r="D43" s="85"/>
      <c r="E43" s="1207" t="s">
        <v>26</v>
      </c>
      <c r="F43" s="1207"/>
      <c r="G43" s="1207"/>
      <c r="H43" s="1208"/>
      <c r="I43" s="86">
        <v>808</v>
      </c>
      <c r="J43" s="87">
        <v>1929</v>
      </c>
      <c r="K43" s="87">
        <v>2000</v>
      </c>
      <c r="L43" s="87">
        <v>2005</v>
      </c>
      <c r="M43" s="88">
        <v>2048</v>
      </c>
    </row>
    <row r="44" spans="2:13" ht="27.75" customHeight="1" x14ac:dyDescent="0.15">
      <c r="B44" s="1201"/>
      <c r="C44" s="1202"/>
      <c r="D44" s="85"/>
      <c r="E44" s="1207" t="s">
        <v>27</v>
      </c>
      <c r="F44" s="1207"/>
      <c r="G44" s="1207"/>
      <c r="H44" s="1208"/>
      <c r="I44" s="86">
        <v>2419</v>
      </c>
      <c r="J44" s="87">
        <v>2067</v>
      </c>
      <c r="K44" s="87">
        <v>1715</v>
      </c>
      <c r="L44" s="87">
        <v>1536</v>
      </c>
      <c r="M44" s="88">
        <v>1368</v>
      </c>
    </row>
    <row r="45" spans="2:13" ht="27.75" customHeight="1" x14ac:dyDescent="0.15">
      <c r="B45" s="1201"/>
      <c r="C45" s="1202"/>
      <c r="D45" s="85"/>
      <c r="E45" s="1207" t="s">
        <v>28</v>
      </c>
      <c r="F45" s="1207"/>
      <c r="G45" s="1207"/>
      <c r="H45" s="1208"/>
      <c r="I45" s="86">
        <v>5714</v>
      </c>
      <c r="J45" s="87">
        <v>5504</v>
      </c>
      <c r="K45" s="87">
        <v>5051</v>
      </c>
      <c r="L45" s="87">
        <v>4597</v>
      </c>
      <c r="M45" s="88">
        <v>4170</v>
      </c>
    </row>
    <row r="46" spans="2:13" ht="27.75" customHeight="1" x14ac:dyDescent="0.15">
      <c r="B46" s="1201"/>
      <c r="C46" s="1202"/>
      <c r="D46" s="85"/>
      <c r="E46" s="1207" t="s">
        <v>29</v>
      </c>
      <c r="F46" s="1207"/>
      <c r="G46" s="1207"/>
      <c r="H46" s="1208"/>
      <c r="I46" s="86">
        <v>2153</v>
      </c>
      <c r="J46" s="87">
        <v>2163</v>
      </c>
      <c r="K46" s="87" t="s">
        <v>479</v>
      </c>
      <c r="L46" s="87" t="s">
        <v>479</v>
      </c>
      <c r="M46" s="88" t="s">
        <v>479</v>
      </c>
    </row>
    <row r="47" spans="2:13" ht="27.75" customHeight="1" x14ac:dyDescent="0.15">
      <c r="B47" s="1201"/>
      <c r="C47" s="1202"/>
      <c r="D47" s="85"/>
      <c r="E47" s="1207" t="s">
        <v>30</v>
      </c>
      <c r="F47" s="1207"/>
      <c r="G47" s="1207"/>
      <c r="H47" s="1208"/>
      <c r="I47" s="86" t="s">
        <v>479</v>
      </c>
      <c r="J47" s="87" t="s">
        <v>479</v>
      </c>
      <c r="K47" s="87" t="s">
        <v>479</v>
      </c>
      <c r="L47" s="87" t="s">
        <v>479</v>
      </c>
      <c r="M47" s="88" t="s">
        <v>479</v>
      </c>
    </row>
    <row r="48" spans="2:13" ht="27.75" customHeight="1" x14ac:dyDescent="0.15">
      <c r="B48" s="1203"/>
      <c r="C48" s="1204"/>
      <c r="D48" s="85"/>
      <c r="E48" s="1207" t="s">
        <v>31</v>
      </c>
      <c r="F48" s="1207"/>
      <c r="G48" s="1207"/>
      <c r="H48" s="1208"/>
      <c r="I48" s="86" t="s">
        <v>479</v>
      </c>
      <c r="J48" s="87">
        <v>6</v>
      </c>
      <c r="K48" s="87" t="s">
        <v>479</v>
      </c>
      <c r="L48" s="87" t="s">
        <v>479</v>
      </c>
      <c r="M48" s="88" t="s">
        <v>479</v>
      </c>
    </row>
    <row r="49" spans="2:13" ht="27.75" customHeight="1" x14ac:dyDescent="0.15">
      <c r="B49" s="1209" t="s">
        <v>32</v>
      </c>
      <c r="C49" s="1210"/>
      <c r="D49" s="89"/>
      <c r="E49" s="1207" t="s">
        <v>33</v>
      </c>
      <c r="F49" s="1207"/>
      <c r="G49" s="1207"/>
      <c r="H49" s="1208"/>
      <c r="I49" s="86">
        <v>2132</v>
      </c>
      <c r="J49" s="87">
        <v>2644</v>
      </c>
      <c r="K49" s="87">
        <v>3171</v>
      </c>
      <c r="L49" s="87">
        <v>3491</v>
      </c>
      <c r="M49" s="88">
        <v>3269</v>
      </c>
    </row>
    <row r="50" spans="2:13" ht="27.75" customHeight="1" x14ac:dyDescent="0.15">
      <c r="B50" s="1201"/>
      <c r="C50" s="1202"/>
      <c r="D50" s="85"/>
      <c r="E50" s="1207" t="s">
        <v>34</v>
      </c>
      <c r="F50" s="1207"/>
      <c r="G50" s="1207"/>
      <c r="H50" s="1208"/>
      <c r="I50" s="86">
        <v>2582</v>
      </c>
      <c r="J50" s="87">
        <v>2523</v>
      </c>
      <c r="K50" s="87">
        <v>2385</v>
      </c>
      <c r="L50" s="87">
        <v>2164</v>
      </c>
      <c r="M50" s="88">
        <v>1934</v>
      </c>
    </row>
    <row r="51" spans="2:13" ht="27.75" customHeight="1" x14ac:dyDescent="0.15">
      <c r="B51" s="1203"/>
      <c r="C51" s="1204"/>
      <c r="D51" s="85"/>
      <c r="E51" s="1207" t="s">
        <v>35</v>
      </c>
      <c r="F51" s="1207"/>
      <c r="G51" s="1207"/>
      <c r="H51" s="1208"/>
      <c r="I51" s="86">
        <v>19913</v>
      </c>
      <c r="J51" s="87">
        <v>21123</v>
      </c>
      <c r="K51" s="87">
        <v>21850</v>
      </c>
      <c r="L51" s="87">
        <v>22053</v>
      </c>
      <c r="M51" s="88">
        <v>21964</v>
      </c>
    </row>
    <row r="52" spans="2:13" ht="27.75" customHeight="1" thickBot="1" x14ac:dyDescent="0.2">
      <c r="B52" s="1211" t="s">
        <v>20</v>
      </c>
      <c r="C52" s="1212"/>
      <c r="D52" s="90"/>
      <c r="E52" s="1213" t="s">
        <v>36</v>
      </c>
      <c r="F52" s="1213"/>
      <c r="G52" s="1213"/>
      <c r="H52" s="1214"/>
      <c r="I52" s="91">
        <v>16093</v>
      </c>
      <c r="J52" s="92">
        <v>15560</v>
      </c>
      <c r="K52" s="92">
        <v>13427</v>
      </c>
      <c r="L52" s="92">
        <v>13476</v>
      </c>
      <c r="M52" s="93">
        <v>12412</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567</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567</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568</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569</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570</v>
      </c>
    </row>
    <row r="50" spans="1:17" x14ac:dyDescent="0.15">
      <c r="B50" s="248"/>
      <c r="C50" s="244"/>
      <c r="D50" s="244"/>
      <c r="E50" s="244"/>
      <c r="F50" s="244"/>
      <c r="G50" s="1224"/>
      <c r="H50" s="1225"/>
      <c r="I50" s="1225"/>
      <c r="J50" s="1226"/>
      <c r="K50" s="354" t="s">
        <v>518</v>
      </c>
      <c r="L50" s="354" t="s">
        <v>519</v>
      </c>
      <c r="M50" s="354" t="s">
        <v>520</v>
      </c>
      <c r="N50" s="354" t="s">
        <v>521</v>
      </c>
      <c r="O50" s="354" t="s">
        <v>522</v>
      </c>
    </row>
    <row r="51" spans="1:17" x14ac:dyDescent="0.15">
      <c r="B51" s="248"/>
      <c r="C51" s="244"/>
      <c r="D51" s="244"/>
      <c r="E51" s="244"/>
      <c r="F51" s="244"/>
      <c r="G51" s="1227" t="s">
        <v>571</v>
      </c>
      <c r="H51" s="1228"/>
      <c r="I51" s="1233" t="s">
        <v>572</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573</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574</v>
      </c>
      <c r="H55" s="1241"/>
      <c r="I55" s="1237" t="s">
        <v>572</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573</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575</v>
      </c>
      <c r="C63" s="244"/>
      <c r="D63" s="244"/>
      <c r="E63" s="244"/>
      <c r="F63" s="244"/>
      <c r="G63" s="244"/>
      <c r="H63" s="244"/>
      <c r="I63" s="244"/>
      <c r="J63" s="244"/>
      <c r="K63" s="244"/>
      <c r="L63" s="244"/>
      <c r="M63" s="244"/>
      <c r="N63" s="244"/>
      <c r="O63" s="244"/>
    </row>
    <row r="64" spans="1:17" x14ac:dyDescent="0.15">
      <c r="B64" s="248"/>
      <c r="C64" s="244"/>
      <c r="D64" s="244"/>
      <c r="E64" s="244"/>
      <c r="F64" s="244"/>
      <c r="G64" s="351" t="s">
        <v>569</v>
      </c>
      <c r="I64" s="352"/>
      <c r="J64" s="352"/>
      <c r="K64" s="352"/>
      <c r="L64" s="244"/>
      <c r="M64" s="244"/>
      <c r="N64" s="244"/>
      <c r="O64" s="244"/>
    </row>
    <row r="65" spans="2:30" x14ac:dyDescent="0.15">
      <c r="B65" s="248"/>
      <c r="C65" s="244"/>
      <c r="D65" s="244"/>
      <c r="E65" s="244"/>
      <c r="F65" s="244"/>
      <c r="G65" s="1247" t="s">
        <v>578</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576</v>
      </c>
      <c r="I71" s="368"/>
      <c r="J71" s="364"/>
      <c r="K71" s="364"/>
      <c r="L71" s="365"/>
      <c r="M71" s="364"/>
      <c r="N71" s="365"/>
      <c r="O71" s="366"/>
    </row>
    <row r="72" spans="2:30" x14ac:dyDescent="0.15">
      <c r="B72" s="248"/>
      <c r="C72" s="244"/>
      <c r="D72" s="244"/>
      <c r="E72" s="244"/>
      <c r="F72" s="244"/>
      <c r="G72" s="1224"/>
      <c r="H72" s="1225"/>
      <c r="I72" s="1225"/>
      <c r="J72" s="1226"/>
      <c r="K72" s="354" t="s">
        <v>518</v>
      </c>
      <c r="L72" s="354" t="s">
        <v>519</v>
      </c>
      <c r="M72" s="354" t="s">
        <v>520</v>
      </c>
      <c r="N72" s="354" t="s">
        <v>521</v>
      </c>
      <c r="O72" s="354" t="s">
        <v>522</v>
      </c>
    </row>
    <row r="73" spans="2:30" x14ac:dyDescent="0.15">
      <c r="B73" s="248"/>
      <c r="C73" s="244"/>
      <c r="D73" s="244"/>
      <c r="E73" s="244"/>
      <c r="F73" s="244"/>
      <c r="G73" s="1227" t="s">
        <v>571</v>
      </c>
      <c r="H73" s="1228"/>
      <c r="I73" s="1233" t="s">
        <v>572</v>
      </c>
      <c r="J73" s="1233"/>
      <c r="K73" s="1248">
        <v>131.1</v>
      </c>
      <c r="L73" s="1248">
        <v>127.2</v>
      </c>
      <c r="M73" s="1236">
        <v>109.8</v>
      </c>
      <c r="N73" s="1236">
        <v>111.3</v>
      </c>
      <c r="O73" s="1236">
        <v>101.8</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577</v>
      </c>
      <c r="J75" s="1237"/>
      <c r="K75" s="1249">
        <v>13.9</v>
      </c>
      <c r="L75" s="1249">
        <v>13.4</v>
      </c>
      <c r="M75" s="1249">
        <v>12.4</v>
      </c>
      <c r="N75" s="1249">
        <v>11.3</v>
      </c>
      <c r="O75" s="1249">
        <v>9.9</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574</v>
      </c>
      <c r="H77" s="1241"/>
      <c r="I77" s="1237" t="s">
        <v>572</v>
      </c>
      <c r="J77" s="1237"/>
      <c r="K77" s="1248">
        <v>69.2</v>
      </c>
      <c r="L77" s="1248">
        <v>58.2</v>
      </c>
      <c r="M77" s="1236">
        <v>50.3</v>
      </c>
      <c r="N77" s="1236">
        <v>45.9</v>
      </c>
      <c r="O77" s="1236">
        <v>39</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577</v>
      </c>
      <c r="J79" s="1246"/>
      <c r="K79" s="1251">
        <v>11.1</v>
      </c>
      <c r="L79" s="1251">
        <v>10.3</v>
      </c>
      <c r="M79" s="1251">
        <v>9.6</v>
      </c>
      <c r="N79" s="1251">
        <v>8.8000000000000007</v>
      </c>
      <c r="O79" s="1251">
        <v>9</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517</v>
      </c>
      <c r="G2" s="111"/>
      <c r="H2" s="112"/>
    </row>
    <row r="3" spans="1:8" x14ac:dyDescent="0.15">
      <c r="A3" s="108" t="s">
        <v>510</v>
      </c>
      <c r="B3" s="113"/>
      <c r="C3" s="114"/>
      <c r="D3" s="115">
        <v>46543</v>
      </c>
      <c r="E3" s="116"/>
      <c r="F3" s="117">
        <v>47569</v>
      </c>
      <c r="G3" s="118"/>
      <c r="H3" s="119"/>
    </row>
    <row r="4" spans="1:8" x14ac:dyDescent="0.15">
      <c r="A4" s="120"/>
      <c r="B4" s="121"/>
      <c r="C4" s="122"/>
      <c r="D4" s="123">
        <v>25507</v>
      </c>
      <c r="E4" s="124"/>
      <c r="F4" s="125">
        <v>26255</v>
      </c>
      <c r="G4" s="126"/>
      <c r="H4" s="127"/>
    </row>
    <row r="5" spans="1:8" x14ac:dyDescent="0.15">
      <c r="A5" s="108" t="s">
        <v>512</v>
      </c>
      <c r="B5" s="113"/>
      <c r="C5" s="114"/>
      <c r="D5" s="115">
        <v>49162</v>
      </c>
      <c r="E5" s="116"/>
      <c r="F5" s="117">
        <v>50880</v>
      </c>
      <c r="G5" s="118"/>
      <c r="H5" s="119"/>
    </row>
    <row r="6" spans="1:8" x14ac:dyDescent="0.15">
      <c r="A6" s="120"/>
      <c r="B6" s="121"/>
      <c r="C6" s="122"/>
      <c r="D6" s="123">
        <v>22294</v>
      </c>
      <c r="E6" s="124"/>
      <c r="F6" s="125">
        <v>26879</v>
      </c>
      <c r="G6" s="126"/>
      <c r="H6" s="127"/>
    </row>
    <row r="7" spans="1:8" x14ac:dyDescent="0.15">
      <c r="A7" s="108" t="s">
        <v>513</v>
      </c>
      <c r="B7" s="113"/>
      <c r="C7" s="114"/>
      <c r="D7" s="115">
        <v>47366</v>
      </c>
      <c r="E7" s="116"/>
      <c r="F7" s="117">
        <v>63956</v>
      </c>
      <c r="G7" s="118"/>
      <c r="H7" s="119"/>
    </row>
    <row r="8" spans="1:8" x14ac:dyDescent="0.15">
      <c r="A8" s="120"/>
      <c r="B8" s="121"/>
      <c r="C8" s="122"/>
      <c r="D8" s="123">
        <v>19759</v>
      </c>
      <c r="E8" s="124"/>
      <c r="F8" s="125">
        <v>29239</v>
      </c>
      <c r="G8" s="126"/>
      <c r="H8" s="127"/>
    </row>
    <row r="9" spans="1:8" x14ac:dyDescent="0.15">
      <c r="A9" s="108" t="s">
        <v>514</v>
      </c>
      <c r="B9" s="113"/>
      <c r="C9" s="114"/>
      <c r="D9" s="115">
        <v>67836</v>
      </c>
      <c r="E9" s="116"/>
      <c r="F9" s="117">
        <v>66255</v>
      </c>
      <c r="G9" s="118"/>
      <c r="H9" s="119"/>
    </row>
    <row r="10" spans="1:8" x14ac:dyDescent="0.15">
      <c r="A10" s="120"/>
      <c r="B10" s="121"/>
      <c r="C10" s="122"/>
      <c r="D10" s="123">
        <v>35586</v>
      </c>
      <c r="E10" s="124"/>
      <c r="F10" s="125">
        <v>31822</v>
      </c>
      <c r="G10" s="126"/>
      <c r="H10" s="127"/>
    </row>
    <row r="11" spans="1:8" x14ac:dyDescent="0.15">
      <c r="A11" s="108" t="s">
        <v>515</v>
      </c>
      <c r="B11" s="113"/>
      <c r="C11" s="114"/>
      <c r="D11" s="115">
        <v>46648</v>
      </c>
      <c r="E11" s="116"/>
      <c r="F11" s="117">
        <v>92247</v>
      </c>
      <c r="G11" s="118"/>
      <c r="H11" s="119"/>
    </row>
    <row r="12" spans="1:8" x14ac:dyDescent="0.15">
      <c r="A12" s="120"/>
      <c r="B12" s="121"/>
      <c r="C12" s="128"/>
      <c r="D12" s="123">
        <v>22435</v>
      </c>
      <c r="E12" s="124"/>
      <c r="F12" s="125">
        <v>37204</v>
      </c>
      <c r="G12" s="126"/>
      <c r="H12" s="127"/>
    </row>
    <row r="13" spans="1:8" x14ac:dyDescent="0.15">
      <c r="A13" s="108"/>
      <c r="B13" s="113"/>
      <c r="C13" s="129"/>
      <c r="D13" s="130">
        <v>51511</v>
      </c>
      <c r="E13" s="131"/>
      <c r="F13" s="132">
        <v>64181</v>
      </c>
      <c r="G13" s="133"/>
      <c r="H13" s="119"/>
    </row>
    <row r="14" spans="1:8" x14ac:dyDescent="0.15">
      <c r="A14" s="120"/>
      <c r="B14" s="121"/>
      <c r="C14" s="122"/>
      <c r="D14" s="123">
        <v>25116</v>
      </c>
      <c r="E14" s="124"/>
      <c r="F14" s="125">
        <v>30280</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3.26</v>
      </c>
      <c r="C19" s="134">
        <f>ROUND(VALUE(SUBSTITUTE(実質収支比率等に係る経年分析!G$48,"▲","-")),2)</f>
        <v>1.87</v>
      </c>
      <c r="D19" s="134">
        <f>ROUND(VALUE(SUBSTITUTE(実質収支比率等に係る経年分析!H$48,"▲","-")),2)</f>
        <v>2.8</v>
      </c>
      <c r="E19" s="134">
        <f>ROUND(VALUE(SUBSTITUTE(実質収支比率等に係る経年分析!I$48,"▲","-")),2)</f>
        <v>5.25</v>
      </c>
      <c r="F19" s="134">
        <f>ROUND(VALUE(SUBSTITUTE(実質収支比率等に係る経年分析!J$48,"▲","-")),2)</f>
        <v>6.12</v>
      </c>
    </row>
    <row r="20" spans="1:11" x14ac:dyDescent="0.15">
      <c r="A20" s="134" t="s">
        <v>41</v>
      </c>
      <c r="B20" s="134">
        <f>ROUND(VALUE(SUBSTITUTE(実質収支比率等に係る経年分析!F$47,"▲","-")),2)</f>
        <v>9.43</v>
      </c>
      <c r="C20" s="134">
        <f>ROUND(VALUE(SUBSTITUTE(実質収支比率等に係る経年分析!G$47,"▲","-")),2)</f>
        <v>11.9</v>
      </c>
      <c r="D20" s="134">
        <f>ROUND(VALUE(SUBSTITUTE(実質収支比率等に係る経年分析!H$47,"▲","-")),2)</f>
        <v>13.41</v>
      </c>
      <c r="E20" s="134">
        <f>ROUND(VALUE(SUBSTITUTE(実質収支比率等に係る経年分析!I$47,"▲","-")),2)</f>
        <v>15.35</v>
      </c>
      <c r="F20" s="134">
        <f>ROUND(VALUE(SUBSTITUTE(実質収支比率等に係る経年分析!J$47,"▲","-")),2)</f>
        <v>15.36</v>
      </c>
    </row>
    <row r="21" spans="1:11" x14ac:dyDescent="0.15">
      <c r="A21" s="134" t="s">
        <v>42</v>
      </c>
      <c r="B21" s="134">
        <f>IF(ISNUMBER(VALUE(SUBSTITUTE(実質収支比率等に係る経年分析!F$49,"▲","-"))),ROUND(VALUE(SUBSTITUTE(実質収支比率等に係る経年分析!F$49,"▲","-")),2),NA())</f>
        <v>1.62</v>
      </c>
      <c r="C21" s="134">
        <f>IF(ISNUMBER(VALUE(SUBSTITUTE(実質収支比率等に係る経年分析!G$49,"▲","-"))),ROUND(VALUE(SUBSTITUTE(実質収支比率等に係る経年分析!G$49,"▲","-")),2),NA())</f>
        <v>-1.24</v>
      </c>
      <c r="D21" s="134">
        <f>IF(ISNUMBER(VALUE(SUBSTITUTE(実質収支比率等に係る経年分析!H$49,"▲","-"))),ROUND(VALUE(SUBSTITUTE(実質収支比率等に係る経年分析!H$49,"▲","-")),2),NA())</f>
        <v>2.41</v>
      </c>
      <c r="E21" s="134">
        <f>IF(ISNUMBER(VALUE(SUBSTITUTE(実質収支比率等に係る経年分析!I$49,"▲","-"))),ROUND(VALUE(SUBSTITUTE(実質収支比率等に係る経年分析!I$49,"▲","-")),2),NA())</f>
        <v>2.5</v>
      </c>
      <c r="F21" s="134">
        <f>IF(ISNUMBER(VALUE(SUBSTITUTE(実質収支比率等に係る経年分析!J$49,"▲","-"))),ROUND(VALUE(SUBSTITUTE(実質収支比率等に係る経年分析!J$49,"▲","-")),2),NA())</f>
        <v>7.64</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0.14000000000000001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0.05</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x14ac:dyDescent="0.15">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2.02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0.44</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0.52</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0.79</v>
      </c>
    </row>
    <row r="33" spans="1:16" x14ac:dyDescent="0.15">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5.58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5.53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5.61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5.7</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4.68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4.07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6.48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7.31</v>
      </c>
    </row>
    <row r="35" spans="1:16" x14ac:dyDescent="0.15">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0.05</v>
      </c>
      <c r="D35" s="135">
        <f>IF(ROUND(VALUE(SUBSTITUTE(連結実質赤字比率に係る赤字・黒字の構成分析!G$35,"▲", "-")), 2) &lt; 0, ABS(ROUND(VALUE(SUBSTITUTE(連結実質赤字比率に係る赤字・黒字の構成分析!G$35,"▲", "-")), 2)), NA())</f>
        <v>0.06</v>
      </c>
      <c r="E35" s="135" t="e">
        <f>IF(ROUND(VALUE(SUBSTITUTE(連結実質赤字比率に係る赤字・黒字の構成分析!G$35,"▲", "-")), 2) &gt;= 0, ABS(ROUND(VALUE(SUBSTITUTE(連結実質赤字比率に係る赤字・黒字の構成分析!G$35,"▲", "-")), 2)), NA())</f>
        <v>#N/A</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f>IF(ROUND(VALUE(SUBSTITUTE(連結実質赤字比率に係る赤字・黒字の構成分析!I$35,"▲", "-")), 2) &lt; 0, ABS(ROUND(VALUE(SUBSTITUTE(連結実質赤字比率に係る赤字・黒字の構成分析!I$35,"▲", "-")), 2)), NA())</f>
        <v>0.45</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0.75</v>
      </c>
      <c r="K35" s="135" t="e">
        <f>IF(ROUND(VALUE(SUBSTITUTE(連結実質赤字比率に係る赤字・黒字の構成分析!J$35,"▲", "-")), 2) &gt;= 0, ABS(ROUND(VALUE(SUBSTITUTE(連結実質赤字比率に係る赤字・黒字の構成分析!J$35,"▲", "-")), 2)), NA())</f>
        <v>#N/A</v>
      </c>
    </row>
    <row r="36" spans="1:16" x14ac:dyDescent="0.15">
      <c r="A36" s="135" t="str">
        <f>IF(連結実質赤字比率に係る赤字・黒字の構成分析!C$34="",NA(),連結実質赤字比率に係る赤字・黒字の構成分析!C$34)</f>
        <v>同和対策住宅資金貸付事業特別会計</v>
      </c>
      <c r="B36" s="135">
        <f>IF(ROUND(VALUE(SUBSTITUTE(連結実質赤字比率に係る赤字・黒字の構成分析!F$34,"▲", "-")), 2) &lt; 0, ABS(ROUND(VALUE(SUBSTITUTE(連結実質赤字比率に係る赤字・黒字の構成分析!F$34,"▲", "-")), 2)), NA())</f>
        <v>1.45</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1.39</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1.34</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1.27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1.23</v>
      </c>
      <c r="K36" s="135" t="e">
        <f>IF(ROUND(VALUE(SUBSTITUTE(連結実質赤字比率に係る赤字・黒字の構成分析!J$34,"▲", "-")), 2) &gt;= 0, ABS(ROUND(VALUE(SUBSTITUTE(連結実質赤字比率に係る赤字・黒字の構成分析!J$34,"▲", "-")), 2)), NA())</f>
        <v>#N/A</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2023</v>
      </c>
      <c r="E42" s="136"/>
      <c r="F42" s="136"/>
      <c r="G42" s="136">
        <f>'実質公債費比率（分子）の構造'!L$52</f>
        <v>2086</v>
      </c>
      <c r="H42" s="136"/>
      <c r="I42" s="136"/>
      <c r="J42" s="136">
        <f>'実質公債費比率（分子）の構造'!M$52</f>
        <v>2230</v>
      </c>
      <c r="K42" s="136"/>
      <c r="L42" s="136"/>
      <c r="M42" s="136">
        <f>'実質公債費比率（分子）の構造'!N$52</f>
        <v>2442</v>
      </c>
      <c r="N42" s="136"/>
      <c r="O42" s="136"/>
      <c r="P42" s="136">
        <f>'実質公債費比率（分子）の構造'!O$52</f>
        <v>2373</v>
      </c>
    </row>
    <row r="43" spans="1:16" x14ac:dyDescent="0.15">
      <c r="A43" s="136" t="s">
        <v>50</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x14ac:dyDescent="0.15">
      <c r="A44" s="136" t="s">
        <v>51</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52</v>
      </c>
      <c r="B45" s="136">
        <f>'実質公債費比率（分子）の構造'!K$49</f>
        <v>308</v>
      </c>
      <c r="C45" s="136"/>
      <c r="D45" s="136"/>
      <c r="E45" s="136">
        <f>'実質公債費比率（分子）の構造'!L$49</f>
        <v>312</v>
      </c>
      <c r="F45" s="136"/>
      <c r="G45" s="136"/>
      <c r="H45" s="136">
        <f>'実質公債費比率（分子）の構造'!M$49</f>
        <v>319</v>
      </c>
      <c r="I45" s="136"/>
      <c r="J45" s="136"/>
      <c r="K45" s="136">
        <f>'実質公債費比率（分子）の構造'!N$49</f>
        <v>220</v>
      </c>
      <c r="L45" s="136"/>
      <c r="M45" s="136"/>
      <c r="N45" s="136">
        <f>'実質公債費比率（分子）の構造'!O$49</f>
        <v>137</v>
      </c>
      <c r="O45" s="136"/>
      <c r="P45" s="136"/>
    </row>
    <row r="46" spans="1:16" x14ac:dyDescent="0.15">
      <c r="A46" s="136" t="s">
        <v>53</v>
      </c>
      <c r="B46" s="136">
        <f>'実質公債費比率（分子）の構造'!K$48</f>
        <v>28</v>
      </c>
      <c r="C46" s="136"/>
      <c r="D46" s="136"/>
      <c r="E46" s="136">
        <f>'実質公債費比率（分子）の構造'!L$48</f>
        <v>29</v>
      </c>
      <c r="F46" s="136"/>
      <c r="G46" s="136"/>
      <c r="H46" s="136">
        <f>'実質公債費比率（分子）の構造'!M$48</f>
        <v>34</v>
      </c>
      <c r="I46" s="136"/>
      <c r="J46" s="136"/>
      <c r="K46" s="136">
        <f>'実質公債費比率（分子）の構造'!N$48</f>
        <v>151</v>
      </c>
      <c r="L46" s="136"/>
      <c r="M46" s="136"/>
      <c r="N46" s="136">
        <f>'実質公債費比率（分子）の構造'!O$48</f>
        <v>149</v>
      </c>
      <c r="O46" s="136"/>
      <c r="P46" s="136"/>
    </row>
    <row r="47" spans="1:16" x14ac:dyDescent="0.15">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3354</v>
      </c>
      <c r="C49" s="136"/>
      <c r="D49" s="136"/>
      <c r="E49" s="136">
        <f>'実質公債費比率（分子）の構造'!L$45</f>
        <v>3336</v>
      </c>
      <c r="F49" s="136"/>
      <c r="G49" s="136"/>
      <c r="H49" s="136">
        <f>'実質公債費比率（分子）の構造'!M$45</f>
        <v>3208</v>
      </c>
      <c r="I49" s="136"/>
      <c r="J49" s="136"/>
      <c r="K49" s="136">
        <f>'実質公債費比率（分子）の構造'!N$45</f>
        <v>3316</v>
      </c>
      <c r="L49" s="136"/>
      <c r="M49" s="136"/>
      <c r="N49" s="136">
        <f>'実質公債費比率（分子）の構造'!O$45</f>
        <v>3130</v>
      </c>
      <c r="O49" s="136"/>
      <c r="P49" s="136"/>
    </row>
    <row r="50" spans="1:16" x14ac:dyDescent="0.15">
      <c r="A50" s="136" t="s">
        <v>57</v>
      </c>
      <c r="B50" s="136" t="e">
        <f>NA()</f>
        <v>#N/A</v>
      </c>
      <c r="C50" s="136">
        <f>IF(ISNUMBER('実質公債費比率（分子）の構造'!K$53),'実質公債費比率（分子）の構造'!K$53,NA())</f>
        <v>1667</v>
      </c>
      <c r="D50" s="136" t="e">
        <f>NA()</f>
        <v>#N/A</v>
      </c>
      <c r="E50" s="136" t="e">
        <f>NA()</f>
        <v>#N/A</v>
      </c>
      <c r="F50" s="136">
        <f>IF(ISNUMBER('実質公債費比率（分子）の構造'!L$53),'実質公債費比率（分子）の構造'!L$53,NA())</f>
        <v>1591</v>
      </c>
      <c r="G50" s="136" t="e">
        <f>NA()</f>
        <v>#N/A</v>
      </c>
      <c r="H50" s="136" t="e">
        <f>NA()</f>
        <v>#N/A</v>
      </c>
      <c r="I50" s="136">
        <f>IF(ISNUMBER('実質公債費比率（分子）の構造'!M$53),'実質公債費比率（分子）の構造'!M$53,NA())</f>
        <v>1331</v>
      </c>
      <c r="J50" s="136" t="e">
        <f>NA()</f>
        <v>#N/A</v>
      </c>
      <c r="K50" s="136" t="e">
        <f>NA()</f>
        <v>#N/A</v>
      </c>
      <c r="L50" s="136">
        <f>IF(ISNUMBER('実質公債費比率（分子）の構造'!N$53),'実質公債費比率（分子）の構造'!N$53,NA())</f>
        <v>1245</v>
      </c>
      <c r="M50" s="136" t="e">
        <f>NA()</f>
        <v>#N/A</v>
      </c>
      <c r="N50" s="136" t="e">
        <f>NA()</f>
        <v>#N/A</v>
      </c>
      <c r="O50" s="136">
        <f>IF(ISNUMBER('実質公債費比率（分子）の構造'!O$53),'実質公債費比率（分子）の構造'!O$53,NA())</f>
        <v>1043</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19913</v>
      </c>
      <c r="E56" s="135"/>
      <c r="F56" s="135"/>
      <c r="G56" s="135">
        <f>'将来負担比率（分子）の構造'!J$51</f>
        <v>21123</v>
      </c>
      <c r="H56" s="135"/>
      <c r="I56" s="135"/>
      <c r="J56" s="135">
        <f>'将来負担比率（分子）の構造'!K$51</f>
        <v>21850</v>
      </c>
      <c r="K56" s="135"/>
      <c r="L56" s="135"/>
      <c r="M56" s="135">
        <f>'将来負担比率（分子）の構造'!L$51</f>
        <v>22053</v>
      </c>
      <c r="N56" s="135"/>
      <c r="O56" s="135"/>
      <c r="P56" s="135">
        <f>'将来負担比率（分子）の構造'!M$51</f>
        <v>21964</v>
      </c>
    </row>
    <row r="57" spans="1:16" x14ac:dyDescent="0.15">
      <c r="A57" s="135" t="s">
        <v>34</v>
      </c>
      <c r="B57" s="135"/>
      <c r="C57" s="135"/>
      <c r="D57" s="135">
        <f>'将来負担比率（分子）の構造'!I$50</f>
        <v>2582</v>
      </c>
      <c r="E57" s="135"/>
      <c r="F57" s="135"/>
      <c r="G57" s="135">
        <f>'将来負担比率（分子）の構造'!J$50</f>
        <v>2523</v>
      </c>
      <c r="H57" s="135"/>
      <c r="I57" s="135"/>
      <c r="J57" s="135">
        <f>'将来負担比率（分子）の構造'!K$50</f>
        <v>2385</v>
      </c>
      <c r="K57" s="135"/>
      <c r="L57" s="135"/>
      <c r="M57" s="135">
        <f>'将来負担比率（分子）の構造'!L$50</f>
        <v>2164</v>
      </c>
      <c r="N57" s="135"/>
      <c r="O57" s="135"/>
      <c r="P57" s="135">
        <f>'将来負担比率（分子）の構造'!M$50</f>
        <v>1934</v>
      </c>
    </row>
    <row r="58" spans="1:16" x14ac:dyDescent="0.15">
      <c r="A58" s="135" t="s">
        <v>33</v>
      </c>
      <c r="B58" s="135"/>
      <c r="C58" s="135"/>
      <c r="D58" s="135">
        <f>'将来負担比率（分子）の構造'!I$49</f>
        <v>2132</v>
      </c>
      <c r="E58" s="135"/>
      <c r="F58" s="135"/>
      <c r="G58" s="135">
        <f>'将来負担比率（分子）の構造'!J$49</f>
        <v>2644</v>
      </c>
      <c r="H58" s="135"/>
      <c r="I58" s="135"/>
      <c r="J58" s="135">
        <f>'将来負担比率（分子）の構造'!K$49</f>
        <v>3171</v>
      </c>
      <c r="K58" s="135"/>
      <c r="L58" s="135"/>
      <c r="M58" s="135">
        <f>'将来負担比率（分子）の構造'!L$49</f>
        <v>3491</v>
      </c>
      <c r="N58" s="135"/>
      <c r="O58" s="135"/>
      <c r="P58" s="135">
        <f>'将来負担比率（分子）の構造'!M$49</f>
        <v>3269</v>
      </c>
    </row>
    <row r="59" spans="1:16" x14ac:dyDescent="0.15">
      <c r="A59" s="135" t="s">
        <v>31</v>
      </c>
      <c r="B59" s="135" t="str">
        <f>'将来負担比率（分子）の構造'!I$48</f>
        <v>-</v>
      </c>
      <c r="C59" s="135"/>
      <c r="D59" s="135"/>
      <c r="E59" s="135">
        <f>'将来負担比率（分子）の構造'!J$48</f>
        <v>6</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2153</v>
      </c>
      <c r="C61" s="135"/>
      <c r="D61" s="135"/>
      <c r="E61" s="135">
        <f>'将来負担比率（分子）の構造'!J$46</f>
        <v>2163</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5714</v>
      </c>
      <c r="C62" s="135"/>
      <c r="D62" s="135"/>
      <c r="E62" s="135">
        <f>'将来負担比率（分子）の構造'!J$45</f>
        <v>5504</v>
      </c>
      <c r="F62" s="135"/>
      <c r="G62" s="135"/>
      <c r="H62" s="135">
        <f>'将来負担比率（分子）の構造'!K$45</f>
        <v>5051</v>
      </c>
      <c r="I62" s="135"/>
      <c r="J62" s="135"/>
      <c r="K62" s="135">
        <f>'将来負担比率（分子）の構造'!L$45</f>
        <v>4597</v>
      </c>
      <c r="L62" s="135"/>
      <c r="M62" s="135"/>
      <c r="N62" s="135">
        <f>'将来負担比率（分子）の構造'!M$45</f>
        <v>4170</v>
      </c>
      <c r="O62" s="135"/>
      <c r="P62" s="135"/>
    </row>
    <row r="63" spans="1:16" x14ac:dyDescent="0.15">
      <c r="A63" s="135" t="s">
        <v>27</v>
      </c>
      <c r="B63" s="135">
        <f>'将来負担比率（分子）の構造'!I$44</f>
        <v>2419</v>
      </c>
      <c r="C63" s="135"/>
      <c r="D63" s="135"/>
      <c r="E63" s="135">
        <f>'将来負担比率（分子）の構造'!J$44</f>
        <v>2067</v>
      </c>
      <c r="F63" s="135"/>
      <c r="G63" s="135"/>
      <c r="H63" s="135">
        <f>'将来負担比率（分子）の構造'!K$44</f>
        <v>1715</v>
      </c>
      <c r="I63" s="135"/>
      <c r="J63" s="135"/>
      <c r="K63" s="135">
        <f>'将来負担比率（分子）の構造'!L$44</f>
        <v>1536</v>
      </c>
      <c r="L63" s="135"/>
      <c r="M63" s="135"/>
      <c r="N63" s="135">
        <f>'将来負担比率（分子）の構造'!M$44</f>
        <v>1368</v>
      </c>
      <c r="O63" s="135"/>
      <c r="P63" s="135"/>
    </row>
    <row r="64" spans="1:16" x14ac:dyDescent="0.15">
      <c r="A64" s="135" t="s">
        <v>26</v>
      </c>
      <c r="B64" s="135">
        <f>'将来負担比率（分子）の構造'!I$43</f>
        <v>808</v>
      </c>
      <c r="C64" s="135"/>
      <c r="D64" s="135"/>
      <c r="E64" s="135">
        <f>'将来負担比率（分子）の構造'!J$43</f>
        <v>1929</v>
      </c>
      <c r="F64" s="135"/>
      <c r="G64" s="135"/>
      <c r="H64" s="135">
        <f>'将来負担比率（分子）の構造'!K$43</f>
        <v>2000</v>
      </c>
      <c r="I64" s="135"/>
      <c r="J64" s="135"/>
      <c r="K64" s="135">
        <f>'将来負担比率（分子）の構造'!L$43</f>
        <v>2005</v>
      </c>
      <c r="L64" s="135"/>
      <c r="M64" s="135"/>
      <c r="N64" s="135">
        <f>'将来負担比率（分子）の構造'!M$43</f>
        <v>2048</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29626</v>
      </c>
      <c r="C66" s="135"/>
      <c r="D66" s="135"/>
      <c r="E66" s="135">
        <f>'将来負担比率（分子）の構造'!J$41</f>
        <v>30181</v>
      </c>
      <c r="F66" s="135"/>
      <c r="G66" s="135"/>
      <c r="H66" s="135">
        <f>'将来負担比率（分子）の構造'!K$41</f>
        <v>32067</v>
      </c>
      <c r="I66" s="135"/>
      <c r="J66" s="135"/>
      <c r="K66" s="135">
        <f>'将来負担比率（分子）の構造'!L$41</f>
        <v>33045</v>
      </c>
      <c r="L66" s="135"/>
      <c r="M66" s="135"/>
      <c r="N66" s="135">
        <f>'将来負担比率（分子）の構造'!M$41</f>
        <v>31993</v>
      </c>
      <c r="O66" s="135"/>
      <c r="P66" s="135"/>
    </row>
    <row r="67" spans="1:16" x14ac:dyDescent="0.15">
      <c r="A67" s="135" t="s">
        <v>61</v>
      </c>
      <c r="B67" s="135" t="e">
        <f>NA()</f>
        <v>#N/A</v>
      </c>
      <c r="C67" s="135">
        <f>IF(ISNUMBER('将来負担比率（分子）の構造'!I$52), IF('将来負担比率（分子）の構造'!I$52 &lt; 0, 0, '将来負担比率（分子）の構造'!I$52), NA())</f>
        <v>16093</v>
      </c>
      <c r="D67" s="135" t="e">
        <f>NA()</f>
        <v>#N/A</v>
      </c>
      <c r="E67" s="135" t="e">
        <f>NA()</f>
        <v>#N/A</v>
      </c>
      <c r="F67" s="135">
        <f>IF(ISNUMBER('将来負担比率（分子）の構造'!J$52), IF('将来負担比率（分子）の構造'!J$52 &lt; 0, 0, '将来負担比率（分子）の構造'!J$52), NA())</f>
        <v>15560</v>
      </c>
      <c r="G67" s="135" t="e">
        <f>NA()</f>
        <v>#N/A</v>
      </c>
      <c r="H67" s="135" t="e">
        <f>NA()</f>
        <v>#N/A</v>
      </c>
      <c r="I67" s="135">
        <f>IF(ISNUMBER('将来負担比率（分子）の構造'!K$52), IF('将来負担比率（分子）の構造'!K$52 &lt; 0, 0, '将来負担比率（分子）の構造'!K$52), NA())</f>
        <v>13427</v>
      </c>
      <c r="J67" s="135" t="e">
        <f>NA()</f>
        <v>#N/A</v>
      </c>
      <c r="K67" s="135" t="e">
        <f>NA()</f>
        <v>#N/A</v>
      </c>
      <c r="L67" s="135">
        <f>IF(ISNUMBER('将来負担比率（分子）の構造'!L$52), IF('将来負担比率（分子）の構造'!L$52 &lt; 0, 0, '将来負担比率（分子）の構造'!L$52), NA())</f>
        <v>13476</v>
      </c>
      <c r="M67" s="135" t="e">
        <f>NA()</f>
        <v>#N/A</v>
      </c>
      <c r="N67" s="135" t="e">
        <f>NA()</f>
        <v>#N/A</v>
      </c>
      <c r="O67" s="135">
        <f>IF(ISNUMBER('将来負担比率（分子）の構造'!M$52), IF('将来負担比率（分子）の構造'!M$52 &lt; 0, 0, '将来負担比率（分子）の構造'!M$52), NA())</f>
        <v>12412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189</v>
      </c>
      <c r="DI1" s="600"/>
      <c r="DJ1" s="600"/>
      <c r="DK1" s="600"/>
      <c r="DL1" s="600"/>
      <c r="DM1" s="600"/>
      <c r="DN1" s="601"/>
      <c r="DP1" s="599" t="s">
        <v>190</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192</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193</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195</v>
      </c>
      <c r="S4" s="603"/>
      <c r="T4" s="603"/>
      <c r="U4" s="603"/>
      <c r="V4" s="603"/>
      <c r="W4" s="603"/>
      <c r="X4" s="603"/>
      <c r="Y4" s="604"/>
      <c r="Z4" s="602" t="s">
        <v>196</v>
      </c>
      <c r="AA4" s="603"/>
      <c r="AB4" s="603"/>
      <c r="AC4" s="604"/>
      <c r="AD4" s="602" t="s">
        <v>197</v>
      </c>
      <c r="AE4" s="603"/>
      <c r="AF4" s="603"/>
      <c r="AG4" s="603"/>
      <c r="AH4" s="603"/>
      <c r="AI4" s="603"/>
      <c r="AJ4" s="603"/>
      <c r="AK4" s="604"/>
      <c r="AL4" s="602" t="s">
        <v>196</v>
      </c>
      <c r="AM4" s="603"/>
      <c r="AN4" s="603"/>
      <c r="AO4" s="604"/>
      <c r="AP4" s="608" t="s">
        <v>198</v>
      </c>
      <c r="AQ4" s="608"/>
      <c r="AR4" s="608"/>
      <c r="AS4" s="608"/>
      <c r="AT4" s="608"/>
      <c r="AU4" s="608"/>
      <c r="AV4" s="608"/>
      <c r="AW4" s="608"/>
      <c r="AX4" s="608"/>
      <c r="AY4" s="608"/>
      <c r="AZ4" s="608"/>
      <c r="BA4" s="608"/>
      <c r="BB4" s="608"/>
      <c r="BC4" s="608"/>
      <c r="BD4" s="608"/>
      <c r="BE4" s="608"/>
      <c r="BF4" s="608"/>
      <c r="BG4" s="608" t="s">
        <v>199</v>
      </c>
      <c r="BH4" s="608"/>
      <c r="BI4" s="608"/>
      <c r="BJ4" s="608"/>
      <c r="BK4" s="608"/>
      <c r="BL4" s="608"/>
      <c r="BM4" s="608"/>
      <c r="BN4" s="608"/>
      <c r="BO4" s="608" t="s">
        <v>196</v>
      </c>
      <c r="BP4" s="608"/>
      <c r="BQ4" s="608"/>
      <c r="BR4" s="608"/>
      <c r="BS4" s="608" t="s">
        <v>200</v>
      </c>
      <c r="BT4" s="608"/>
      <c r="BU4" s="608"/>
      <c r="BV4" s="608"/>
      <c r="BW4" s="608"/>
      <c r="BX4" s="608"/>
      <c r="BY4" s="608"/>
      <c r="BZ4" s="608"/>
      <c r="CA4" s="608"/>
      <c r="CB4" s="608"/>
      <c r="CD4" s="605" t="s">
        <v>201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202</v>
      </c>
      <c r="C5" s="610"/>
      <c r="D5" s="610"/>
      <c r="E5" s="610"/>
      <c r="F5" s="610"/>
      <c r="G5" s="610"/>
      <c r="H5" s="610"/>
      <c r="I5" s="610"/>
      <c r="J5" s="610"/>
      <c r="K5" s="610"/>
      <c r="L5" s="610"/>
      <c r="M5" s="610"/>
      <c r="N5" s="610"/>
      <c r="O5" s="610"/>
      <c r="P5" s="610"/>
      <c r="Q5" s="611"/>
      <c r="R5" s="612">
        <v>6971727</v>
      </c>
      <c r="S5" s="613"/>
      <c r="T5" s="613"/>
      <c r="U5" s="613"/>
      <c r="V5" s="613"/>
      <c r="W5" s="613"/>
      <c r="X5" s="613"/>
      <c r="Y5" s="614"/>
      <c r="Z5" s="615">
        <v>28.6</v>
      </c>
      <c r="AA5" s="615"/>
      <c r="AB5" s="615"/>
      <c r="AC5" s="615"/>
      <c r="AD5" s="616">
        <v>6689821</v>
      </c>
      <c r="AE5" s="616"/>
      <c r="AF5" s="616"/>
      <c r="AG5" s="616"/>
      <c r="AH5" s="616"/>
      <c r="AI5" s="616"/>
      <c r="AJ5" s="616"/>
      <c r="AK5" s="616"/>
      <c r="AL5" s="617">
        <v>49.5</v>
      </c>
      <c r="AM5" s="618"/>
      <c r="AN5" s="618"/>
      <c r="AO5" s="619"/>
      <c r="AP5" s="609" t="s">
        <v>203</v>
      </c>
      <c r="AQ5" s="610"/>
      <c r="AR5" s="610"/>
      <c r="AS5" s="610"/>
      <c r="AT5" s="610"/>
      <c r="AU5" s="610"/>
      <c r="AV5" s="610"/>
      <c r="AW5" s="610"/>
      <c r="AX5" s="610"/>
      <c r="AY5" s="610"/>
      <c r="AZ5" s="610"/>
      <c r="BA5" s="610"/>
      <c r="BB5" s="610"/>
      <c r="BC5" s="610"/>
      <c r="BD5" s="610"/>
      <c r="BE5" s="610"/>
      <c r="BF5" s="611"/>
      <c r="BG5" s="623">
        <v>6727101</v>
      </c>
      <c r="BH5" s="624"/>
      <c r="BI5" s="624"/>
      <c r="BJ5" s="624"/>
      <c r="BK5" s="624"/>
      <c r="BL5" s="624"/>
      <c r="BM5" s="624"/>
      <c r="BN5" s="625"/>
      <c r="BO5" s="626">
        <v>96.5</v>
      </c>
      <c r="BP5" s="626"/>
      <c r="BQ5" s="626"/>
      <c r="BR5" s="626"/>
      <c r="BS5" s="627">
        <v>37280</v>
      </c>
      <c r="BT5" s="627"/>
      <c r="BU5" s="627"/>
      <c r="BV5" s="627"/>
      <c r="BW5" s="627"/>
      <c r="BX5" s="627"/>
      <c r="BY5" s="627"/>
      <c r="BZ5" s="627"/>
      <c r="CA5" s="627"/>
      <c r="CB5" s="631"/>
      <c r="CD5" s="605" t="s">
        <v>198</v>
      </c>
      <c r="CE5" s="606"/>
      <c r="CF5" s="606"/>
      <c r="CG5" s="606"/>
      <c r="CH5" s="606"/>
      <c r="CI5" s="606"/>
      <c r="CJ5" s="606"/>
      <c r="CK5" s="606"/>
      <c r="CL5" s="606"/>
      <c r="CM5" s="606"/>
      <c r="CN5" s="606"/>
      <c r="CO5" s="606"/>
      <c r="CP5" s="606"/>
      <c r="CQ5" s="607"/>
      <c r="CR5" s="605" t="s">
        <v>204</v>
      </c>
      <c r="CS5" s="606"/>
      <c r="CT5" s="606"/>
      <c r="CU5" s="606"/>
      <c r="CV5" s="606"/>
      <c r="CW5" s="606"/>
      <c r="CX5" s="606"/>
      <c r="CY5" s="607"/>
      <c r="CZ5" s="605" t="s">
        <v>196</v>
      </c>
      <c r="DA5" s="606"/>
      <c r="DB5" s="606"/>
      <c r="DC5" s="607"/>
      <c r="DD5" s="605" t="s">
        <v>205</v>
      </c>
      <c r="DE5" s="606"/>
      <c r="DF5" s="606"/>
      <c r="DG5" s="606"/>
      <c r="DH5" s="606"/>
      <c r="DI5" s="606"/>
      <c r="DJ5" s="606"/>
      <c r="DK5" s="606"/>
      <c r="DL5" s="606"/>
      <c r="DM5" s="606"/>
      <c r="DN5" s="606"/>
      <c r="DO5" s="606"/>
      <c r="DP5" s="607"/>
      <c r="DQ5" s="605" t="s">
        <v>206</v>
      </c>
      <c r="DR5" s="606"/>
      <c r="DS5" s="606"/>
      <c r="DT5" s="606"/>
      <c r="DU5" s="606"/>
      <c r="DV5" s="606"/>
      <c r="DW5" s="606"/>
      <c r="DX5" s="606"/>
      <c r="DY5" s="606"/>
      <c r="DZ5" s="606"/>
      <c r="EA5" s="606"/>
      <c r="EB5" s="606"/>
      <c r="EC5" s="607"/>
    </row>
    <row r="6" spans="2:143" ht="11.25" customHeight="1" x14ac:dyDescent="0.15">
      <c r="B6" s="620" t="s">
        <v>207</v>
      </c>
      <c r="C6" s="621"/>
      <c r="D6" s="621"/>
      <c r="E6" s="621"/>
      <c r="F6" s="621"/>
      <c r="G6" s="621"/>
      <c r="H6" s="621"/>
      <c r="I6" s="621"/>
      <c r="J6" s="621"/>
      <c r="K6" s="621"/>
      <c r="L6" s="621"/>
      <c r="M6" s="621"/>
      <c r="N6" s="621"/>
      <c r="O6" s="621"/>
      <c r="P6" s="621"/>
      <c r="Q6" s="622"/>
      <c r="R6" s="623">
        <v>192538</v>
      </c>
      <c r="S6" s="624"/>
      <c r="T6" s="624"/>
      <c r="U6" s="624"/>
      <c r="V6" s="624"/>
      <c r="W6" s="624"/>
      <c r="X6" s="624"/>
      <c r="Y6" s="625"/>
      <c r="Z6" s="626">
        <v>0.8</v>
      </c>
      <c r="AA6" s="626"/>
      <c r="AB6" s="626"/>
      <c r="AC6" s="626"/>
      <c r="AD6" s="627">
        <v>192538</v>
      </c>
      <c r="AE6" s="627"/>
      <c r="AF6" s="627"/>
      <c r="AG6" s="627"/>
      <c r="AH6" s="627"/>
      <c r="AI6" s="627"/>
      <c r="AJ6" s="627"/>
      <c r="AK6" s="627"/>
      <c r="AL6" s="628">
        <v>1.4</v>
      </c>
      <c r="AM6" s="629"/>
      <c r="AN6" s="629"/>
      <c r="AO6" s="630"/>
      <c r="AP6" s="620" t="s">
        <v>208</v>
      </c>
      <c r="AQ6" s="621"/>
      <c r="AR6" s="621"/>
      <c r="AS6" s="621"/>
      <c r="AT6" s="621"/>
      <c r="AU6" s="621"/>
      <c r="AV6" s="621"/>
      <c r="AW6" s="621"/>
      <c r="AX6" s="621"/>
      <c r="AY6" s="621"/>
      <c r="AZ6" s="621"/>
      <c r="BA6" s="621"/>
      <c r="BB6" s="621"/>
      <c r="BC6" s="621"/>
      <c r="BD6" s="621"/>
      <c r="BE6" s="621"/>
      <c r="BF6" s="622"/>
      <c r="BG6" s="623">
        <v>6727101</v>
      </c>
      <c r="BH6" s="624"/>
      <c r="BI6" s="624"/>
      <c r="BJ6" s="624"/>
      <c r="BK6" s="624"/>
      <c r="BL6" s="624"/>
      <c r="BM6" s="624"/>
      <c r="BN6" s="625"/>
      <c r="BO6" s="626">
        <v>96.5</v>
      </c>
      <c r="BP6" s="626"/>
      <c r="BQ6" s="626"/>
      <c r="BR6" s="626"/>
      <c r="BS6" s="627">
        <v>37280</v>
      </c>
      <c r="BT6" s="627"/>
      <c r="BU6" s="627"/>
      <c r="BV6" s="627"/>
      <c r="BW6" s="627"/>
      <c r="BX6" s="627"/>
      <c r="BY6" s="627"/>
      <c r="BZ6" s="627"/>
      <c r="CA6" s="627"/>
      <c r="CB6" s="631"/>
      <c r="CD6" s="634" t="s">
        <v>209</v>
      </c>
      <c r="CE6" s="635"/>
      <c r="CF6" s="635"/>
      <c r="CG6" s="635"/>
      <c r="CH6" s="635"/>
      <c r="CI6" s="635"/>
      <c r="CJ6" s="635"/>
      <c r="CK6" s="635"/>
      <c r="CL6" s="635"/>
      <c r="CM6" s="635"/>
      <c r="CN6" s="635"/>
      <c r="CO6" s="635"/>
      <c r="CP6" s="635"/>
      <c r="CQ6" s="636"/>
      <c r="CR6" s="623">
        <v>303056</v>
      </c>
      <c r="CS6" s="624"/>
      <c r="CT6" s="624"/>
      <c r="CU6" s="624"/>
      <c r="CV6" s="624"/>
      <c r="CW6" s="624"/>
      <c r="CX6" s="624"/>
      <c r="CY6" s="625"/>
      <c r="CZ6" s="626">
        <v>1.3</v>
      </c>
      <c r="DA6" s="626"/>
      <c r="DB6" s="626"/>
      <c r="DC6" s="626"/>
      <c r="DD6" s="632" t="s">
        <v>210</v>
      </c>
      <c r="DE6" s="624"/>
      <c r="DF6" s="624"/>
      <c r="DG6" s="624"/>
      <c r="DH6" s="624"/>
      <c r="DI6" s="624"/>
      <c r="DJ6" s="624"/>
      <c r="DK6" s="624"/>
      <c r="DL6" s="624"/>
      <c r="DM6" s="624"/>
      <c r="DN6" s="624"/>
      <c r="DO6" s="624"/>
      <c r="DP6" s="625"/>
      <c r="DQ6" s="632">
        <v>303056</v>
      </c>
      <c r="DR6" s="624"/>
      <c r="DS6" s="624"/>
      <c r="DT6" s="624"/>
      <c r="DU6" s="624"/>
      <c r="DV6" s="624"/>
      <c r="DW6" s="624"/>
      <c r="DX6" s="624"/>
      <c r="DY6" s="624"/>
      <c r="DZ6" s="624"/>
      <c r="EA6" s="624"/>
      <c r="EB6" s="624"/>
      <c r="EC6" s="633"/>
    </row>
    <row r="7" spans="2:143" ht="11.25" customHeight="1" x14ac:dyDescent="0.15">
      <c r="B7" s="620" t="s">
        <v>211</v>
      </c>
      <c r="C7" s="621"/>
      <c r="D7" s="621"/>
      <c r="E7" s="621"/>
      <c r="F7" s="621"/>
      <c r="G7" s="621"/>
      <c r="H7" s="621"/>
      <c r="I7" s="621"/>
      <c r="J7" s="621"/>
      <c r="K7" s="621"/>
      <c r="L7" s="621"/>
      <c r="M7" s="621"/>
      <c r="N7" s="621"/>
      <c r="O7" s="621"/>
      <c r="P7" s="621"/>
      <c r="Q7" s="622"/>
      <c r="R7" s="623">
        <v>18802</v>
      </c>
      <c r="S7" s="624"/>
      <c r="T7" s="624"/>
      <c r="U7" s="624"/>
      <c r="V7" s="624"/>
      <c r="W7" s="624"/>
      <c r="X7" s="624"/>
      <c r="Y7" s="625"/>
      <c r="Z7" s="626">
        <v>0.1</v>
      </c>
      <c r="AA7" s="626"/>
      <c r="AB7" s="626"/>
      <c r="AC7" s="626"/>
      <c r="AD7" s="627">
        <v>18802</v>
      </c>
      <c r="AE7" s="627"/>
      <c r="AF7" s="627"/>
      <c r="AG7" s="627"/>
      <c r="AH7" s="627"/>
      <c r="AI7" s="627"/>
      <c r="AJ7" s="627"/>
      <c r="AK7" s="627"/>
      <c r="AL7" s="628">
        <v>0.1</v>
      </c>
      <c r="AM7" s="629"/>
      <c r="AN7" s="629"/>
      <c r="AO7" s="630"/>
      <c r="AP7" s="620" t="s">
        <v>212</v>
      </c>
      <c r="AQ7" s="621"/>
      <c r="AR7" s="621"/>
      <c r="AS7" s="621"/>
      <c r="AT7" s="621"/>
      <c r="AU7" s="621"/>
      <c r="AV7" s="621"/>
      <c r="AW7" s="621"/>
      <c r="AX7" s="621"/>
      <c r="AY7" s="621"/>
      <c r="AZ7" s="621"/>
      <c r="BA7" s="621"/>
      <c r="BB7" s="621"/>
      <c r="BC7" s="621"/>
      <c r="BD7" s="621"/>
      <c r="BE7" s="621"/>
      <c r="BF7" s="622"/>
      <c r="BG7" s="623">
        <v>2650737</v>
      </c>
      <c r="BH7" s="624"/>
      <c r="BI7" s="624"/>
      <c r="BJ7" s="624"/>
      <c r="BK7" s="624"/>
      <c r="BL7" s="624"/>
      <c r="BM7" s="624"/>
      <c r="BN7" s="625"/>
      <c r="BO7" s="626">
        <v>38</v>
      </c>
      <c r="BP7" s="626"/>
      <c r="BQ7" s="626"/>
      <c r="BR7" s="626"/>
      <c r="BS7" s="627">
        <v>37280</v>
      </c>
      <c r="BT7" s="627"/>
      <c r="BU7" s="627"/>
      <c r="BV7" s="627"/>
      <c r="BW7" s="627"/>
      <c r="BX7" s="627"/>
      <c r="BY7" s="627"/>
      <c r="BZ7" s="627"/>
      <c r="CA7" s="627"/>
      <c r="CB7" s="631"/>
      <c r="CD7" s="637" t="s">
        <v>213</v>
      </c>
      <c r="CE7" s="638"/>
      <c r="CF7" s="638"/>
      <c r="CG7" s="638"/>
      <c r="CH7" s="638"/>
      <c r="CI7" s="638"/>
      <c r="CJ7" s="638"/>
      <c r="CK7" s="638"/>
      <c r="CL7" s="638"/>
      <c r="CM7" s="638"/>
      <c r="CN7" s="638"/>
      <c r="CO7" s="638"/>
      <c r="CP7" s="638"/>
      <c r="CQ7" s="639"/>
      <c r="CR7" s="623">
        <v>2169694</v>
      </c>
      <c r="CS7" s="624"/>
      <c r="CT7" s="624"/>
      <c r="CU7" s="624"/>
      <c r="CV7" s="624"/>
      <c r="CW7" s="624"/>
      <c r="CX7" s="624"/>
      <c r="CY7" s="625"/>
      <c r="CZ7" s="626">
        <v>9.1999999999999993</v>
      </c>
      <c r="DA7" s="626"/>
      <c r="DB7" s="626"/>
      <c r="DC7" s="626"/>
      <c r="DD7" s="632">
        <v>97808</v>
      </c>
      <c r="DE7" s="624"/>
      <c r="DF7" s="624"/>
      <c r="DG7" s="624"/>
      <c r="DH7" s="624"/>
      <c r="DI7" s="624"/>
      <c r="DJ7" s="624"/>
      <c r="DK7" s="624"/>
      <c r="DL7" s="624"/>
      <c r="DM7" s="624"/>
      <c r="DN7" s="624"/>
      <c r="DO7" s="624"/>
      <c r="DP7" s="625"/>
      <c r="DQ7" s="632">
        <v>1904238</v>
      </c>
      <c r="DR7" s="624"/>
      <c r="DS7" s="624"/>
      <c r="DT7" s="624"/>
      <c r="DU7" s="624"/>
      <c r="DV7" s="624"/>
      <c r="DW7" s="624"/>
      <c r="DX7" s="624"/>
      <c r="DY7" s="624"/>
      <c r="DZ7" s="624"/>
      <c r="EA7" s="624"/>
      <c r="EB7" s="624"/>
      <c r="EC7" s="633"/>
    </row>
    <row r="8" spans="2:143" ht="11.25" customHeight="1" x14ac:dyDescent="0.15">
      <c r="B8" s="620" t="s">
        <v>214</v>
      </c>
      <c r="C8" s="621"/>
      <c r="D8" s="621"/>
      <c r="E8" s="621"/>
      <c r="F8" s="621"/>
      <c r="G8" s="621"/>
      <c r="H8" s="621"/>
      <c r="I8" s="621"/>
      <c r="J8" s="621"/>
      <c r="K8" s="621"/>
      <c r="L8" s="621"/>
      <c r="M8" s="621"/>
      <c r="N8" s="621"/>
      <c r="O8" s="621"/>
      <c r="P8" s="621"/>
      <c r="Q8" s="622"/>
      <c r="R8" s="623">
        <v>56398</v>
      </c>
      <c r="S8" s="624"/>
      <c r="T8" s="624"/>
      <c r="U8" s="624"/>
      <c r="V8" s="624"/>
      <c r="W8" s="624"/>
      <c r="X8" s="624"/>
      <c r="Y8" s="625"/>
      <c r="Z8" s="626">
        <v>0.2</v>
      </c>
      <c r="AA8" s="626"/>
      <c r="AB8" s="626"/>
      <c r="AC8" s="626"/>
      <c r="AD8" s="627">
        <v>56398</v>
      </c>
      <c r="AE8" s="627"/>
      <c r="AF8" s="627"/>
      <c r="AG8" s="627"/>
      <c r="AH8" s="627"/>
      <c r="AI8" s="627"/>
      <c r="AJ8" s="627"/>
      <c r="AK8" s="627"/>
      <c r="AL8" s="628">
        <v>0.4</v>
      </c>
      <c r="AM8" s="629"/>
      <c r="AN8" s="629"/>
      <c r="AO8" s="630"/>
      <c r="AP8" s="620" t="s">
        <v>215</v>
      </c>
      <c r="AQ8" s="621"/>
      <c r="AR8" s="621"/>
      <c r="AS8" s="621"/>
      <c r="AT8" s="621"/>
      <c r="AU8" s="621"/>
      <c r="AV8" s="621"/>
      <c r="AW8" s="621"/>
      <c r="AX8" s="621"/>
      <c r="AY8" s="621"/>
      <c r="AZ8" s="621"/>
      <c r="BA8" s="621"/>
      <c r="BB8" s="621"/>
      <c r="BC8" s="621"/>
      <c r="BD8" s="621"/>
      <c r="BE8" s="621"/>
      <c r="BF8" s="622"/>
      <c r="BG8" s="623">
        <v>83022</v>
      </c>
      <c r="BH8" s="624"/>
      <c r="BI8" s="624"/>
      <c r="BJ8" s="624"/>
      <c r="BK8" s="624"/>
      <c r="BL8" s="624"/>
      <c r="BM8" s="624"/>
      <c r="BN8" s="625"/>
      <c r="BO8" s="626">
        <v>1.2</v>
      </c>
      <c r="BP8" s="626"/>
      <c r="BQ8" s="626"/>
      <c r="BR8" s="626"/>
      <c r="BS8" s="632" t="s">
        <v>107</v>
      </c>
      <c r="BT8" s="624"/>
      <c r="BU8" s="624"/>
      <c r="BV8" s="624"/>
      <c r="BW8" s="624"/>
      <c r="BX8" s="624"/>
      <c r="BY8" s="624"/>
      <c r="BZ8" s="624"/>
      <c r="CA8" s="624"/>
      <c r="CB8" s="633"/>
      <c r="CD8" s="637" t="s">
        <v>216</v>
      </c>
      <c r="CE8" s="638"/>
      <c r="CF8" s="638"/>
      <c r="CG8" s="638"/>
      <c r="CH8" s="638"/>
      <c r="CI8" s="638"/>
      <c r="CJ8" s="638"/>
      <c r="CK8" s="638"/>
      <c r="CL8" s="638"/>
      <c r="CM8" s="638"/>
      <c r="CN8" s="638"/>
      <c r="CO8" s="638"/>
      <c r="CP8" s="638"/>
      <c r="CQ8" s="639"/>
      <c r="CR8" s="623">
        <v>8078463</v>
      </c>
      <c r="CS8" s="624"/>
      <c r="CT8" s="624"/>
      <c r="CU8" s="624"/>
      <c r="CV8" s="624"/>
      <c r="CW8" s="624"/>
      <c r="CX8" s="624"/>
      <c r="CY8" s="625"/>
      <c r="CZ8" s="626">
        <v>34.4</v>
      </c>
      <c r="DA8" s="626"/>
      <c r="DB8" s="626"/>
      <c r="DC8" s="626"/>
      <c r="DD8" s="632">
        <v>207627</v>
      </c>
      <c r="DE8" s="624"/>
      <c r="DF8" s="624"/>
      <c r="DG8" s="624"/>
      <c r="DH8" s="624"/>
      <c r="DI8" s="624"/>
      <c r="DJ8" s="624"/>
      <c r="DK8" s="624"/>
      <c r="DL8" s="624"/>
      <c r="DM8" s="624"/>
      <c r="DN8" s="624"/>
      <c r="DO8" s="624"/>
      <c r="DP8" s="625"/>
      <c r="DQ8" s="632">
        <v>4478069</v>
      </c>
      <c r="DR8" s="624"/>
      <c r="DS8" s="624"/>
      <c r="DT8" s="624"/>
      <c r="DU8" s="624"/>
      <c r="DV8" s="624"/>
      <c r="DW8" s="624"/>
      <c r="DX8" s="624"/>
      <c r="DY8" s="624"/>
      <c r="DZ8" s="624"/>
      <c r="EA8" s="624"/>
      <c r="EB8" s="624"/>
      <c r="EC8" s="633"/>
    </row>
    <row r="9" spans="2:143" ht="11.25" customHeight="1" x14ac:dyDescent="0.15">
      <c r="B9" s="620" t="s">
        <v>217</v>
      </c>
      <c r="C9" s="621"/>
      <c r="D9" s="621"/>
      <c r="E9" s="621"/>
      <c r="F9" s="621"/>
      <c r="G9" s="621"/>
      <c r="H9" s="621"/>
      <c r="I9" s="621"/>
      <c r="J9" s="621"/>
      <c r="K9" s="621"/>
      <c r="L9" s="621"/>
      <c r="M9" s="621"/>
      <c r="N9" s="621"/>
      <c r="O9" s="621"/>
      <c r="P9" s="621"/>
      <c r="Q9" s="622"/>
      <c r="R9" s="623">
        <v>45713</v>
      </c>
      <c r="S9" s="624"/>
      <c r="T9" s="624"/>
      <c r="U9" s="624"/>
      <c r="V9" s="624"/>
      <c r="W9" s="624"/>
      <c r="X9" s="624"/>
      <c r="Y9" s="625"/>
      <c r="Z9" s="626">
        <v>0.2</v>
      </c>
      <c r="AA9" s="626"/>
      <c r="AB9" s="626"/>
      <c r="AC9" s="626"/>
      <c r="AD9" s="627">
        <v>45713</v>
      </c>
      <c r="AE9" s="627"/>
      <c r="AF9" s="627"/>
      <c r="AG9" s="627"/>
      <c r="AH9" s="627"/>
      <c r="AI9" s="627"/>
      <c r="AJ9" s="627"/>
      <c r="AK9" s="627"/>
      <c r="AL9" s="628">
        <v>0.3</v>
      </c>
      <c r="AM9" s="629"/>
      <c r="AN9" s="629"/>
      <c r="AO9" s="630"/>
      <c r="AP9" s="620" t="s">
        <v>218</v>
      </c>
      <c r="AQ9" s="621"/>
      <c r="AR9" s="621"/>
      <c r="AS9" s="621"/>
      <c r="AT9" s="621"/>
      <c r="AU9" s="621"/>
      <c r="AV9" s="621"/>
      <c r="AW9" s="621"/>
      <c r="AX9" s="621"/>
      <c r="AY9" s="621"/>
      <c r="AZ9" s="621"/>
      <c r="BA9" s="621"/>
      <c r="BB9" s="621"/>
      <c r="BC9" s="621"/>
      <c r="BD9" s="621"/>
      <c r="BE9" s="621"/>
      <c r="BF9" s="622"/>
      <c r="BG9" s="623">
        <v>2153042</v>
      </c>
      <c r="BH9" s="624"/>
      <c r="BI9" s="624"/>
      <c r="BJ9" s="624"/>
      <c r="BK9" s="624"/>
      <c r="BL9" s="624"/>
      <c r="BM9" s="624"/>
      <c r="BN9" s="625"/>
      <c r="BO9" s="626">
        <v>30.9</v>
      </c>
      <c r="BP9" s="626"/>
      <c r="BQ9" s="626"/>
      <c r="BR9" s="626"/>
      <c r="BS9" s="632" t="s">
        <v>107</v>
      </c>
      <c r="BT9" s="624"/>
      <c r="BU9" s="624"/>
      <c r="BV9" s="624"/>
      <c r="BW9" s="624"/>
      <c r="BX9" s="624"/>
      <c r="BY9" s="624"/>
      <c r="BZ9" s="624"/>
      <c r="CA9" s="624"/>
      <c r="CB9" s="633"/>
      <c r="CD9" s="637" t="s">
        <v>219</v>
      </c>
      <c r="CE9" s="638"/>
      <c r="CF9" s="638"/>
      <c r="CG9" s="638"/>
      <c r="CH9" s="638"/>
      <c r="CI9" s="638"/>
      <c r="CJ9" s="638"/>
      <c r="CK9" s="638"/>
      <c r="CL9" s="638"/>
      <c r="CM9" s="638"/>
      <c r="CN9" s="638"/>
      <c r="CO9" s="638"/>
      <c r="CP9" s="638"/>
      <c r="CQ9" s="639"/>
      <c r="CR9" s="623">
        <v>3031207</v>
      </c>
      <c r="CS9" s="624"/>
      <c r="CT9" s="624"/>
      <c r="CU9" s="624"/>
      <c r="CV9" s="624"/>
      <c r="CW9" s="624"/>
      <c r="CX9" s="624"/>
      <c r="CY9" s="625"/>
      <c r="CZ9" s="626">
        <v>12.9</v>
      </c>
      <c r="DA9" s="626"/>
      <c r="DB9" s="626"/>
      <c r="DC9" s="626"/>
      <c r="DD9" s="632">
        <v>132739</v>
      </c>
      <c r="DE9" s="624"/>
      <c r="DF9" s="624"/>
      <c r="DG9" s="624"/>
      <c r="DH9" s="624"/>
      <c r="DI9" s="624"/>
      <c r="DJ9" s="624"/>
      <c r="DK9" s="624"/>
      <c r="DL9" s="624"/>
      <c r="DM9" s="624"/>
      <c r="DN9" s="624"/>
      <c r="DO9" s="624"/>
      <c r="DP9" s="625"/>
      <c r="DQ9" s="632">
        <v>2315465</v>
      </c>
      <c r="DR9" s="624"/>
      <c r="DS9" s="624"/>
      <c r="DT9" s="624"/>
      <c r="DU9" s="624"/>
      <c r="DV9" s="624"/>
      <c r="DW9" s="624"/>
      <c r="DX9" s="624"/>
      <c r="DY9" s="624"/>
      <c r="DZ9" s="624"/>
      <c r="EA9" s="624"/>
      <c r="EB9" s="624"/>
      <c r="EC9" s="633"/>
    </row>
    <row r="10" spans="2:143" ht="11.25" customHeight="1" x14ac:dyDescent="0.15">
      <c r="B10" s="620" t="s">
        <v>220</v>
      </c>
      <c r="C10" s="621"/>
      <c r="D10" s="621"/>
      <c r="E10" s="621"/>
      <c r="F10" s="621"/>
      <c r="G10" s="621"/>
      <c r="H10" s="621"/>
      <c r="I10" s="621"/>
      <c r="J10" s="621"/>
      <c r="K10" s="621"/>
      <c r="L10" s="621"/>
      <c r="M10" s="621"/>
      <c r="N10" s="621"/>
      <c r="O10" s="621"/>
      <c r="P10" s="621"/>
      <c r="Q10" s="622"/>
      <c r="R10" s="623">
        <v>949550</v>
      </c>
      <c r="S10" s="624"/>
      <c r="T10" s="624"/>
      <c r="U10" s="624"/>
      <c r="V10" s="624"/>
      <c r="W10" s="624"/>
      <c r="X10" s="624"/>
      <c r="Y10" s="625"/>
      <c r="Z10" s="626">
        <v>3.9</v>
      </c>
      <c r="AA10" s="626"/>
      <c r="AB10" s="626"/>
      <c r="AC10" s="626"/>
      <c r="AD10" s="627">
        <v>949550</v>
      </c>
      <c r="AE10" s="627"/>
      <c r="AF10" s="627"/>
      <c r="AG10" s="627"/>
      <c r="AH10" s="627"/>
      <c r="AI10" s="627"/>
      <c r="AJ10" s="627"/>
      <c r="AK10" s="627"/>
      <c r="AL10" s="628">
        <v>7</v>
      </c>
      <c r="AM10" s="629"/>
      <c r="AN10" s="629"/>
      <c r="AO10" s="630"/>
      <c r="AP10" s="620" t="s">
        <v>221</v>
      </c>
      <c r="AQ10" s="621"/>
      <c r="AR10" s="621"/>
      <c r="AS10" s="621"/>
      <c r="AT10" s="621"/>
      <c r="AU10" s="621"/>
      <c r="AV10" s="621"/>
      <c r="AW10" s="621"/>
      <c r="AX10" s="621"/>
      <c r="AY10" s="621"/>
      <c r="AZ10" s="621"/>
      <c r="BA10" s="621"/>
      <c r="BB10" s="621"/>
      <c r="BC10" s="621"/>
      <c r="BD10" s="621"/>
      <c r="BE10" s="621"/>
      <c r="BF10" s="622"/>
      <c r="BG10" s="623">
        <v>120426</v>
      </c>
      <c r="BH10" s="624"/>
      <c r="BI10" s="624"/>
      <c r="BJ10" s="624"/>
      <c r="BK10" s="624"/>
      <c r="BL10" s="624"/>
      <c r="BM10" s="624"/>
      <c r="BN10" s="625"/>
      <c r="BO10" s="626">
        <v>1.7</v>
      </c>
      <c r="BP10" s="626"/>
      <c r="BQ10" s="626"/>
      <c r="BR10" s="626"/>
      <c r="BS10" s="632" t="s">
        <v>107</v>
      </c>
      <c r="BT10" s="624"/>
      <c r="BU10" s="624"/>
      <c r="BV10" s="624"/>
      <c r="BW10" s="624"/>
      <c r="BX10" s="624"/>
      <c r="BY10" s="624"/>
      <c r="BZ10" s="624"/>
      <c r="CA10" s="624"/>
      <c r="CB10" s="633"/>
      <c r="CD10" s="637" t="s">
        <v>222</v>
      </c>
      <c r="CE10" s="638"/>
      <c r="CF10" s="638"/>
      <c r="CG10" s="638"/>
      <c r="CH10" s="638"/>
      <c r="CI10" s="638"/>
      <c r="CJ10" s="638"/>
      <c r="CK10" s="638"/>
      <c r="CL10" s="638"/>
      <c r="CM10" s="638"/>
      <c r="CN10" s="638"/>
      <c r="CO10" s="638"/>
      <c r="CP10" s="638"/>
      <c r="CQ10" s="639"/>
      <c r="CR10" s="623">
        <v>11425</v>
      </c>
      <c r="CS10" s="624"/>
      <c r="CT10" s="624"/>
      <c r="CU10" s="624"/>
      <c r="CV10" s="624"/>
      <c r="CW10" s="624"/>
      <c r="CX10" s="624"/>
      <c r="CY10" s="625"/>
      <c r="CZ10" s="626">
        <v>0</v>
      </c>
      <c r="DA10" s="626"/>
      <c r="DB10" s="626"/>
      <c r="DC10" s="626"/>
      <c r="DD10" s="632" t="s">
        <v>107</v>
      </c>
      <c r="DE10" s="624"/>
      <c r="DF10" s="624"/>
      <c r="DG10" s="624"/>
      <c r="DH10" s="624"/>
      <c r="DI10" s="624"/>
      <c r="DJ10" s="624"/>
      <c r="DK10" s="624"/>
      <c r="DL10" s="624"/>
      <c r="DM10" s="624"/>
      <c r="DN10" s="624"/>
      <c r="DO10" s="624"/>
      <c r="DP10" s="625"/>
      <c r="DQ10" s="632">
        <v>6425</v>
      </c>
      <c r="DR10" s="624"/>
      <c r="DS10" s="624"/>
      <c r="DT10" s="624"/>
      <c r="DU10" s="624"/>
      <c r="DV10" s="624"/>
      <c r="DW10" s="624"/>
      <c r="DX10" s="624"/>
      <c r="DY10" s="624"/>
      <c r="DZ10" s="624"/>
      <c r="EA10" s="624"/>
      <c r="EB10" s="624"/>
      <c r="EC10" s="633"/>
    </row>
    <row r="11" spans="2:143" ht="11.25" customHeight="1" x14ac:dyDescent="0.15">
      <c r="B11" s="620" t="s">
        <v>223</v>
      </c>
      <c r="C11" s="621"/>
      <c r="D11" s="621"/>
      <c r="E11" s="621"/>
      <c r="F11" s="621"/>
      <c r="G11" s="621"/>
      <c r="H11" s="621"/>
      <c r="I11" s="621"/>
      <c r="J11" s="621"/>
      <c r="K11" s="621"/>
      <c r="L11" s="621"/>
      <c r="M11" s="621"/>
      <c r="N11" s="621"/>
      <c r="O11" s="621"/>
      <c r="P11" s="621"/>
      <c r="Q11" s="622"/>
      <c r="R11" s="623">
        <v>4543</v>
      </c>
      <c r="S11" s="624"/>
      <c r="T11" s="624"/>
      <c r="U11" s="624"/>
      <c r="V11" s="624"/>
      <c r="W11" s="624"/>
      <c r="X11" s="624"/>
      <c r="Y11" s="625"/>
      <c r="Z11" s="626">
        <v>0</v>
      </c>
      <c r="AA11" s="626"/>
      <c r="AB11" s="626"/>
      <c r="AC11" s="626"/>
      <c r="AD11" s="627">
        <v>4543</v>
      </c>
      <c r="AE11" s="627"/>
      <c r="AF11" s="627"/>
      <c r="AG11" s="627"/>
      <c r="AH11" s="627"/>
      <c r="AI11" s="627"/>
      <c r="AJ11" s="627"/>
      <c r="AK11" s="627"/>
      <c r="AL11" s="628">
        <v>0</v>
      </c>
      <c r="AM11" s="629"/>
      <c r="AN11" s="629"/>
      <c r="AO11" s="630"/>
      <c r="AP11" s="620" t="s">
        <v>224</v>
      </c>
      <c r="AQ11" s="621"/>
      <c r="AR11" s="621"/>
      <c r="AS11" s="621"/>
      <c r="AT11" s="621"/>
      <c r="AU11" s="621"/>
      <c r="AV11" s="621"/>
      <c r="AW11" s="621"/>
      <c r="AX11" s="621"/>
      <c r="AY11" s="621"/>
      <c r="AZ11" s="621"/>
      <c r="BA11" s="621"/>
      <c r="BB11" s="621"/>
      <c r="BC11" s="621"/>
      <c r="BD11" s="621"/>
      <c r="BE11" s="621"/>
      <c r="BF11" s="622"/>
      <c r="BG11" s="623">
        <v>294247</v>
      </c>
      <c r="BH11" s="624"/>
      <c r="BI11" s="624"/>
      <c r="BJ11" s="624"/>
      <c r="BK11" s="624"/>
      <c r="BL11" s="624"/>
      <c r="BM11" s="624"/>
      <c r="BN11" s="625"/>
      <c r="BO11" s="626">
        <v>4.2</v>
      </c>
      <c r="BP11" s="626"/>
      <c r="BQ11" s="626"/>
      <c r="BR11" s="626"/>
      <c r="BS11" s="632">
        <v>37280</v>
      </c>
      <c r="BT11" s="624"/>
      <c r="BU11" s="624"/>
      <c r="BV11" s="624"/>
      <c r="BW11" s="624"/>
      <c r="BX11" s="624"/>
      <c r="BY11" s="624"/>
      <c r="BZ11" s="624"/>
      <c r="CA11" s="624"/>
      <c r="CB11" s="633"/>
      <c r="CD11" s="637" t="s">
        <v>225</v>
      </c>
      <c r="CE11" s="638"/>
      <c r="CF11" s="638"/>
      <c r="CG11" s="638"/>
      <c r="CH11" s="638"/>
      <c r="CI11" s="638"/>
      <c r="CJ11" s="638"/>
      <c r="CK11" s="638"/>
      <c r="CL11" s="638"/>
      <c r="CM11" s="638"/>
      <c r="CN11" s="638"/>
      <c r="CO11" s="638"/>
      <c r="CP11" s="638"/>
      <c r="CQ11" s="639"/>
      <c r="CR11" s="623">
        <v>626186</v>
      </c>
      <c r="CS11" s="624"/>
      <c r="CT11" s="624"/>
      <c r="CU11" s="624"/>
      <c r="CV11" s="624"/>
      <c r="CW11" s="624"/>
      <c r="CX11" s="624"/>
      <c r="CY11" s="625"/>
      <c r="CZ11" s="626">
        <v>2.7</v>
      </c>
      <c r="DA11" s="626"/>
      <c r="DB11" s="626"/>
      <c r="DC11" s="626"/>
      <c r="DD11" s="632">
        <v>73487</v>
      </c>
      <c r="DE11" s="624"/>
      <c r="DF11" s="624"/>
      <c r="DG11" s="624"/>
      <c r="DH11" s="624"/>
      <c r="DI11" s="624"/>
      <c r="DJ11" s="624"/>
      <c r="DK11" s="624"/>
      <c r="DL11" s="624"/>
      <c r="DM11" s="624"/>
      <c r="DN11" s="624"/>
      <c r="DO11" s="624"/>
      <c r="DP11" s="625"/>
      <c r="DQ11" s="632">
        <v>323523</v>
      </c>
      <c r="DR11" s="624"/>
      <c r="DS11" s="624"/>
      <c r="DT11" s="624"/>
      <c r="DU11" s="624"/>
      <c r="DV11" s="624"/>
      <c r="DW11" s="624"/>
      <c r="DX11" s="624"/>
      <c r="DY11" s="624"/>
      <c r="DZ11" s="624"/>
      <c r="EA11" s="624"/>
      <c r="EB11" s="624"/>
      <c r="EC11" s="633"/>
    </row>
    <row r="12" spans="2:143" ht="11.25" customHeight="1" x14ac:dyDescent="0.15">
      <c r="B12" s="620" t="s">
        <v>226</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227</v>
      </c>
      <c r="AQ12" s="621"/>
      <c r="AR12" s="621"/>
      <c r="AS12" s="621"/>
      <c r="AT12" s="621"/>
      <c r="AU12" s="621"/>
      <c r="AV12" s="621"/>
      <c r="AW12" s="621"/>
      <c r="AX12" s="621"/>
      <c r="AY12" s="621"/>
      <c r="AZ12" s="621"/>
      <c r="BA12" s="621"/>
      <c r="BB12" s="621"/>
      <c r="BC12" s="621"/>
      <c r="BD12" s="621"/>
      <c r="BE12" s="621"/>
      <c r="BF12" s="622"/>
      <c r="BG12" s="623">
        <v>3621876</v>
      </c>
      <c r="BH12" s="624"/>
      <c r="BI12" s="624"/>
      <c r="BJ12" s="624"/>
      <c r="BK12" s="624"/>
      <c r="BL12" s="624"/>
      <c r="BM12" s="624"/>
      <c r="BN12" s="625"/>
      <c r="BO12" s="626">
        <v>52</v>
      </c>
      <c r="BP12" s="626"/>
      <c r="BQ12" s="626"/>
      <c r="BR12" s="626"/>
      <c r="BS12" s="632" t="s">
        <v>107</v>
      </c>
      <c r="BT12" s="624"/>
      <c r="BU12" s="624"/>
      <c r="BV12" s="624"/>
      <c r="BW12" s="624"/>
      <c r="BX12" s="624"/>
      <c r="BY12" s="624"/>
      <c r="BZ12" s="624"/>
      <c r="CA12" s="624"/>
      <c r="CB12" s="633"/>
      <c r="CD12" s="637" t="s">
        <v>228</v>
      </c>
      <c r="CE12" s="638"/>
      <c r="CF12" s="638"/>
      <c r="CG12" s="638"/>
      <c r="CH12" s="638"/>
      <c r="CI12" s="638"/>
      <c r="CJ12" s="638"/>
      <c r="CK12" s="638"/>
      <c r="CL12" s="638"/>
      <c r="CM12" s="638"/>
      <c r="CN12" s="638"/>
      <c r="CO12" s="638"/>
      <c r="CP12" s="638"/>
      <c r="CQ12" s="639"/>
      <c r="CR12" s="623">
        <v>233242</v>
      </c>
      <c r="CS12" s="624"/>
      <c r="CT12" s="624"/>
      <c r="CU12" s="624"/>
      <c r="CV12" s="624"/>
      <c r="CW12" s="624"/>
      <c r="CX12" s="624"/>
      <c r="CY12" s="625"/>
      <c r="CZ12" s="626">
        <v>1</v>
      </c>
      <c r="DA12" s="626"/>
      <c r="DB12" s="626"/>
      <c r="DC12" s="626"/>
      <c r="DD12" s="632">
        <v>7126</v>
      </c>
      <c r="DE12" s="624"/>
      <c r="DF12" s="624"/>
      <c r="DG12" s="624"/>
      <c r="DH12" s="624"/>
      <c r="DI12" s="624"/>
      <c r="DJ12" s="624"/>
      <c r="DK12" s="624"/>
      <c r="DL12" s="624"/>
      <c r="DM12" s="624"/>
      <c r="DN12" s="624"/>
      <c r="DO12" s="624"/>
      <c r="DP12" s="625"/>
      <c r="DQ12" s="632">
        <v>227123</v>
      </c>
      <c r="DR12" s="624"/>
      <c r="DS12" s="624"/>
      <c r="DT12" s="624"/>
      <c r="DU12" s="624"/>
      <c r="DV12" s="624"/>
      <c r="DW12" s="624"/>
      <c r="DX12" s="624"/>
      <c r="DY12" s="624"/>
      <c r="DZ12" s="624"/>
      <c r="EA12" s="624"/>
      <c r="EB12" s="624"/>
      <c r="EC12" s="633"/>
    </row>
    <row r="13" spans="2:143" ht="11.25" customHeight="1" x14ac:dyDescent="0.15">
      <c r="B13" s="620" t="s">
        <v>229</v>
      </c>
      <c r="C13" s="621"/>
      <c r="D13" s="621"/>
      <c r="E13" s="621"/>
      <c r="F13" s="621"/>
      <c r="G13" s="621"/>
      <c r="H13" s="621"/>
      <c r="I13" s="621"/>
      <c r="J13" s="621"/>
      <c r="K13" s="621"/>
      <c r="L13" s="621"/>
      <c r="M13" s="621"/>
      <c r="N13" s="621"/>
      <c r="O13" s="621"/>
      <c r="P13" s="621"/>
      <c r="Q13" s="622"/>
      <c r="R13" s="623">
        <v>29892</v>
      </c>
      <c r="S13" s="624"/>
      <c r="T13" s="624"/>
      <c r="U13" s="624"/>
      <c r="V13" s="624"/>
      <c r="W13" s="624"/>
      <c r="X13" s="624"/>
      <c r="Y13" s="625"/>
      <c r="Z13" s="626">
        <v>0.1</v>
      </c>
      <c r="AA13" s="626"/>
      <c r="AB13" s="626"/>
      <c r="AC13" s="626"/>
      <c r="AD13" s="627">
        <v>29892</v>
      </c>
      <c r="AE13" s="627"/>
      <c r="AF13" s="627"/>
      <c r="AG13" s="627"/>
      <c r="AH13" s="627"/>
      <c r="AI13" s="627"/>
      <c r="AJ13" s="627"/>
      <c r="AK13" s="627"/>
      <c r="AL13" s="628">
        <v>0.2</v>
      </c>
      <c r="AM13" s="629"/>
      <c r="AN13" s="629"/>
      <c r="AO13" s="630"/>
      <c r="AP13" s="620" t="s">
        <v>230</v>
      </c>
      <c r="AQ13" s="621"/>
      <c r="AR13" s="621"/>
      <c r="AS13" s="621"/>
      <c r="AT13" s="621"/>
      <c r="AU13" s="621"/>
      <c r="AV13" s="621"/>
      <c r="AW13" s="621"/>
      <c r="AX13" s="621"/>
      <c r="AY13" s="621"/>
      <c r="AZ13" s="621"/>
      <c r="BA13" s="621"/>
      <c r="BB13" s="621"/>
      <c r="BC13" s="621"/>
      <c r="BD13" s="621"/>
      <c r="BE13" s="621"/>
      <c r="BF13" s="622"/>
      <c r="BG13" s="623">
        <v>3609037</v>
      </c>
      <c r="BH13" s="624"/>
      <c r="BI13" s="624"/>
      <c r="BJ13" s="624"/>
      <c r="BK13" s="624"/>
      <c r="BL13" s="624"/>
      <c r="BM13" s="624"/>
      <c r="BN13" s="625"/>
      <c r="BO13" s="626">
        <v>51.8</v>
      </c>
      <c r="BP13" s="626"/>
      <c r="BQ13" s="626"/>
      <c r="BR13" s="626"/>
      <c r="BS13" s="632" t="s">
        <v>107</v>
      </c>
      <c r="BT13" s="624"/>
      <c r="BU13" s="624"/>
      <c r="BV13" s="624"/>
      <c r="BW13" s="624"/>
      <c r="BX13" s="624"/>
      <c r="BY13" s="624"/>
      <c r="BZ13" s="624"/>
      <c r="CA13" s="624"/>
      <c r="CB13" s="633"/>
      <c r="CD13" s="637" t="s">
        <v>231</v>
      </c>
      <c r="CE13" s="638"/>
      <c r="CF13" s="638"/>
      <c r="CG13" s="638"/>
      <c r="CH13" s="638"/>
      <c r="CI13" s="638"/>
      <c r="CJ13" s="638"/>
      <c r="CK13" s="638"/>
      <c r="CL13" s="638"/>
      <c r="CM13" s="638"/>
      <c r="CN13" s="638"/>
      <c r="CO13" s="638"/>
      <c r="CP13" s="638"/>
      <c r="CQ13" s="639"/>
      <c r="CR13" s="623">
        <v>1836863</v>
      </c>
      <c r="CS13" s="624"/>
      <c r="CT13" s="624"/>
      <c r="CU13" s="624"/>
      <c r="CV13" s="624"/>
      <c r="CW13" s="624"/>
      <c r="CX13" s="624"/>
      <c r="CY13" s="625"/>
      <c r="CZ13" s="626">
        <v>7.8</v>
      </c>
      <c r="DA13" s="626"/>
      <c r="DB13" s="626"/>
      <c r="DC13" s="626"/>
      <c r="DD13" s="632">
        <v>1390427</v>
      </c>
      <c r="DE13" s="624"/>
      <c r="DF13" s="624"/>
      <c r="DG13" s="624"/>
      <c r="DH13" s="624"/>
      <c r="DI13" s="624"/>
      <c r="DJ13" s="624"/>
      <c r="DK13" s="624"/>
      <c r="DL13" s="624"/>
      <c r="DM13" s="624"/>
      <c r="DN13" s="624"/>
      <c r="DO13" s="624"/>
      <c r="DP13" s="625"/>
      <c r="DQ13" s="632">
        <v>625936</v>
      </c>
      <c r="DR13" s="624"/>
      <c r="DS13" s="624"/>
      <c r="DT13" s="624"/>
      <c r="DU13" s="624"/>
      <c r="DV13" s="624"/>
      <c r="DW13" s="624"/>
      <c r="DX13" s="624"/>
      <c r="DY13" s="624"/>
      <c r="DZ13" s="624"/>
      <c r="EA13" s="624"/>
      <c r="EB13" s="624"/>
      <c r="EC13" s="633"/>
    </row>
    <row r="14" spans="2:143" ht="11.25" customHeight="1" x14ac:dyDescent="0.15">
      <c r="B14" s="620" t="s">
        <v>232</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233</v>
      </c>
      <c r="AQ14" s="621"/>
      <c r="AR14" s="621"/>
      <c r="AS14" s="621"/>
      <c r="AT14" s="621"/>
      <c r="AU14" s="621"/>
      <c r="AV14" s="621"/>
      <c r="AW14" s="621"/>
      <c r="AX14" s="621"/>
      <c r="AY14" s="621"/>
      <c r="AZ14" s="621"/>
      <c r="BA14" s="621"/>
      <c r="BB14" s="621"/>
      <c r="BC14" s="621"/>
      <c r="BD14" s="621"/>
      <c r="BE14" s="621"/>
      <c r="BF14" s="622"/>
      <c r="BG14" s="623">
        <v>131624</v>
      </c>
      <c r="BH14" s="624"/>
      <c r="BI14" s="624"/>
      <c r="BJ14" s="624"/>
      <c r="BK14" s="624"/>
      <c r="BL14" s="624"/>
      <c r="BM14" s="624"/>
      <c r="BN14" s="625"/>
      <c r="BO14" s="626">
        <v>1.9</v>
      </c>
      <c r="BP14" s="626"/>
      <c r="BQ14" s="626"/>
      <c r="BR14" s="626"/>
      <c r="BS14" s="632" t="s">
        <v>107</v>
      </c>
      <c r="BT14" s="624"/>
      <c r="BU14" s="624"/>
      <c r="BV14" s="624"/>
      <c r="BW14" s="624"/>
      <c r="BX14" s="624"/>
      <c r="BY14" s="624"/>
      <c r="BZ14" s="624"/>
      <c r="CA14" s="624"/>
      <c r="CB14" s="633"/>
      <c r="CD14" s="637" t="s">
        <v>234</v>
      </c>
      <c r="CE14" s="638"/>
      <c r="CF14" s="638"/>
      <c r="CG14" s="638"/>
      <c r="CH14" s="638"/>
      <c r="CI14" s="638"/>
      <c r="CJ14" s="638"/>
      <c r="CK14" s="638"/>
      <c r="CL14" s="638"/>
      <c r="CM14" s="638"/>
      <c r="CN14" s="638"/>
      <c r="CO14" s="638"/>
      <c r="CP14" s="638"/>
      <c r="CQ14" s="639"/>
      <c r="CR14" s="623">
        <v>1053405</v>
      </c>
      <c r="CS14" s="624"/>
      <c r="CT14" s="624"/>
      <c r="CU14" s="624"/>
      <c r="CV14" s="624"/>
      <c r="CW14" s="624"/>
      <c r="CX14" s="624"/>
      <c r="CY14" s="625"/>
      <c r="CZ14" s="626">
        <v>4.5</v>
      </c>
      <c r="DA14" s="626"/>
      <c r="DB14" s="626"/>
      <c r="DC14" s="626"/>
      <c r="DD14" s="632">
        <v>228558</v>
      </c>
      <c r="DE14" s="624"/>
      <c r="DF14" s="624"/>
      <c r="DG14" s="624"/>
      <c r="DH14" s="624"/>
      <c r="DI14" s="624"/>
      <c r="DJ14" s="624"/>
      <c r="DK14" s="624"/>
      <c r="DL14" s="624"/>
      <c r="DM14" s="624"/>
      <c r="DN14" s="624"/>
      <c r="DO14" s="624"/>
      <c r="DP14" s="625"/>
      <c r="DQ14" s="632">
        <v>856320</v>
      </c>
      <c r="DR14" s="624"/>
      <c r="DS14" s="624"/>
      <c r="DT14" s="624"/>
      <c r="DU14" s="624"/>
      <c r="DV14" s="624"/>
      <c r="DW14" s="624"/>
      <c r="DX14" s="624"/>
      <c r="DY14" s="624"/>
      <c r="DZ14" s="624"/>
      <c r="EA14" s="624"/>
      <c r="EB14" s="624"/>
      <c r="EC14" s="633"/>
    </row>
    <row r="15" spans="2:143" ht="11.25" customHeight="1" x14ac:dyDescent="0.15">
      <c r="B15" s="620" t="s">
        <v>235</v>
      </c>
      <c r="C15" s="621"/>
      <c r="D15" s="621"/>
      <c r="E15" s="621"/>
      <c r="F15" s="621"/>
      <c r="G15" s="621"/>
      <c r="H15" s="621"/>
      <c r="I15" s="621"/>
      <c r="J15" s="621"/>
      <c r="K15" s="621"/>
      <c r="L15" s="621"/>
      <c r="M15" s="621"/>
      <c r="N15" s="621"/>
      <c r="O15" s="621"/>
      <c r="P15" s="621"/>
      <c r="Q15" s="622"/>
      <c r="R15" s="623">
        <v>25805</v>
      </c>
      <c r="S15" s="624"/>
      <c r="T15" s="624"/>
      <c r="U15" s="624"/>
      <c r="V15" s="624"/>
      <c r="W15" s="624"/>
      <c r="X15" s="624"/>
      <c r="Y15" s="625"/>
      <c r="Z15" s="626">
        <v>0.1</v>
      </c>
      <c r="AA15" s="626"/>
      <c r="AB15" s="626"/>
      <c r="AC15" s="626"/>
      <c r="AD15" s="627">
        <v>25805</v>
      </c>
      <c r="AE15" s="627"/>
      <c r="AF15" s="627"/>
      <c r="AG15" s="627"/>
      <c r="AH15" s="627"/>
      <c r="AI15" s="627"/>
      <c r="AJ15" s="627"/>
      <c r="AK15" s="627"/>
      <c r="AL15" s="628">
        <v>0.2</v>
      </c>
      <c r="AM15" s="629"/>
      <c r="AN15" s="629"/>
      <c r="AO15" s="630"/>
      <c r="AP15" s="620" t="s">
        <v>236</v>
      </c>
      <c r="AQ15" s="621"/>
      <c r="AR15" s="621"/>
      <c r="AS15" s="621"/>
      <c r="AT15" s="621"/>
      <c r="AU15" s="621"/>
      <c r="AV15" s="621"/>
      <c r="AW15" s="621"/>
      <c r="AX15" s="621"/>
      <c r="AY15" s="621"/>
      <c r="AZ15" s="621"/>
      <c r="BA15" s="621"/>
      <c r="BB15" s="621"/>
      <c r="BC15" s="621"/>
      <c r="BD15" s="621"/>
      <c r="BE15" s="621"/>
      <c r="BF15" s="622"/>
      <c r="BG15" s="623">
        <v>322864</v>
      </c>
      <c r="BH15" s="624"/>
      <c r="BI15" s="624"/>
      <c r="BJ15" s="624"/>
      <c r="BK15" s="624"/>
      <c r="BL15" s="624"/>
      <c r="BM15" s="624"/>
      <c r="BN15" s="625"/>
      <c r="BO15" s="626">
        <v>4.5999999999999996</v>
      </c>
      <c r="BP15" s="626"/>
      <c r="BQ15" s="626"/>
      <c r="BR15" s="626"/>
      <c r="BS15" s="632" t="s">
        <v>107</v>
      </c>
      <c r="BT15" s="624"/>
      <c r="BU15" s="624"/>
      <c r="BV15" s="624"/>
      <c r="BW15" s="624"/>
      <c r="BX15" s="624"/>
      <c r="BY15" s="624"/>
      <c r="BZ15" s="624"/>
      <c r="CA15" s="624"/>
      <c r="CB15" s="633"/>
      <c r="CD15" s="637" t="s">
        <v>237</v>
      </c>
      <c r="CE15" s="638"/>
      <c r="CF15" s="638"/>
      <c r="CG15" s="638"/>
      <c r="CH15" s="638"/>
      <c r="CI15" s="638"/>
      <c r="CJ15" s="638"/>
      <c r="CK15" s="638"/>
      <c r="CL15" s="638"/>
      <c r="CM15" s="638"/>
      <c r="CN15" s="638"/>
      <c r="CO15" s="638"/>
      <c r="CP15" s="638"/>
      <c r="CQ15" s="639"/>
      <c r="CR15" s="623">
        <v>2002045</v>
      </c>
      <c r="CS15" s="624"/>
      <c r="CT15" s="624"/>
      <c r="CU15" s="624"/>
      <c r="CV15" s="624"/>
      <c r="CW15" s="624"/>
      <c r="CX15" s="624"/>
      <c r="CY15" s="625"/>
      <c r="CZ15" s="626">
        <v>8.5</v>
      </c>
      <c r="DA15" s="626"/>
      <c r="DB15" s="626"/>
      <c r="DC15" s="626"/>
      <c r="DD15" s="632">
        <v>349618</v>
      </c>
      <c r="DE15" s="624"/>
      <c r="DF15" s="624"/>
      <c r="DG15" s="624"/>
      <c r="DH15" s="624"/>
      <c r="DI15" s="624"/>
      <c r="DJ15" s="624"/>
      <c r="DK15" s="624"/>
      <c r="DL15" s="624"/>
      <c r="DM15" s="624"/>
      <c r="DN15" s="624"/>
      <c r="DO15" s="624"/>
      <c r="DP15" s="625"/>
      <c r="DQ15" s="632">
        <v>1541166</v>
      </c>
      <c r="DR15" s="624"/>
      <c r="DS15" s="624"/>
      <c r="DT15" s="624"/>
      <c r="DU15" s="624"/>
      <c r="DV15" s="624"/>
      <c r="DW15" s="624"/>
      <c r="DX15" s="624"/>
      <c r="DY15" s="624"/>
      <c r="DZ15" s="624"/>
      <c r="EA15" s="624"/>
      <c r="EB15" s="624"/>
      <c r="EC15" s="633"/>
    </row>
    <row r="16" spans="2:143" ht="11.25" customHeight="1" x14ac:dyDescent="0.15">
      <c r="B16" s="620" t="s">
        <v>238</v>
      </c>
      <c r="C16" s="621"/>
      <c r="D16" s="621"/>
      <c r="E16" s="621"/>
      <c r="F16" s="621"/>
      <c r="G16" s="621"/>
      <c r="H16" s="621"/>
      <c r="I16" s="621"/>
      <c r="J16" s="621"/>
      <c r="K16" s="621"/>
      <c r="L16" s="621"/>
      <c r="M16" s="621"/>
      <c r="N16" s="621"/>
      <c r="O16" s="621"/>
      <c r="P16" s="621"/>
      <c r="Q16" s="622"/>
      <c r="R16" s="623">
        <v>6383915</v>
      </c>
      <c r="S16" s="624"/>
      <c r="T16" s="624"/>
      <c r="U16" s="624"/>
      <c r="V16" s="624"/>
      <c r="W16" s="624"/>
      <c r="X16" s="624"/>
      <c r="Y16" s="625"/>
      <c r="Z16" s="626">
        <v>26.1</v>
      </c>
      <c r="AA16" s="626"/>
      <c r="AB16" s="626"/>
      <c r="AC16" s="626"/>
      <c r="AD16" s="627">
        <v>5377401</v>
      </c>
      <c r="AE16" s="627"/>
      <c r="AF16" s="627"/>
      <c r="AG16" s="627"/>
      <c r="AH16" s="627"/>
      <c r="AI16" s="627"/>
      <c r="AJ16" s="627"/>
      <c r="AK16" s="627"/>
      <c r="AL16" s="628">
        <v>39.799999999999997</v>
      </c>
      <c r="AM16" s="629"/>
      <c r="AN16" s="629"/>
      <c r="AO16" s="630"/>
      <c r="AP16" s="620" t="s">
        <v>239</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240</v>
      </c>
      <c r="CE16" s="638"/>
      <c r="CF16" s="638"/>
      <c r="CG16" s="638"/>
      <c r="CH16" s="638"/>
      <c r="CI16" s="638"/>
      <c r="CJ16" s="638"/>
      <c r="CK16" s="638"/>
      <c r="CL16" s="638"/>
      <c r="CM16" s="638"/>
      <c r="CN16" s="638"/>
      <c r="CO16" s="638"/>
      <c r="CP16" s="638"/>
      <c r="CQ16" s="639"/>
      <c r="CR16" s="623">
        <v>24246</v>
      </c>
      <c r="CS16" s="624"/>
      <c r="CT16" s="624"/>
      <c r="CU16" s="624"/>
      <c r="CV16" s="624"/>
      <c r="CW16" s="624"/>
      <c r="CX16" s="624"/>
      <c r="CY16" s="625"/>
      <c r="CZ16" s="626">
        <v>0.1</v>
      </c>
      <c r="DA16" s="626"/>
      <c r="DB16" s="626"/>
      <c r="DC16" s="626"/>
      <c r="DD16" s="632" t="s">
        <v>107</v>
      </c>
      <c r="DE16" s="624"/>
      <c r="DF16" s="624"/>
      <c r="DG16" s="624"/>
      <c r="DH16" s="624"/>
      <c r="DI16" s="624"/>
      <c r="DJ16" s="624"/>
      <c r="DK16" s="624"/>
      <c r="DL16" s="624"/>
      <c r="DM16" s="624"/>
      <c r="DN16" s="624"/>
      <c r="DO16" s="624"/>
      <c r="DP16" s="625"/>
      <c r="DQ16" s="632">
        <v>5002</v>
      </c>
      <c r="DR16" s="624"/>
      <c r="DS16" s="624"/>
      <c r="DT16" s="624"/>
      <c r="DU16" s="624"/>
      <c r="DV16" s="624"/>
      <c r="DW16" s="624"/>
      <c r="DX16" s="624"/>
      <c r="DY16" s="624"/>
      <c r="DZ16" s="624"/>
      <c r="EA16" s="624"/>
      <c r="EB16" s="624"/>
      <c r="EC16" s="633"/>
    </row>
    <row r="17" spans="2:133" ht="11.25" customHeight="1" x14ac:dyDescent="0.15">
      <c r="B17" s="620" t="s">
        <v>241</v>
      </c>
      <c r="C17" s="621"/>
      <c r="D17" s="621"/>
      <c r="E17" s="621"/>
      <c r="F17" s="621"/>
      <c r="G17" s="621"/>
      <c r="H17" s="621"/>
      <c r="I17" s="621"/>
      <c r="J17" s="621"/>
      <c r="K17" s="621"/>
      <c r="L17" s="621"/>
      <c r="M17" s="621"/>
      <c r="N17" s="621"/>
      <c r="O17" s="621"/>
      <c r="P17" s="621"/>
      <c r="Q17" s="622"/>
      <c r="R17" s="623">
        <v>5377401</v>
      </c>
      <c r="S17" s="624"/>
      <c r="T17" s="624"/>
      <c r="U17" s="624"/>
      <c r="V17" s="624"/>
      <c r="W17" s="624"/>
      <c r="X17" s="624"/>
      <c r="Y17" s="625"/>
      <c r="Z17" s="626">
        <v>22</v>
      </c>
      <c r="AA17" s="626"/>
      <c r="AB17" s="626"/>
      <c r="AC17" s="626"/>
      <c r="AD17" s="627">
        <v>5377401</v>
      </c>
      <c r="AE17" s="627"/>
      <c r="AF17" s="627"/>
      <c r="AG17" s="627"/>
      <c r="AH17" s="627"/>
      <c r="AI17" s="627"/>
      <c r="AJ17" s="627"/>
      <c r="AK17" s="627"/>
      <c r="AL17" s="628">
        <v>39.799999999999997</v>
      </c>
      <c r="AM17" s="629"/>
      <c r="AN17" s="629"/>
      <c r="AO17" s="630"/>
      <c r="AP17" s="620" t="s">
        <v>242</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243</v>
      </c>
      <c r="CE17" s="638"/>
      <c r="CF17" s="638"/>
      <c r="CG17" s="638"/>
      <c r="CH17" s="638"/>
      <c r="CI17" s="638"/>
      <c r="CJ17" s="638"/>
      <c r="CK17" s="638"/>
      <c r="CL17" s="638"/>
      <c r="CM17" s="638"/>
      <c r="CN17" s="638"/>
      <c r="CO17" s="638"/>
      <c r="CP17" s="638"/>
      <c r="CQ17" s="639"/>
      <c r="CR17" s="623">
        <v>4096214</v>
      </c>
      <c r="CS17" s="624"/>
      <c r="CT17" s="624"/>
      <c r="CU17" s="624"/>
      <c r="CV17" s="624"/>
      <c r="CW17" s="624"/>
      <c r="CX17" s="624"/>
      <c r="CY17" s="625"/>
      <c r="CZ17" s="626">
        <v>17.5</v>
      </c>
      <c r="DA17" s="626"/>
      <c r="DB17" s="626"/>
      <c r="DC17" s="626"/>
      <c r="DD17" s="632" t="s">
        <v>107</v>
      </c>
      <c r="DE17" s="624"/>
      <c r="DF17" s="624"/>
      <c r="DG17" s="624"/>
      <c r="DH17" s="624"/>
      <c r="DI17" s="624"/>
      <c r="DJ17" s="624"/>
      <c r="DK17" s="624"/>
      <c r="DL17" s="624"/>
      <c r="DM17" s="624"/>
      <c r="DN17" s="624"/>
      <c r="DO17" s="624"/>
      <c r="DP17" s="625"/>
      <c r="DQ17" s="632">
        <v>4060411</v>
      </c>
      <c r="DR17" s="624"/>
      <c r="DS17" s="624"/>
      <c r="DT17" s="624"/>
      <c r="DU17" s="624"/>
      <c r="DV17" s="624"/>
      <c r="DW17" s="624"/>
      <c r="DX17" s="624"/>
      <c r="DY17" s="624"/>
      <c r="DZ17" s="624"/>
      <c r="EA17" s="624"/>
      <c r="EB17" s="624"/>
      <c r="EC17" s="633"/>
    </row>
    <row r="18" spans="2:133" ht="11.25" customHeight="1" x14ac:dyDescent="0.15">
      <c r="B18" s="620" t="s">
        <v>244</v>
      </c>
      <c r="C18" s="621"/>
      <c r="D18" s="621"/>
      <c r="E18" s="621"/>
      <c r="F18" s="621"/>
      <c r="G18" s="621"/>
      <c r="H18" s="621"/>
      <c r="I18" s="621"/>
      <c r="J18" s="621"/>
      <c r="K18" s="621"/>
      <c r="L18" s="621"/>
      <c r="M18" s="621"/>
      <c r="N18" s="621"/>
      <c r="O18" s="621"/>
      <c r="P18" s="621"/>
      <c r="Q18" s="622"/>
      <c r="R18" s="623">
        <v>1006514</v>
      </c>
      <c r="S18" s="624"/>
      <c r="T18" s="624"/>
      <c r="U18" s="624"/>
      <c r="V18" s="624"/>
      <c r="W18" s="624"/>
      <c r="X18" s="624"/>
      <c r="Y18" s="625"/>
      <c r="Z18" s="626">
        <v>4.0999999999999996</v>
      </c>
      <c r="AA18" s="626"/>
      <c r="AB18" s="626"/>
      <c r="AC18" s="626"/>
      <c r="AD18" s="627" t="s">
        <v>107</v>
      </c>
      <c r="AE18" s="627"/>
      <c r="AF18" s="627"/>
      <c r="AG18" s="627"/>
      <c r="AH18" s="627"/>
      <c r="AI18" s="627"/>
      <c r="AJ18" s="627"/>
      <c r="AK18" s="627"/>
      <c r="AL18" s="628" t="s">
        <v>107</v>
      </c>
      <c r="AM18" s="629"/>
      <c r="AN18" s="629"/>
      <c r="AO18" s="630"/>
      <c r="AP18" s="620" t="s">
        <v>245</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246</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x14ac:dyDescent="0.15">
      <c r="B19" s="620" t="s">
        <v>247</v>
      </c>
      <c r="C19" s="621"/>
      <c r="D19" s="621"/>
      <c r="E19" s="621"/>
      <c r="F19" s="621"/>
      <c r="G19" s="621"/>
      <c r="H19" s="621"/>
      <c r="I19" s="621"/>
      <c r="J19" s="621"/>
      <c r="K19" s="621"/>
      <c r="L19" s="621"/>
      <c r="M19" s="621"/>
      <c r="N19" s="621"/>
      <c r="O19" s="621"/>
      <c r="P19" s="621"/>
      <c r="Q19" s="622"/>
      <c r="R19" s="623" t="s">
        <v>107</v>
      </c>
      <c r="S19" s="624"/>
      <c r="T19" s="624"/>
      <c r="U19" s="624"/>
      <c r="V19" s="624"/>
      <c r="W19" s="624"/>
      <c r="X19" s="624"/>
      <c r="Y19" s="625"/>
      <c r="Z19" s="626" t="s">
        <v>107</v>
      </c>
      <c r="AA19" s="626"/>
      <c r="AB19" s="626"/>
      <c r="AC19" s="626"/>
      <c r="AD19" s="627" t="s">
        <v>107</v>
      </c>
      <c r="AE19" s="627"/>
      <c r="AF19" s="627"/>
      <c r="AG19" s="627"/>
      <c r="AH19" s="627"/>
      <c r="AI19" s="627"/>
      <c r="AJ19" s="627"/>
      <c r="AK19" s="627"/>
      <c r="AL19" s="628" t="s">
        <v>107</v>
      </c>
      <c r="AM19" s="629"/>
      <c r="AN19" s="629"/>
      <c r="AO19" s="630"/>
      <c r="AP19" s="620" t="s">
        <v>248</v>
      </c>
      <c r="AQ19" s="621"/>
      <c r="AR19" s="621"/>
      <c r="AS19" s="621"/>
      <c r="AT19" s="621"/>
      <c r="AU19" s="621"/>
      <c r="AV19" s="621"/>
      <c r="AW19" s="621"/>
      <c r="AX19" s="621"/>
      <c r="AY19" s="621"/>
      <c r="AZ19" s="621"/>
      <c r="BA19" s="621"/>
      <c r="BB19" s="621"/>
      <c r="BC19" s="621"/>
      <c r="BD19" s="621"/>
      <c r="BE19" s="621"/>
      <c r="BF19" s="622"/>
      <c r="BG19" s="623">
        <v>244626</v>
      </c>
      <c r="BH19" s="624"/>
      <c r="BI19" s="624"/>
      <c r="BJ19" s="624"/>
      <c r="BK19" s="624"/>
      <c r="BL19" s="624"/>
      <c r="BM19" s="624"/>
      <c r="BN19" s="625"/>
      <c r="BO19" s="626">
        <v>3.5</v>
      </c>
      <c r="BP19" s="626"/>
      <c r="BQ19" s="626"/>
      <c r="BR19" s="626"/>
      <c r="BS19" s="632" t="s">
        <v>107</v>
      </c>
      <c r="BT19" s="624"/>
      <c r="BU19" s="624"/>
      <c r="BV19" s="624"/>
      <c r="BW19" s="624"/>
      <c r="BX19" s="624"/>
      <c r="BY19" s="624"/>
      <c r="BZ19" s="624"/>
      <c r="CA19" s="624"/>
      <c r="CB19" s="633"/>
      <c r="CD19" s="637" t="s">
        <v>249</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x14ac:dyDescent="0.15">
      <c r="B20" s="620" t="s">
        <v>250</v>
      </c>
      <c r="C20" s="621"/>
      <c r="D20" s="621"/>
      <c r="E20" s="621"/>
      <c r="F20" s="621"/>
      <c r="G20" s="621"/>
      <c r="H20" s="621"/>
      <c r="I20" s="621"/>
      <c r="J20" s="621"/>
      <c r="K20" s="621"/>
      <c r="L20" s="621"/>
      <c r="M20" s="621"/>
      <c r="N20" s="621"/>
      <c r="O20" s="621"/>
      <c r="P20" s="621"/>
      <c r="Q20" s="622"/>
      <c r="R20" s="623">
        <v>14678883</v>
      </c>
      <c r="S20" s="624"/>
      <c r="T20" s="624"/>
      <c r="U20" s="624"/>
      <c r="V20" s="624"/>
      <c r="W20" s="624"/>
      <c r="X20" s="624"/>
      <c r="Y20" s="625"/>
      <c r="Z20" s="626">
        <v>60.1</v>
      </c>
      <c r="AA20" s="626"/>
      <c r="AB20" s="626"/>
      <c r="AC20" s="626"/>
      <c r="AD20" s="627">
        <v>13390463</v>
      </c>
      <c r="AE20" s="627"/>
      <c r="AF20" s="627"/>
      <c r="AG20" s="627"/>
      <c r="AH20" s="627"/>
      <c r="AI20" s="627"/>
      <c r="AJ20" s="627"/>
      <c r="AK20" s="627"/>
      <c r="AL20" s="628">
        <v>99.1</v>
      </c>
      <c r="AM20" s="629"/>
      <c r="AN20" s="629"/>
      <c r="AO20" s="630"/>
      <c r="AP20" s="620" t="s">
        <v>251</v>
      </c>
      <c r="AQ20" s="621"/>
      <c r="AR20" s="621"/>
      <c r="AS20" s="621"/>
      <c r="AT20" s="621"/>
      <c r="AU20" s="621"/>
      <c r="AV20" s="621"/>
      <c r="AW20" s="621"/>
      <c r="AX20" s="621"/>
      <c r="AY20" s="621"/>
      <c r="AZ20" s="621"/>
      <c r="BA20" s="621"/>
      <c r="BB20" s="621"/>
      <c r="BC20" s="621"/>
      <c r="BD20" s="621"/>
      <c r="BE20" s="621"/>
      <c r="BF20" s="622"/>
      <c r="BG20" s="623">
        <v>244626</v>
      </c>
      <c r="BH20" s="624"/>
      <c r="BI20" s="624"/>
      <c r="BJ20" s="624"/>
      <c r="BK20" s="624"/>
      <c r="BL20" s="624"/>
      <c r="BM20" s="624"/>
      <c r="BN20" s="625"/>
      <c r="BO20" s="626">
        <v>3.5</v>
      </c>
      <c r="BP20" s="626"/>
      <c r="BQ20" s="626"/>
      <c r="BR20" s="626"/>
      <c r="BS20" s="632" t="s">
        <v>107</v>
      </c>
      <c r="BT20" s="624"/>
      <c r="BU20" s="624"/>
      <c r="BV20" s="624"/>
      <c r="BW20" s="624"/>
      <c r="BX20" s="624"/>
      <c r="BY20" s="624"/>
      <c r="BZ20" s="624"/>
      <c r="CA20" s="624"/>
      <c r="CB20" s="633"/>
      <c r="CD20" s="637" t="s">
        <v>252</v>
      </c>
      <c r="CE20" s="638"/>
      <c r="CF20" s="638"/>
      <c r="CG20" s="638"/>
      <c r="CH20" s="638"/>
      <c r="CI20" s="638"/>
      <c r="CJ20" s="638"/>
      <c r="CK20" s="638"/>
      <c r="CL20" s="638"/>
      <c r="CM20" s="638"/>
      <c r="CN20" s="638"/>
      <c r="CO20" s="638"/>
      <c r="CP20" s="638"/>
      <c r="CQ20" s="639"/>
      <c r="CR20" s="623">
        <v>23466046</v>
      </c>
      <c r="CS20" s="624"/>
      <c r="CT20" s="624"/>
      <c r="CU20" s="624"/>
      <c r="CV20" s="624"/>
      <c r="CW20" s="624"/>
      <c r="CX20" s="624"/>
      <c r="CY20" s="625"/>
      <c r="CZ20" s="626">
        <v>100</v>
      </c>
      <c r="DA20" s="626"/>
      <c r="DB20" s="626"/>
      <c r="DC20" s="626"/>
      <c r="DD20" s="632">
        <v>2487390</v>
      </c>
      <c r="DE20" s="624"/>
      <c r="DF20" s="624"/>
      <c r="DG20" s="624"/>
      <c r="DH20" s="624"/>
      <c r="DI20" s="624"/>
      <c r="DJ20" s="624"/>
      <c r="DK20" s="624"/>
      <c r="DL20" s="624"/>
      <c r="DM20" s="624"/>
      <c r="DN20" s="624"/>
      <c r="DO20" s="624"/>
      <c r="DP20" s="625"/>
      <c r="DQ20" s="632">
        <v>16646734</v>
      </c>
      <c r="DR20" s="624"/>
      <c r="DS20" s="624"/>
      <c r="DT20" s="624"/>
      <c r="DU20" s="624"/>
      <c r="DV20" s="624"/>
      <c r="DW20" s="624"/>
      <c r="DX20" s="624"/>
      <c r="DY20" s="624"/>
      <c r="DZ20" s="624"/>
      <c r="EA20" s="624"/>
      <c r="EB20" s="624"/>
      <c r="EC20" s="633"/>
    </row>
    <row r="21" spans="2:133" ht="11.25" customHeight="1" x14ac:dyDescent="0.15">
      <c r="B21" s="620" t="s">
        <v>253</v>
      </c>
      <c r="C21" s="621"/>
      <c r="D21" s="621"/>
      <c r="E21" s="621"/>
      <c r="F21" s="621"/>
      <c r="G21" s="621"/>
      <c r="H21" s="621"/>
      <c r="I21" s="621"/>
      <c r="J21" s="621"/>
      <c r="K21" s="621"/>
      <c r="L21" s="621"/>
      <c r="M21" s="621"/>
      <c r="N21" s="621"/>
      <c r="O21" s="621"/>
      <c r="P21" s="621"/>
      <c r="Q21" s="622"/>
      <c r="R21" s="623">
        <v>6369</v>
      </c>
      <c r="S21" s="624"/>
      <c r="T21" s="624"/>
      <c r="U21" s="624"/>
      <c r="V21" s="624"/>
      <c r="W21" s="624"/>
      <c r="X21" s="624"/>
      <c r="Y21" s="625"/>
      <c r="Z21" s="626">
        <v>0</v>
      </c>
      <c r="AA21" s="626"/>
      <c r="AB21" s="626"/>
      <c r="AC21" s="626"/>
      <c r="AD21" s="627">
        <v>6369</v>
      </c>
      <c r="AE21" s="627"/>
      <c r="AF21" s="627"/>
      <c r="AG21" s="627"/>
      <c r="AH21" s="627"/>
      <c r="AI21" s="627"/>
      <c r="AJ21" s="627"/>
      <c r="AK21" s="627"/>
      <c r="AL21" s="628">
        <v>0</v>
      </c>
      <c r="AM21" s="629"/>
      <c r="AN21" s="629"/>
      <c r="AO21" s="630"/>
      <c r="AP21" s="640" t="s">
        <v>254</v>
      </c>
      <c r="AQ21" s="641"/>
      <c r="AR21" s="641"/>
      <c r="AS21" s="641"/>
      <c r="AT21" s="641"/>
      <c r="AU21" s="641"/>
      <c r="AV21" s="641"/>
      <c r="AW21" s="641"/>
      <c r="AX21" s="641"/>
      <c r="AY21" s="641"/>
      <c r="AZ21" s="641"/>
      <c r="BA21" s="641"/>
      <c r="BB21" s="641"/>
      <c r="BC21" s="641"/>
      <c r="BD21" s="641"/>
      <c r="BE21" s="641"/>
      <c r="BF21" s="642"/>
      <c r="BG21" s="623" t="s">
        <v>107</v>
      </c>
      <c r="BH21" s="624"/>
      <c r="BI21" s="624"/>
      <c r="BJ21" s="624"/>
      <c r="BK21" s="624"/>
      <c r="BL21" s="624"/>
      <c r="BM21" s="624"/>
      <c r="BN21" s="625"/>
      <c r="BO21" s="626" t="s">
        <v>107</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255</v>
      </c>
      <c r="C22" s="621"/>
      <c r="D22" s="621"/>
      <c r="E22" s="621"/>
      <c r="F22" s="621"/>
      <c r="G22" s="621"/>
      <c r="H22" s="621"/>
      <c r="I22" s="621"/>
      <c r="J22" s="621"/>
      <c r="K22" s="621"/>
      <c r="L22" s="621"/>
      <c r="M22" s="621"/>
      <c r="N22" s="621"/>
      <c r="O22" s="621"/>
      <c r="P22" s="621"/>
      <c r="Q22" s="622"/>
      <c r="R22" s="623">
        <v>161985</v>
      </c>
      <c r="S22" s="624"/>
      <c r="T22" s="624"/>
      <c r="U22" s="624"/>
      <c r="V22" s="624"/>
      <c r="W22" s="624"/>
      <c r="X22" s="624"/>
      <c r="Y22" s="625"/>
      <c r="Z22" s="626">
        <v>0.7</v>
      </c>
      <c r="AA22" s="626"/>
      <c r="AB22" s="626"/>
      <c r="AC22" s="626"/>
      <c r="AD22" s="627" t="s">
        <v>107</v>
      </c>
      <c r="AE22" s="627"/>
      <c r="AF22" s="627"/>
      <c r="AG22" s="627"/>
      <c r="AH22" s="627"/>
      <c r="AI22" s="627"/>
      <c r="AJ22" s="627"/>
      <c r="AK22" s="627"/>
      <c r="AL22" s="628" t="s">
        <v>107</v>
      </c>
      <c r="AM22" s="629"/>
      <c r="AN22" s="629"/>
      <c r="AO22" s="630"/>
      <c r="AP22" s="640" t="s">
        <v>256</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258</v>
      </c>
      <c r="C23" s="621"/>
      <c r="D23" s="621"/>
      <c r="E23" s="621"/>
      <c r="F23" s="621"/>
      <c r="G23" s="621"/>
      <c r="H23" s="621"/>
      <c r="I23" s="621"/>
      <c r="J23" s="621"/>
      <c r="K23" s="621"/>
      <c r="L23" s="621"/>
      <c r="M23" s="621"/>
      <c r="N23" s="621"/>
      <c r="O23" s="621"/>
      <c r="P23" s="621"/>
      <c r="Q23" s="622"/>
      <c r="R23" s="623">
        <v>382592</v>
      </c>
      <c r="S23" s="624"/>
      <c r="T23" s="624"/>
      <c r="U23" s="624"/>
      <c r="V23" s="624"/>
      <c r="W23" s="624"/>
      <c r="X23" s="624"/>
      <c r="Y23" s="625"/>
      <c r="Z23" s="626">
        <v>1.6</v>
      </c>
      <c r="AA23" s="626"/>
      <c r="AB23" s="626"/>
      <c r="AC23" s="626"/>
      <c r="AD23" s="627">
        <v>31921</v>
      </c>
      <c r="AE23" s="627"/>
      <c r="AF23" s="627"/>
      <c r="AG23" s="627"/>
      <c r="AH23" s="627"/>
      <c r="AI23" s="627"/>
      <c r="AJ23" s="627"/>
      <c r="AK23" s="627"/>
      <c r="AL23" s="628">
        <v>0.2</v>
      </c>
      <c r="AM23" s="629"/>
      <c r="AN23" s="629"/>
      <c r="AO23" s="630"/>
      <c r="AP23" s="640" t="s">
        <v>259</v>
      </c>
      <c r="AQ23" s="641"/>
      <c r="AR23" s="641"/>
      <c r="AS23" s="641"/>
      <c r="AT23" s="641"/>
      <c r="AU23" s="641"/>
      <c r="AV23" s="641"/>
      <c r="AW23" s="641"/>
      <c r="AX23" s="641"/>
      <c r="AY23" s="641"/>
      <c r="AZ23" s="641"/>
      <c r="BA23" s="641"/>
      <c r="BB23" s="641"/>
      <c r="BC23" s="641"/>
      <c r="BD23" s="641"/>
      <c r="BE23" s="641"/>
      <c r="BF23" s="642"/>
      <c r="BG23" s="623">
        <v>244626</v>
      </c>
      <c r="BH23" s="624"/>
      <c r="BI23" s="624"/>
      <c r="BJ23" s="624"/>
      <c r="BK23" s="624"/>
      <c r="BL23" s="624"/>
      <c r="BM23" s="624"/>
      <c r="BN23" s="625"/>
      <c r="BO23" s="626">
        <v>3.5</v>
      </c>
      <c r="BP23" s="626"/>
      <c r="BQ23" s="626"/>
      <c r="BR23" s="626"/>
      <c r="BS23" s="632" t="s">
        <v>107</v>
      </c>
      <c r="BT23" s="624"/>
      <c r="BU23" s="624"/>
      <c r="BV23" s="624"/>
      <c r="BW23" s="624"/>
      <c r="BX23" s="624"/>
      <c r="BY23" s="624"/>
      <c r="BZ23" s="624"/>
      <c r="CA23" s="624"/>
      <c r="CB23" s="633"/>
      <c r="CD23" s="605" t="s">
        <v>198</v>
      </c>
      <c r="CE23" s="606"/>
      <c r="CF23" s="606"/>
      <c r="CG23" s="606"/>
      <c r="CH23" s="606"/>
      <c r="CI23" s="606"/>
      <c r="CJ23" s="606"/>
      <c r="CK23" s="606"/>
      <c r="CL23" s="606"/>
      <c r="CM23" s="606"/>
      <c r="CN23" s="606"/>
      <c r="CO23" s="606"/>
      <c r="CP23" s="606"/>
      <c r="CQ23" s="607"/>
      <c r="CR23" s="605" t="s">
        <v>260</v>
      </c>
      <c r="CS23" s="606"/>
      <c r="CT23" s="606"/>
      <c r="CU23" s="606"/>
      <c r="CV23" s="606"/>
      <c r="CW23" s="606"/>
      <c r="CX23" s="606"/>
      <c r="CY23" s="607"/>
      <c r="CZ23" s="605" t="s">
        <v>261</v>
      </c>
      <c r="DA23" s="606"/>
      <c r="DB23" s="606"/>
      <c r="DC23" s="607"/>
      <c r="DD23" s="605" t="s">
        <v>262</v>
      </c>
      <c r="DE23" s="606"/>
      <c r="DF23" s="606"/>
      <c r="DG23" s="606"/>
      <c r="DH23" s="606"/>
      <c r="DI23" s="606"/>
      <c r="DJ23" s="606"/>
      <c r="DK23" s="607"/>
      <c r="DL23" s="646" t="s">
        <v>263</v>
      </c>
      <c r="DM23" s="647"/>
      <c r="DN23" s="647"/>
      <c r="DO23" s="647"/>
      <c r="DP23" s="647"/>
      <c r="DQ23" s="647"/>
      <c r="DR23" s="647"/>
      <c r="DS23" s="647"/>
      <c r="DT23" s="647"/>
      <c r="DU23" s="647"/>
      <c r="DV23" s="648"/>
      <c r="DW23" s="605" t="s">
        <v>264</v>
      </c>
      <c r="DX23" s="606"/>
      <c r="DY23" s="606"/>
      <c r="DZ23" s="606"/>
      <c r="EA23" s="606"/>
      <c r="EB23" s="606"/>
      <c r="EC23" s="607"/>
    </row>
    <row r="24" spans="2:133" ht="11.25" customHeight="1" x14ac:dyDescent="0.15">
      <c r="B24" s="620" t="s">
        <v>265</v>
      </c>
      <c r="C24" s="621"/>
      <c r="D24" s="621"/>
      <c r="E24" s="621"/>
      <c r="F24" s="621"/>
      <c r="G24" s="621"/>
      <c r="H24" s="621"/>
      <c r="I24" s="621"/>
      <c r="J24" s="621"/>
      <c r="K24" s="621"/>
      <c r="L24" s="621"/>
      <c r="M24" s="621"/>
      <c r="N24" s="621"/>
      <c r="O24" s="621"/>
      <c r="P24" s="621"/>
      <c r="Q24" s="622"/>
      <c r="R24" s="623">
        <v>139971</v>
      </c>
      <c r="S24" s="624"/>
      <c r="T24" s="624"/>
      <c r="U24" s="624"/>
      <c r="V24" s="624"/>
      <c r="W24" s="624"/>
      <c r="X24" s="624"/>
      <c r="Y24" s="625"/>
      <c r="Z24" s="626">
        <v>0.6</v>
      </c>
      <c r="AA24" s="626"/>
      <c r="AB24" s="626"/>
      <c r="AC24" s="626"/>
      <c r="AD24" s="627" t="s">
        <v>107</v>
      </c>
      <c r="AE24" s="627"/>
      <c r="AF24" s="627"/>
      <c r="AG24" s="627"/>
      <c r="AH24" s="627"/>
      <c r="AI24" s="627"/>
      <c r="AJ24" s="627"/>
      <c r="AK24" s="627"/>
      <c r="AL24" s="628" t="s">
        <v>107</v>
      </c>
      <c r="AM24" s="629"/>
      <c r="AN24" s="629"/>
      <c r="AO24" s="630"/>
      <c r="AP24" s="640" t="s">
        <v>266</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267</v>
      </c>
      <c r="CE24" s="635"/>
      <c r="CF24" s="635"/>
      <c r="CG24" s="635"/>
      <c r="CH24" s="635"/>
      <c r="CI24" s="635"/>
      <c r="CJ24" s="635"/>
      <c r="CK24" s="635"/>
      <c r="CL24" s="635"/>
      <c r="CM24" s="635"/>
      <c r="CN24" s="635"/>
      <c r="CO24" s="635"/>
      <c r="CP24" s="635"/>
      <c r="CQ24" s="636"/>
      <c r="CR24" s="612">
        <v>12753861</v>
      </c>
      <c r="CS24" s="613"/>
      <c r="CT24" s="613"/>
      <c r="CU24" s="613"/>
      <c r="CV24" s="613"/>
      <c r="CW24" s="613"/>
      <c r="CX24" s="613"/>
      <c r="CY24" s="614"/>
      <c r="CZ24" s="650">
        <v>54.4</v>
      </c>
      <c r="DA24" s="651"/>
      <c r="DB24" s="651"/>
      <c r="DC24" s="652"/>
      <c r="DD24" s="649">
        <v>9606821</v>
      </c>
      <c r="DE24" s="613"/>
      <c r="DF24" s="613"/>
      <c r="DG24" s="613"/>
      <c r="DH24" s="613"/>
      <c r="DI24" s="613"/>
      <c r="DJ24" s="613"/>
      <c r="DK24" s="614"/>
      <c r="DL24" s="649">
        <v>8397046</v>
      </c>
      <c r="DM24" s="613"/>
      <c r="DN24" s="613"/>
      <c r="DO24" s="613"/>
      <c r="DP24" s="613"/>
      <c r="DQ24" s="613"/>
      <c r="DR24" s="613"/>
      <c r="DS24" s="613"/>
      <c r="DT24" s="613"/>
      <c r="DU24" s="613"/>
      <c r="DV24" s="614"/>
      <c r="DW24" s="617">
        <v>57.4</v>
      </c>
      <c r="DX24" s="618"/>
      <c r="DY24" s="618"/>
      <c r="DZ24" s="618"/>
      <c r="EA24" s="618"/>
      <c r="EB24" s="618"/>
      <c r="EC24" s="619"/>
    </row>
    <row r="25" spans="2:133" ht="11.25" customHeight="1" x14ac:dyDescent="0.15">
      <c r="B25" s="620" t="s">
        <v>268</v>
      </c>
      <c r="C25" s="621"/>
      <c r="D25" s="621"/>
      <c r="E25" s="621"/>
      <c r="F25" s="621"/>
      <c r="G25" s="621"/>
      <c r="H25" s="621"/>
      <c r="I25" s="621"/>
      <c r="J25" s="621"/>
      <c r="K25" s="621"/>
      <c r="L25" s="621"/>
      <c r="M25" s="621"/>
      <c r="N25" s="621"/>
      <c r="O25" s="621"/>
      <c r="P25" s="621"/>
      <c r="Q25" s="622"/>
      <c r="R25" s="623">
        <v>2916392</v>
      </c>
      <c r="S25" s="624"/>
      <c r="T25" s="624"/>
      <c r="U25" s="624"/>
      <c r="V25" s="624"/>
      <c r="W25" s="624"/>
      <c r="X25" s="624"/>
      <c r="Y25" s="625"/>
      <c r="Z25" s="626">
        <v>11.9</v>
      </c>
      <c r="AA25" s="626"/>
      <c r="AB25" s="626"/>
      <c r="AC25" s="626"/>
      <c r="AD25" s="627" t="s">
        <v>107</v>
      </c>
      <c r="AE25" s="627"/>
      <c r="AF25" s="627"/>
      <c r="AG25" s="627"/>
      <c r="AH25" s="627"/>
      <c r="AI25" s="627"/>
      <c r="AJ25" s="627"/>
      <c r="AK25" s="627"/>
      <c r="AL25" s="628" t="s">
        <v>107</v>
      </c>
      <c r="AM25" s="629"/>
      <c r="AN25" s="629"/>
      <c r="AO25" s="630"/>
      <c r="AP25" s="640" t="s">
        <v>269</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270</v>
      </c>
      <c r="CE25" s="638"/>
      <c r="CF25" s="638"/>
      <c r="CG25" s="638"/>
      <c r="CH25" s="638"/>
      <c r="CI25" s="638"/>
      <c r="CJ25" s="638"/>
      <c r="CK25" s="638"/>
      <c r="CL25" s="638"/>
      <c r="CM25" s="638"/>
      <c r="CN25" s="638"/>
      <c r="CO25" s="638"/>
      <c r="CP25" s="638"/>
      <c r="CQ25" s="639"/>
      <c r="CR25" s="623">
        <v>4657318</v>
      </c>
      <c r="CS25" s="655"/>
      <c r="CT25" s="655"/>
      <c r="CU25" s="655"/>
      <c r="CV25" s="655"/>
      <c r="CW25" s="655"/>
      <c r="CX25" s="655"/>
      <c r="CY25" s="656"/>
      <c r="CZ25" s="657">
        <v>19.8</v>
      </c>
      <c r="DA25" s="658"/>
      <c r="DB25" s="658"/>
      <c r="DC25" s="659"/>
      <c r="DD25" s="632">
        <v>4214196</v>
      </c>
      <c r="DE25" s="655"/>
      <c r="DF25" s="655"/>
      <c r="DG25" s="655"/>
      <c r="DH25" s="655"/>
      <c r="DI25" s="655"/>
      <c r="DJ25" s="655"/>
      <c r="DK25" s="656"/>
      <c r="DL25" s="632">
        <v>3982746</v>
      </c>
      <c r="DM25" s="655"/>
      <c r="DN25" s="655"/>
      <c r="DO25" s="655"/>
      <c r="DP25" s="655"/>
      <c r="DQ25" s="655"/>
      <c r="DR25" s="655"/>
      <c r="DS25" s="655"/>
      <c r="DT25" s="655"/>
      <c r="DU25" s="655"/>
      <c r="DV25" s="656"/>
      <c r="DW25" s="628">
        <v>27.2</v>
      </c>
      <c r="DX25" s="653"/>
      <c r="DY25" s="653"/>
      <c r="DZ25" s="653"/>
      <c r="EA25" s="653"/>
      <c r="EB25" s="653"/>
      <c r="EC25" s="654"/>
    </row>
    <row r="26" spans="2:133" ht="11.25" customHeight="1" x14ac:dyDescent="0.15">
      <c r="B26" s="660" t="s">
        <v>271</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272</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273</v>
      </c>
      <c r="CE26" s="638"/>
      <c r="CF26" s="638"/>
      <c r="CG26" s="638"/>
      <c r="CH26" s="638"/>
      <c r="CI26" s="638"/>
      <c r="CJ26" s="638"/>
      <c r="CK26" s="638"/>
      <c r="CL26" s="638"/>
      <c r="CM26" s="638"/>
      <c r="CN26" s="638"/>
      <c r="CO26" s="638"/>
      <c r="CP26" s="638"/>
      <c r="CQ26" s="639"/>
      <c r="CR26" s="623">
        <v>2614582</v>
      </c>
      <c r="CS26" s="624"/>
      <c r="CT26" s="624"/>
      <c r="CU26" s="624"/>
      <c r="CV26" s="624"/>
      <c r="CW26" s="624"/>
      <c r="CX26" s="624"/>
      <c r="CY26" s="625"/>
      <c r="CZ26" s="657">
        <v>11.1</v>
      </c>
      <c r="DA26" s="658"/>
      <c r="DB26" s="658"/>
      <c r="DC26" s="659"/>
      <c r="DD26" s="632">
        <v>2350884</v>
      </c>
      <c r="DE26" s="624"/>
      <c r="DF26" s="624"/>
      <c r="DG26" s="624"/>
      <c r="DH26" s="624"/>
      <c r="DI26" s="624"/>
      <c r="DJ26" s="624"/>
      <c r="DK26" s="625"/>
      <c r="DL26" s="632" t="s">
        <v>210</v>
      </c>
      <c r="DM26" s="624"/>
      <c r="DN26" s="624"/>
      <c r="DO26" s="624"/>
      <c r="DP26" s="624"/>
      <c r="DQ26" s="624"/>
      <c r="DR26" s="624"/>
      <c r="DS26" s="624"/>
      <c r="DT26" s="624"/>
      <c r="DU26" s="624"/>
      <c r="DV26" s="625"/>
      <c r="DW26" s="628" t="s">
        <v>210</v>
      </c>
      <c r="DX26" s="653"/>
      <c r="DY26" s="653"/>
      <c r="DZ26" s="653"/>
      <c r="EA26" s="653"/>
      <c r="EB26" s="653"/>
      <c r="EC26" s="654"/>
    </row>
    <row r="27" spans="2:133" ht="11.25" customHeight="1" x14ac:dyDescent="0.15">
      <c r="B27" s="620" t="s">
        <v>274</v>
      </c>
      <c r="C27" s="621"/>
      <c r="D27" s="621"/>
      <c r="E27" s="621"/>
      <c r="F27" s="621"/>
      <c r="G27" s="621"/>
      <c r="H27" s="621"/>
      <c r="I27" s="621"/>
      <c r="J27" s="621"/>
      <c r="K27" s="621"/>
      <c r="L27" s="621"/>
      <c r="M27" s="621"/>
      <c r="N27" s="621"/>
      <c r="O27" s="621"/>
      <c r="P27" s="621"/>
      <c r="Q27" s="622"/>
      <c r="R27" s="623">
        <v>1658073</v>
      </c>
      <c r="S27" s="624"/>
      <c r="T27" s="624"/>
      <c r="U27" s="624"/>
      <c r="V27" s="624"/>
      <c r="W27" s="624"/>
      <c r="X27" s="624"/>
      <c r="Y27" s="625"/>
      <c r="Z27" s="626">
        <v>6.8</v>
      </c>
      <c r="AA27" s="626"/>
      <c r="AB27" s="626"/>
      <c r="AC27" s="626"/>
      <c r="AD27" s="627" t="s">
        <v>107</v>
      </c>
      <c r="AE27" s="627"/>
      <c r="AF27" s="627"/>
      <c r="AG27" s="627"/>
      <c r="AH27" s="627"/>
      <c r="AI27" s="627"/>
      <c r="AJ27" s="627"/>
      <c r="AK27" s="627"/>
      <c r="AL27" s="628" t="s">
        <v>107</v>
      </c>
      <c r="AM27" s="629"/>
      <c r="AN27" s="629"/>
      <c r="AO27" s="630"/>
      <c r="AP27" s="620" t="s">
        <v>275</v>
      </c>
      <c r="AQ27" s="621"/>
      <c r="AR27" s="621"/>
      <c r="AS27" s="621"/>
      <c r="AT27" s="621"/>
      <c r="AU27" s="621"/>
      <c r="AV27" s="621"/>
      <c r="AW27" s="621"/>
      <c r="AX27" s="621"/>
      <c r="AY27" s="621"/>
      <c r="AZ27" s="621"/>
      <c r="BA27" s="621"/>
      <c r="BB27" s="621"/>
      <c r="BC27" s="621"/>
      <c r="BD27" s="621"/>
      <c r="BE27" s="621"/>
      <c r="BF27" s="622"/>
      <c r="BG27" s="623">
        <v>6971727</v>
      </c>
      <c r="BH27" s="624"/>
      <c r="BI27" s="624"/>
      <c r="BJ27" s="624"/>
      <c r="BK27" s="624"/>
      <c r="BL27" s="624"/>
      <c r="BM27" s="624"/>
      <c r="BN27" s="625"/>
      <c r="BO27" s="626">
        <v>100</v>
      </c>
      <c r="BP27" s="626"/>
      <c r="BQ27" s="626"/>
      <c r="BR27" s="626"/>
      <c r="BS27" s="632">
        <v>37280</v>
      </c>
      <c r="BT27" s="624"/>
      <c r="BU27" s="624"/>
      <c r="BV27" s="624"/>
      <c r="BW27" s="624"/>
      <c r="BX27" s="624"/>
      <c r="BY27" s="624"/>
      <c r="BZ27" s="624"/>
      <c r="CA27" s="624"/>
      <c r="CB27" s="633"/>
      <c r="CD27" s="637" t="s">
        <v>276</v>
      </c>
      <c r="CE27" s="638"/>
      <c r="CF27" s="638"/>
      <c r="CG27" s="638"/>
      <c r="CH27" s="638"/>
      <c r="CI27" s="638"/>
      <c r="CJ27" s="638"/>
      <c r="CK27" s="638"/>
      <c r="CL27" s="638"/>
      <c r="CM27" s="638"/>
      <c r="CN27" s="638"/>
      <c r="CO27" s="638"/>
      <c r="CP27" s="638"/>
      <c r="CQ27" s="639"/>
      <c r="CR27" s="623">
        <v>4000336</v>
      </c>
      <c r="CS27" s="655"/>
      <c r="CT27" s="655"/>
      <c r="CU27" s="655"/>
      <c r="CV27" s="655"/>
      <c r="CW27" s="655"/>
      <c r="CX27" s="655"/>
      <c r="CY27" s="656"/>
      <c r="CZ27" s="657">
        <v>17</v>
      </c>
      <c r="DA27" s="658"/>
      <c r="DB27" s="658"/>
      <c r="DC27" s="659"/>
      <c r="DD27" s="632">
        <v>1332221</v>
      </c>
      <c r="DE27" s="655"/>
      <c r="DF27" s="655"/>
      <c r="DG27" s="655"/>
      <c r="DH27" s="655"/>
      <c r="DI27" s="655"/>
      <c r="DJ27" s="655"/>
      <c r="DK27" s="656"/>
      <c r="DL27" s="632">
        <v>1319942</v>
      </c>
      <c r="DM27" s="655"/>
      <c r="DN27" s="655"/>
      <c r="DO27" s="655"/>
      <c r="DP27" s="655"/>
      <c r="DQ27" s="655"/>
      <c r="DR27" s="655"/>
      <c r="DS27" s="655"/>
      <c r="DT27" s="655"/>
      <c r="DU27" s="655"/>
      <c r="DV27" s="656"/>
      <c r="DW27" s="628">
        <v>9</v>
      </c>
      <c r="DX27" s="653"/>
      <c r="DY27" s="653"/>
      <c r="DZ27" s="653"/>
      <c r="EA27" s="653"/>
      <c r="EB27" s="653"/>
      <c r="EC27" s="654"/>
    </row>
    <row r="28" spans="2:133" ht="11.25" customHeight="1" x14ac:dyDescent="0.15">
      <c r="B28" s="620" t="s">
        <v>277</v>
      </c>
      <c r="C28" s="621"/>
      <c r="D28" s="621"/>
      <c r="E28" s="621"/>
      <c r="F28" s="621"/>
      <c r="G28" s="621"/>
      <c r="H28" s="621"/>
      <c r="I28" s="621"/>
      <c r="J28" s="621"/>
      <c r="K28" s="621"/>
      <c r="L28" s="621"/>
      <c r="M28" s="621"/>
      <c r="N28" s="621"/>
      <c r="O28" s="621"/>
      <c r="P28" s="621"/>
      <c r="Q28" s="622"/>
      <c r="R28" s="623">
        <v>102757</v>
      </c>
      <c r="S28" s="624"/>
      <c r="T28" s="624"/>
      <c r="U28" s="624"/>
      <c r="V28" s="624"/>
      <c r="W28" s="624"/>
      <c r="X28" s="624"/>
      <c r="Y28" s="625"/>
      <c r="Z28" s="626">
        <v>0.4</v>
      </c>
      <c r="AA28" s="626"/>
      <c r="AB28" s="626"/>
      <c r="AC28" s="626"/>
      <c r="AD28" s="627">
        <v>70608</v>
      </c>
      <c r="AE28" s="627"/>
      <c r="AF28" s="627"/>
      <c r="AG28" s="627"/>
      <c r="AH28" s="627"/>
      <c r="AI28" s="627"/>
      <c r="AJ28" s="627"/>
      <c r="AK28" s="627"/>
      <c r="AL28" s="628">
        <v>0.5</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278</v>
      </c>
      <c r="CE28" s="638"/>
      <c r="CF28" s="638"/>
      <c r="CG28" s="638"/>
      <c r="CH28" s="638"/>
      <c r="CI28" s="638"/>
      <c r="CJ28" s="638"/>
      <c r="CK28" s="638"/>
      <c r="CL28" s="638"/>
      <c r="CM28" s="638"/>
      <c r="CN28" s="638"/>
      <c r="CO28" s="638"/>
      <c r="CP28" s="638"/>
      <c r="CQ28" s="639"/>
      <c r="CR28" s="623">
        <v>4096207</v>
      </c>
      <c r="CS28" s="624"/>
      <c r="CT28" s="624"/>
      <c r="CU28" s="624"/>
      <c r="CV28" s="624"/>
      <c r="CW28" s="624"/>
      <c r="CX28" s="624"/>
      <c r="CY28" s="625"/>
      <c r="CZ28" s="657">
        <v>17.5</v>
      </c>
      <c r="DA28" s="658"/>
      <c r="DB28" s="658"/>
      <c r="DC28" s="659"/>
      <c r="DD28" s="632">
        <v>4060404</v>
      </c>
      <c r="DE28" s="624"/>
      <c r="DF28" s="624"/>
      <c r="DG28" s="624"/>
      <c r="DH28" s="624"/>
      <c r="DI28" s="624"/>
      <c r="DJ28" s="624"/>
      <c r="DK28" s="625"/>
      <c r="DL28" s="632">
        <v>3094358</v>
      </c>
      <c r="DM28" s="624"/>
      <c r="DN28" s="624"/>
      <c r="DO28" s="624"/>
      <c r="DP28" s="624"/>
      <c r="DQ28" s="624"/>
      <c r="DR28" s="624"/>
      <c r="DS28" s="624"/>
      <c r="DT28" s="624"/>
      <c r="DU28" s="624"/>
      <c r="DV28" s="625"/>
      <c r="DW28" s="628">
        <v>21.1</v>
      </c>
      <c r="DX28" s="653"/>
      <c r="DY28" s="653"/>
      <c r="DZ28" s="653"/>
      <c r="EA28" s="653"/>
      <c r="EB28" s="653"/>
      <c r="EC28" s="654"/>
    </row>
    <row r="29" spans="2:133" ht="11.25" customHeight="1" x14ac:dyDescent="0.15">
      <c r="B29" s="620" t="s">
        <v>279</v>
      </c>
      <c r="C29" s="621"/>
      <c r="D29" s="621"/>
      <c r="E29" s="621"/>
      <c r="F29" s="621"/>
      <c r="G29" s="621"/>
      <c r="H29" s="621"/>
      <c r="I29" s="621"/>
      <c r="J29" s="621"/>
      <c r="K29" s="621"/>
      <c r="L29" s="621"/>
      <c r="M29" s="621"/>
      <c r="N29" s="621"/>
      <c r="O29" s="621"/>
      <c r="P29" s="621"/>
      <c r="Q29" s="622"/>
      <c r="R29" s="623">
        <v>117083</v>
      </c>
      <c r="S29" s="624"/>
      <c r="T29" s="624"/>
      <c r="U29" s="624"/>
      <c r="V29" s="624"/>
      <c r="W29" s="624"/>
      <c r="X29" s="624"/>
      <c r="Y29" s="625"/>
      <c r="Z29" s="626">
        <v>0.5</v>
      </c>
      <c r="AA29" s="626"/>
      <c r="AB29" s="626"/>
      <c r="AC29" s="626"/>
      <c r="AD29" s="627" t="s">
        <v>107</v>
      </c>
      <c r="AE29" s="627"/>
      <c r="AF29" s="627"/>
      <c r="AG29" s="627"/>
      <c r="AH29" s="627"/>
      <c r="AI29" s="627"/>
      <c r="AJ29" s="627"/>
      <c r="AK29" s="627"/>
      <c r="AL29" s="628" t="s">
        <v>107</v>
      </c>
      <c r="AM29" s="629"/>
      <c r="AN29" s="629"/>
      <c r="AO29" s="630"/>
      <c r="AP29" s="602" t="s">
        <v>198</v>
      </c>
      <c r="AQ29" s="603"/>
      <c r="AR29" s="603"/>
      <c r="AS29" s="603"/>
      <c r="AT29" s="603"/>
      <c r="AU29" s="603"/>
      <c r="AV29" s="603"/>
      <c r="AW29" s="603"/>
      <c r="AX29" s="603"/>
      <c r="AY29" s="603"/>
      <c r="AZ29" s="603"/>
      <c r="BA29" s="603"/>
      <c r="BB29" s="603"/>
      <c r="BC29" s="603"/>
      <c r="BD29" s="603"/>
      <c r="BE29" s="603"/>
      <c r="BF29" s="604"/>
      <c r="BG29" s="602" t="s">
        <v>280</v>
      </c>
      <c r="BH29" s="664"/>
      <c r="BI29" s="664"/>
      <c r="BJ29" s="664"/>
      <c r="BK29" s="664"/>
      <c r="BL29" s="664"/>
      <c r="BM29" s="664"/>
      <c r="BN29" s="664"/>
      <c r="BO29" s="664"/>
      <c r="BP29" s="664"/>
      <c r="BQ29" s="665"/>
      <c r="BR29" s="602" t="s">
        <v>281</v>
      </c>
      <c r="BS29" s="664"/>
      <c r="BT29" s="664"/>
      <c r="BU29" s="664"/>
      <c r="BV29" s="664"/>
      <c r="BW29" s="664"/>
      <c r="BX29" s="664"/>
      <c r="BY29" s="664"/>
      <c r="BZ29" s="664"/>
      <c r="CA29" s="664"/>
      <c r="CB29" s="665"/>
      <c r="CD29" s="684" t="s">
        <v>282</v>
      </c>
      <c r="CE29" s="685"/>
      <c r="CF29" s="637" t="s">
        <v>283</v>
      </c>
      <c r="CG29" s="638"/>
      <c r="CH29" s="638"/>
      <c r="CI29" s="638"/>
      <c r="CJ29" s="638"/>
      <c r="CK29" s="638"/>
      <c r="CL29" s="638"/>
      <c r="CM29" s="638"/>
      <c r="CN29" s="638"/>
      <c r="CO29" s="638"/>
      <c r="CP29" s="638"/>
      <c r="CQ29" s="639"/>
      <c r="CR29" s="623">
        <v>4095705</v>
      </c>
      <c r="CS29" s="655"/>
      <c r="CT29" s="655"/>
      <c r="CU29" s="655"/>
      <c r="CV29" s="655"/>
      <c r="CW29" s="655"/>
      <c r="CX29" s="655"/>
      <c r="CY29" s="656"/>
      <c r="CZ29" s="657">
        <v>17.5</v>
      </c>
      <c r="DA29" s="658"/>
      <c r="DB29" s="658"/>
      <c r="DC29" s="659"/>
      <c r="DD29" s="632">
        <v>4059902</v>
      </c>
      <c r="DE29" s="655"/>
      <c r="DF29" s="655"/>
      <c r="DG29" s="655"/>
      <c r="DH29" s="655"/>
      <c r="DI29" s="655"/>
      <c r="DJ29" s="655"/>
      <c r="DK29" s="656"/>
      <c r="DL29" s="632">
        <v>3093856</v>
      </c>
      <c r="DM29" s="655"/>
      <c r="DN29" s="655"/>
      <c r="DO29" s="655"/>
      <c r="DP29" s="655"/>
      <c r="DQ29" s="655"/>
      <c r="DR29" s="655"/>
      <c r="DS29" s="655"/>
      <c r="DT29" s="655"/>
      <c r="DU29" s="655"/>
      <c r="DV29" s="656"/>
      <c r="DW29" s="628">
        <v>21.1</v>
      </c>
      <c r="DX29" s="653"/>
      <c r="DY29" s="653"/>
      <c r="DZ29" s="653"/>
      <c r="EA29" s="653"/>
      <c r="EB29" s="653"/>
      <c r="EC29" s="654"/>
    </row>
    <row r="30" spans="2:133" ht="11.25" customHeight="1" x14ac:dyDescent="0.15">
      <c r="B30" s="620" t="s">
        <v>284</v>
      </c>
      <c r="C30" s="621"/>
      <c r="D30" s="621"/>
      <c r="E30" s="621"/>
      <c r="F30" s="621"/>
      <c r="G30" s="621"/>
      <c r="H30" s="621"/>
      <c r="I30" s="621"/>
      <c r="J30" s="621"/>
      <c r="K30" s="621"/>
      <c r="L30" s="621"/>
      <c r="M30" s="621"/>
      <c r="N30" s="621"/>
      <c r="O30" s="621"/>
      <c r="P30" s="621"/>
      <c r="Q30" s="622"/>
      <c r="R30" s="623">
        <v>369359</v>
      </c>
      <c r="S30" s="624"/>
      <c r="T30" s="624"/>
      <c r="U30" s="624"/>
      <c r="V30" s="624"/>
      <c r="W30" s="624"/>
      <c r="X30" s="624"/>
      <c r="Y30" s="625"/>
      <c r="Z30" s="626">
        <v>1.5</v>
      </c>
      <c r="AA30" s="626"/>
      <c r="AB30" s="626"/>
      <c r="AC30" s="626"/>
      <c r="AD30" s="627" t="s">
        <v>107</v>
      </c>
      <c r="AE30" s="627"/>
      <c r="AF30" s="627"/>
      <c r="AG30" s="627"/>
      <c r="AH30" s="627"/>
      <c r="AI30" s="627"/>
      <c r="AJ30" s="627"/>
      <c r="AK30" s="627"/>
      <c r="AL30" s="628" t="s">
        <v>107</v>
      </c>
      <c r="AM30" s="629"/>
      <c r="AN30" s="629"/>
      <c r="AO30" s="630"/>
      <c r="AP30" s="669" t="s">
        <v>285</v>
      </c>
      <c r="AQ30" s="670"/>
      <c r="AR30" s="670"/>
      <c r="AS30" s="670"/>
      <c r="AT30" s="675" t="s">
        <v>286</v>
      </c>
      <c r="AU30" s="182"/>
      <c r="AV30" s="182"/>
      <c r="AW30" s="182"/>
      <c r="AX30" s="609" t="s">
        <v>164</v>
      </c>
      <c r="AY30" s="610"/>
      <c r="AZ30" s="610"/>
      <c r="BA30" s="610"/>
      <c r="BB30" s="610"/>
      <c r="BC30" s="610"/>
      <c r="BD30" s="610"/>
      <c r="BE30" s="610"/>
      <c r="BF30" s="611"/>
      <c r="BG30" s="681">
        <v>99.3</v>
      </c>
      <c r="BH30" s="682"/>
      <c r="BI30" s="682"/>
      <c r="BJ30" s="682"/>
      <c r="BK30" s="682"/>
      <c r="BL30" s="682"/>
      <c r="BM30" s="618">
        <v>97.1</v>
      </c>
      <c r="BN30" s="682"/>
      <c r="BO30" s="682"/>
      <c r="BP30" s="682"/>
      <c r="BQ30" s="683"/>
      <c r="BR30" s="681">
        <v>99.2</v>
      </c>
      <c r="BS30" s="682"/>
      <c r="BT30" s="682"/>
      <c r="BU30" s="682"/>
      <c r="BV30" s="682"/>
      <c r="BW30" s="682"/>
      <c r="BX30" s="618">
        <v>96.9</v>
      </c>
      <c r="BY30" s="682"/>
      <c r="BZ30" s="682"/>
      <c r="CA30" s="682"/>
      <c r="CB30" s="683"/>
      <c r="CD30" s="686"/>
      <c r="CE30" s="687"/>
      <c r="CF30" s="637" t="s">
        <v>287</v>
      </c>
      <c r="CG30" s="638"/>
      <c r="CH30" s="638"/>
      <c r="CI30" s="638"/>
      <c r="CJ30" s="638"/>
      <c r="CK30" s="638"/>
      <c r="CL30" s="638"/>
      <c r="CM30" s="638"/>
      <c r="CN30" s="638"/>
      <c r="CO30" s="638"/>
      <c r="CP30" s="638"/>
      <c r="CQ30" s="639"/>
      <c r="CR30" s="623">
        <v>3739420</v>
      </c>
      <c r="CS30" s="624"/>
      <c r="CT30" s="624"/>
      <c r="CU30" s="624"/>
      <c r="CV30" s="624"/>
      <c r="CW30" s="624"/>
      <c r="CX30" s="624"/>
      <c r="CY30" s="625"/>
      <c r="CZ30" s="657">
        <v>15.9</v>
      </c>
      <c r="DA30" s="658"/>
      <c r="DB30" s="658"/>
      <c r="DC30" s="659"/>
      <c r="DD30" s="632">
        <v>3704787</v>
      </c>
      <c r="DE30" s="624"/>
      <c r="DF30" s="624"/>
      <c r="DG30" s="624"/>
      <c r="DH30" s="624"/>
      <c r="DI30" s="624"/>
      <c r="DJ30" s="624"/>
      <c r="DK30" s="625"/>
      <c r="DL30" s="632">
        <v>2738741</v>
      </c>
      <c r="DM30" s="624"/>
      <c r="DN30" s="624"/>
      <c r="DO30" s="624"/>
      <c r="DP30" s="624"/>
      <c r="DQ30" s="624"/>
      <c r="DR30" s="624"/>
      <c r="DS30" s="624"/>
      <c r="DT30" s="624"/>
      <c r="DU30" s="624"/>
      <c r="DV30" s="625"/>
      <c r="DW30" s="628">
        <v>18.7</v>
      </c>
      <c r="DX30" s="653"/>
      <c r="DY30" s="653"/>
      <c r="DZ30" s="653"/>
      <c r="EA30" s="653"/>
      <c r="EB30" s="653"/>
      <c r="EC30" s="654"/>
    </row>
    <row r="31" spans="2:133" ht="11.25" customHeight="1" x14ac:dyDescent="0.15">
      <c r="B31" s="620" t="s">
        <v>288</v>
      </c>
      <c r="C31" s="621"/>
      <c r="D31" s="621"/>
      <c r="E31" s="621"/>
      <c r="F31" s="621"/>
      <c r="G31" s="621"/>
      <c r="H31" s="621"/>
      <c r="I31" s="621"/>
      <c r="J31" s="621"/>
      <c r="K31" s="621"/>
      <c r="L31" s="621"/>
      <c r="M31" s="621"/>
      <c r="N31" s="621"/>
      <c r="O31" s="621"/>
      <c r="P31" s="621"/>
      <c r="Q31" s="622"/>
      <c r="R31" s="623">
        <v>822821</v>
      </c>
      <c r="S31" s="624"/>
      <c r="T31" s="624"/>
      <c r="U31" s="624"/>
      <c r="V31" s="624"/>
      <c r="W31" s="624"/>
      <c r="X31" s="624"/>
      <c r="Y31" s="625"/>
      <c r="Z31" s="626">
        <v>3.4</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289</v>
      </c>
      <c r="AV31" s="181"/>
      <c r="AW31" s="181"/>
      <c r="AX31" s="620" t="s">
        <v>290</v>
      </c>
      <c r="AY31" s="621"/>
      <c r="AZ31" s="621"/>
      <c r="BA31" s="621"/>
      <c r="BB31" s="621"/>
      <c r="BC31" s="621"/>
      <c r="BD31" s="621"/>
      <c r="BE31" s="621"/>
      <c r="BF31" s="622"/>
      <c r="BG31" s="678">
        <v>99.3</v>
      </c>
      <c r="BH31" s="655"/>
      <c r="BI31" s="655"/>
      <c r="BJ31" s="655"/>
      <c r="BK31" s="655"/>
      <c r="BL31" s="655"/>
      <c r="BM31" s="629">
        <v>97.4</v>
      </c>
      <c r="BN31" s="679"/>
      <c r="BO31" s="679"/>
      <c r="BP31" s="679"/>
      <c r="BQ31" s="680"/>
      <c r="BR31" s="678">
        <v>99.2</v>
      </c>
      <c r="BS31" s="655"/>
      <c r="BT31" s="655"/>
      <c r="BU31" s="655"/>
      <c r="BV31" s="655"/>
      <c r="BW31" s="655"/>
      <c r="BX31" s="629">
        <v>97.3</v>
      </c>
      <c r="BY31" s="679"/>
      <c r="BZ31" s="679"/>
      <c r="CA31" s="679"/>
      <c r="CB31" s="680"/>
      <c r="CD31" s="686"/>
      <c r="CE31" s="687"/>
      <c r="CF31" s="637" t="s">
        <v>291</v>
      </c>
      <c r="CG31" s="638"/>
      <c r="CH31" s="638"/>
      <c r="CI31" s="638"/>
      <c r="CJ31" s="638"/>
      <c r="CK31" s="638"/>
      <c r="CL31" s="638"/>
      <c r="CM31" s="638"/>
      <c r="CN31" s="638"/>
      <c r="CO31" s="638"/>
      <c r="CP31" s="638"/>
      <c r="CQ31" s="639"/>
      <c r="CR31" s="623">
        <v>356285</v>
      </c>
      <c r="CS31" s="655"/>
      <c r="CT31" s="655"/>
      <c r="CU31" s="655"/>
      <c r="CV31" s="655"/>
      <c r="CW31" s="655"/>
      <c r="CX31" s="655"/>
      <c r="CY31" s="656"/>
      <c r="CZ31" s="657">
        <v>1.5</v>
      </c>
      <c r="DA31" s="658"/>
      <c r="DB31" s="658"/>
      <c r="DC31" s="659"/>
      <c r="DD31" s="632">
        <v>355115</v>
      </c>
      <c r="DE31" s="655"/>
      <c r="DF31" s="655"/>
      <c r="DG31" s="655"/>
      <c r="DH31" s="655"/>
      <c r="DI31" s="655"/>
      <c r="DJ31" s="655"/>
      <c r="DK31" s="656"/>
      <c r="DL31" s="632">
        <v>355115</v>
      </c>
      <c r="DM31" s="655"/>
      <c r="DN31" s="655"/>
      <c r="DO31" s="655"/>
      <c r="DP31" s="655"/>
      <c r="DQ31" s="655"/>
      <c r="DR31" s="655"/>
      <c r="DS31" s="655"/>
      <c r="DT31" s="655"/>
      <c r="DU31" s="655"/>
      <c r="DV31" s="656"/>
      <c r="DW31" s="628">
        <v>2.4</v>
      </c>
      <c r="DX31" s="653"/>
      <c r="DY31" s="653"/>
      <c r="DZ31" s="653"/>
      <c r="EA31" s="653"/>
      <c r="EB31" s="653"/>
      <c r="EC31" s="654"/>
    </row>
    <row r="32" spans="2:133" ht="11.25" customHeight="1" x14ac:dyDescent="0.15">
      <c r="B32" s="620" t="s">
        <v>292</v>
      </c>
      <c r="C32" s="621"/>
      <c r="D32" s="621"/>
      <c r="E32" s="621"/>
      <c r="F32" s="621"/>
      <c r="G32" s="621"/>
      <c r="H32" s="621"/>
      <c r="I32" s="621"/>
      <c r="J32" s="621"/>
      <c r="K32" s="621"/>
      <c r="L32" s="621"/>
      <c r="M32" s="621"/>
      <c r="N32" s="621"/>
      <c r="O32" s="621"/>
      <c r="P32" s="621"/>
      <c r="Q32" s="622"/>
      <c r="R32" s="623">
        <v>375443</v>
      </c>
      <c r="S32" s="624"/>
      <c r="T32" s="624"/>
      <c r="U32" s="624"/>
      <c r="V32" s="624"/>
      <c r="W32" s="624"/>
      <c r="X32" s="624"/>
      <c r="Y32" s="625"/>
      <c r="Z32" s="626">
        <v>1.5</v>
      </c>
      <c r="AA32" s="626"/>
      <c r="AB32" s="626"/>
      <c r="AC32" s="626"/>
      <c r="AD32" s="627">
        <v>6480</v>
      </c>
      <c r="AE32" s="627"/>
      <c r="AF32" s="627"/>
      <c r="AG32" s="627"/>
      <c r="AH32" s="627"/>
      <c r="AI32" s="627"/>
      <c r="AJ32" s="627"/>
      <c r="AK32" s="627"/>
      <c r="AL32" s="628">
        <v>0</v>
      </c>
      <c r="AM32" s="629"/>
      <c r="AN32" s="629"/>
      <c r="AO32" s="630"/>
      <c r="AP32" s="673"/>
      <c r="AQ32" s="674"/>
      <c r="AR32" s="674"/>
      <c r="AS32" s="674"/>
      <c r="AT32" s="677"/>
      <c r="AU32" s="183"/>
      <c r="AV32" s="183"/>
      <c r="AW32" s="183"/>
      <c r="AX32" s="666" t="s">
        <v>293</v>
      </c>
      <c r="AY32" s="667"/>
      <c r="AZ32" s="667"/>
      <c r="BA32" s="667"/>
      <c r="BB32" s="667"/>
      <c r="BC32" s="667"/>
      <c r="BD32" s="667"/>
      <c r="BE32" s="667"/>
      <c r="BF32" s="668"/>
      <c r="BG32" s="690">
        <v>99.2</v>
      </c>
      <c r="BH32" s="691"/>
      <c r="BI32" s="691"/>
      <c r="BJ32" s="691"/>
      <c r="BK32" s="691"/>
      <c r="BL32" s="691"/>
      <c r="BM32" s="692">
        <v>96.7</v>
      </c>
      <c r="BN32" s="691"/>
      <c r="BO32" s="691"/>
      <c r="BP32" s="691"/>
      <c r="BQ32" s="693"/>
      <c r="BR32" s="690">
        <v>99.1</v>
      </c>
      <c r="BS32" s="691"/>
      <c r="BT32" s="691"/>
      <c r="BU32" s="691"/>
      <c r="BV32" s="691"/>
      <c r="BW32" s="691"/>
      <c r="BX32" s="692">
        <v>96.5</v>
      </c>
      <c r="BY32" s="691"/>
      <c r="BZ32" s="691"/>
      <c r="CA32" s="691"/>
      <c r="CB32" s="693"/>
      <c r="CD32" s="688"/>
      <c r="CE32" s="689"/>
      <c r="CF32" s="637" t="s">
        <v>294</v>
      </c>
      <c r="CG32" s="638"/>
      <c r="CH32" s="638"/>
      <c r="CI32" s="638"/>
      <c r="CJ32" s="638"/>
      <c r="CK32" s="638"/>
      <c r="CL32" s="638"/>
      <c r="CM32" s="638"/>
      <c r="CN32" s="638"/>
      <c r="CO32" s="638"/>
      <c r="CP32" s="638"/>
      <c r="CQ32" s="639"/>
      <c r="CR32" s="623">
        <v>502</v>
      </c>
      <c r="CS32" s="624"/>
      <c r="CT32" s="624"/>
      <c r="CU32" s="624"/>
      <c r="CV32" s="624"/>
      <c r="CW32" s="624"/>
      <c r="CX32" s="624"/>
      <c r="CY32" s="625"/>
      <c r="CZ32" s="657">
        <v>0</v>
      </c>
      <c r="DA32" s="658"/>
      <c r="DB32" s="658"/>
      <c r="DC32" s="659"/>
      <c r="DD32" s="632">
        <v>502</v>
      </c>
      <c r="DE32" s="624"/>
      <c r="DF32" s="624"/>
      <c r="DG32" s="624"/>
      <c r="DH32" s="624"/>
      <c r="DI32" s="624"/>
      <c r="DJ32" s="624"/>
      <c r="DK32" s="625"/>
      <c r="DL32" s="632">
        <v>502</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295</v>
      </c>
      <c r="C33" s="621"/>
      <c r="D33" s="621"/>
      <c r="E33" s="621"/>
      <c r="F33" s="621"/>
      <c r="G33" s="621"/>
      <c r="H33" s="621"/>
      <c r="I33" s="621"/>
      <c r="J33" s="621"/>
      <c r="K33" s="621"/>
      <c r="L33" s="621"/>
      <c r="M33" s="621"/>
      <c r="N33" s="621"/>
      <c r="O33" s="621"/>
      <c r="P33" s="621"/>
      <c r="Q33" s="622"/>
      <c r="R33" s="623">
        <v>2686900</v>
      </c>
      <c r="S33" s="624"/>
      <c r="T33" s="624"/>
      <c r="U33" s="624"/>
      <c r="V33" s="624"/>
      <c r="W33" s="624"/>
      <c r="X33" s="624"/>
      <c r="Y33" s="625"/>
      <c r="Z33" s="626">
        <v>11</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296</v>
      </c>
      <c r="CE33" s="638"/>
      <c r="CF33" s="638"/>
      <c r="CG33" s="638"/>
      <c r="CH33" s="638"/>
      <c r="CI33" s="638"/>
      <c r="CJ33" s="638"/>
      <c r="CK33" s="638"/>
      <c r="CL33" s="638"/>
      <c r="CM33" s="638"/>
      <c r="CN33" s="638"/>
      <c r="CO33" s="638"/>
      <c r="CP33" s="638"/>
      <c r="CQ33" s="639"/>
      <c r="CR33" s="623">
        <v>8200549</v>
      </c>
      <c r="CS33" s="655"/>
      <c r="CT33" s="655"/>
      <c r="CU33" s="655"/>
      <c r="CV33" s="655"/>
      <c r="CW33" s="655"/>
      <c r="CX33" s="655"/>
      <c r="CY33" s="656"/>
      <c r="CZ33" s="657">
        <v>34.9</v>
      </c>
      <c r="DA33" s="658"/>
      <c r="DB33" s="658"/>
      <c r="DC33" s="659"/>
      <c r="DD33" s="632">
        <v>6395829</v>
      </c>
      <c r="DE33" s="655"/>
      <c r="DF33" s="655"/>
      <c r="DG33" s="655"/>
      <c r="DH33" s="655"/>
      <c r="DI33" s="655"/>
      <c r="DJ33" s="655"/>
      <c r="DK33" s="656"/>
      <c r="DL33" s="632">
        <v>5024115</v>
      </c>
      <c r="DM33" s="655"/>
      <c r="DN33" s="655"/>
      <c r="DO33" s="655"/>
      <c r="DP33" s="655"/>
      <c r="DQ33" s="655"/>
      <c r="DR33" s="655"/>
      <c r="DS33" s="655"/>
      <c r="DT33" s="655"/>
      <c r="DU33" s="655"/>
      <c r="DV33" s="656"/>
      <c r="DW33" s="628">
        <v>34.299999999999997</v>
      </c>
      <c r="DX33" s="653"/>
      <c r="DY33" s="653"/>
      <c r="DZ33" s="653"/>
      <c r="EA33" s="653"/>
      <c r="EB33" s="653"/>
      <c r="EC33" s="654"/>
    </row>
    <row r="34" spans="2:133" ht="11.25" customHeight="1" x14ac:dyDescent="0.15">
      <c r="B34" s="620" t="s">
        <v>297</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298</v>
      </c>
      <c r="AR34" s="603"/>
      <c r="AS34" s="603"/>
      <c r="AT34" s="603"/>
      <c r="AU34" s="603"/>
      <c r="AV34" s="603"/>
      <c r="AW34" s="603"/>
      <c r="AX34" s="603"/>
      <c r="AY34" s="603"/>
      <c r="AZ34" s="603"/>
      <c r="BA34" s="603"/>
      <c r="BB34" s="603"/>
      <c r="BC34" s="603"/>
      <c r="BD34" s="603"/>
      <c r="BE34" s="603"/>
      <c r="BF34" s="604"/>
      <c r="BG34" s="602" t="s">
        <v>299</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300</v>
      </c>
      <c r="CE34" s="638"/>
      <c r="CF34" s="638"/>
      <c r="CG34" s="638"/>
      <c r="CH34" s="638"/>
      <c r="CI34" s="638"/>
      <c r="CJ34" s="638"/>
      <c r="CK34" s="638"/>
      <c r="CL34" s="638"/>
      <c r="CM34" s="638"/>
      <c r="CN34" s="638"/>
      <c r="CO34" s="638"/>
      <c r="CP34" s="638"/>
      <c r="CQ34" s="639"/>
      <c r="CR34" s="623">
        <v>2606070</v>
      </c>
      <c r="CS34" s="624"/>
      <c r="CT34" s="624"/>
      <c r="CU34" s="624"/>
      <c r="CV34" s="624"/>
      <c r="CW34" s="624"/>
      <c r="CX34" s="624"/>
      <c r="CY34" s="625"/>
      <c r="CZ34" s="657">
        <v>11.1</v>
      </c>
      <c r="DA34" s="658"/>
      <c r="DB34" s="658"/>
      <c r="DC34" s="659"/>
      <c r="DD34" s="632">
        <v>1943937</v>
      </c>
      <c r="DE34" s="624"/>
      <c r="DF34" s="624"/>
      <c r="DG34" s="624"/>
      <c r="DH34" s="624"/>
      <c r="DI34" s="624"/>
      <c r="DJ34" s="624"/>
      <c r="DK34" s="625"/>
      <c r="DL34" s="632">
        <v>1597074</v>
      </c>
      <c r="DM34" s="624"/>
      <c r="DN34" s="624"/>
      <c r="DO34" s="624"/>
      <c r="DP34" s="624"/>
      <c r="DQ34" s="624"/>
      <c r="DR34" s="624"/>
      <c r="DS34" s="624"/>
      <c r="DT34" s="624"/>
      <c r="DU34" s="624"/>
      <c r="DV34" s="625"/>
      <c r="DW34" s="628">
        <v>10.9</v>
      </c>
      <c r="DX34" s="653"/>
      <c r="DY34" s="653"/>
      <c r="DZ34" s="653"/>
      <c r="EA34" s="653"/>
      <c r="EB34" s="653"/>
      <c r="EC34" s="654"/>
    </row>
    <row r="35" spans="2:133" ht="11.25" customHeight="1" x14ac:dyDescent="0.15">
      <c r="B35" s="620" t="s">
        <v>301</v>
      </c>
      <c r="C35" s="621"/>
      <c r="D35" s="621"/>
      <c r="E35" s="621"/>
      <c r="F35" s="621"/>
      <c r="G35" s="621"/>
      <c r="H35" s="621"/>
      <c r="I35" s="621"/>
      <c r="J35" s="621"/>
      <c r="K35" s="621"/>
      <c r="L35" s="621"/>
      <c r="M35" s="621"/>
      <c r="N35" s="621"/>
      <c r="O35" s="621"/>
      <c r="P35" s="621"/>
      <c r="Q35" s="622"/>
      <c r="R35" s="623">
        <v>1126300</v>
      </c>
      <c r="S35" s="624"/>
      <c r="T35" s="624"/>
      <c r="U35" s="624"/>
      <c r="V35" s="624"/>
      <c r="W35" s="624"/>
      <c r="X35" s="624"/>
      <c r="Y35" s="625"/>
      <c r="Z35" s="626">
        <v>4.5999999999999996</v>
      </c>
      <c r="AA35" s="626"/>
      <c r="AB35" s="626"/>
      <c r="AC35" s="626"/>
      <c r="AD35" s="627" t="s">
        <v>107</v>
      </c>
      <c r="AE35" s="627"/>
      <c r="AF35" s="627"/>
      <c r="AG35" s="627"/>
      <c r="AH35" s="627"/>
      <c r="AI35" s="627"/>
      <c r="AJ35" s="627"/>
      <c r="AK35" s="627"/>
      <c r="AL35" s="628" t="s">
        <v>107</v>
      </c>
      <c r="AM35" s="629"/>
      <c r="AN35" s="629"/>
      <c r="AO35" s="630"/>
      <c r="AP35" s="186"/>
      <c r="AQ35" s="634" t="s">
        <v>302</v>
      </c>
      <c r="AR35" s="635"/>
      <c r="AS35" s="635"/>
      <c r="AT35" s="635"/>
      <c r="AU35" s="635"/>
      <c r="AV35" s="635"/>
      <c r="AW35" s="635"/>
      <c r="AX35" s="635"/>
      <c r="AY35" s="636"/>
      <c r="AZ35" s="612">
        <v>3210794</v>
      </c>
      <c r="BA35" s="613"/>
      <c r="BB35" s="613"/>
      <c r="BC35" s="613"/>
      <c r="BD35" s="613"/>
      <c r="BE35" s="613"/>
      <c r="BF35" s="694"/>
      <c r="BG35" s="634" t="s">
        <v>303</v>
      </c>
      <c r="BH35" s="635"/>
      <c r="BI35" s="635"/>
      <c r="BJ35" s="635"/>
      <c r="BK35" s="635"/>
      <c r="BL35" s="635"/>
      <c r="BM35" s="635"/>
      <c r="BN35" s="635"/>
      <c r="BO35" s="635"/>
      <c r="BP35" s="635"/>
      <c r="BQ35" s="635"/>
      <c r="BR35" s="635"/>
      <c r="BS35" s="635"/>
      <c r="BT35" s="635"/>
      <c r="BU35" s="636"/>
      <c r="BV35" s="612">
        <v>63408</v>
      </c>
      <c r="BW35" s="613"/>
      <c r="BX35" s="613"/>
      <c r="BY35" s="613"/>
      <c r="BZ35" s="613"/>
      <c r="CA35" s="613"/>
      <c r="CB35" s="694"/>
      <c r="CD35" s="637" t="s">
        <v>304</v>
      </c>
      <c r="CE35" s="638"/>
      <c r="CF35" s="638"/>
      <c r="CG35" s="638"/>
      <c r="CH35" s="638"/>
      <c r="CI35" s="638"/>
      <c r="CJ35" s="638"/>
      <c r="CK35" s="638"/>
      <c r="CL35" s="638"/>
      <c r="CM35" s="638"/>
      <c r="CN35" s="638"/>
      <c r="CO35" s="638"/>
      <c r="CP35" s="638"/>
      <c r="CQ35" s="639"/>
      <c r="CR35" s="623">
        <v>119437</v>
      </c>
      <c r="CS35" s="655"/>
      <c r="CT35" s="655"/>
      <c r="CU35" s="655"/>
      <c r="CV35" s="655"/>
      <c r="CW35" s="655"/>
      <c r="CX35" s="655"/>
      <c r="CY35" s="656"/>
      <c r="CZ35" s="657">
        <v>0.5</v>
      </c>
      <c r="DA35" s="658"/>
      <c r="DB35" s="658"/>
      <c r="DC35" s="659"/>
      <c r="DD35" s="632">
        <v>102750</v>
      </c>
      <c r="DE35" s="655"/>
      <c r="DF35" s="655"/>
      <c r="DG35" s="655"/>
      <c r="DH35" s="655"/>
      <c r="DI35" s="655"/>
      <c r="DJ35" s="655"/>
      <c r="DK35" s="656"/>
      <c r="DL35" s="632">
        <v>102750</v>
      </c>
      <c r="DM35" s="655"/>
      <c r="DN35" s="655"/>
      <c r="DO35" s="655"/>
      <c r="DP35" s="655"/>
      <c r="DQ35" s="655"/>
      <c r="DR35" s="655"/>
      <c r="DS35" s="655"/>
      <c r="DT35" s="655"/>
      <c r="DU35" s="655"/>
      <c r="DV35" s="656"/>
      <c r="DW35" s="628">
        <v>0.7</v>
      </c>
      <c r="DX35" s="653"/>
      <c r="DY35" s="653"/>
      <c r="DZ35" s="653"/>
      <c r="EA35" s="653"/>
      <c r="EB35" s="653"/>
      <c r="EC35" s="654"/>
    </row>
    <row r="36" spans="2:133" ht="11.25" customHeight="1" x14ac:dyDescent="0.15">
      <c r="B36" s="666" t="s">
        <v>305</v>
      </c>
      <c r="C36" s="667"/>
      <c r="D36" s="667"/>
      <c r="E36" s="667"/>
      <c r="F36" s="667"/>
      <c r="G36" s="667"/>
      <c r="H36" s="667"/>
      <c r="I36" s="667"/>
      <c r="J36" s="667"/>
      <c r="K36" s="667"/>
      <c r="L36" s="667"/>
      <c r="M36" s="667"/>
      <c r="N36" s="667"/>
      <c r="O36" s="667"/>
      <c r="P36" s="667"/>
      <c r="Q36" s="668"/>
      <c r="R36" s="695">
        <v>24418628</v>
      </c>
      <c r="S36" s="696"/>
      <c r="T36" s="696"/>
      <c r="U36" s="696"/>
      <c r="V36" s="696"/>
      <c r="W36" s="696"/>
      <c r="X36" s="696"/>
      <c r="Y36" s="697"/>
      <c r="Z36" s="698">
        <v>100</v>
      </c>
      <c r="AA36" s="698"/>
      <c r="AB36" s="698"/>
      <c r="AC36" s="698"/>
      <c r="AD36" s="699">
        <v>13505841</v>
      </c>
      <c r="AE36" s="699"/>
      <c r="AF36" s="699"/>
      <c r="AG36" s="699"/>
      <c r="AH36" s="699"/>
      <c r="AI36" s="699"/>
      <c r="AJ36" s="699"/>
      <c r="AK36" s="699"/>
      <c r="AL36" s="700">
        <v>100</v>
      </c>
      <c r="AM36" s="692"/>
      <c r="AN36" s="692"/>
      <c r="AO36" s="701"/>
      <c r="AQ36" s="702" t="s">
        <v>306</v>
      </c>
      <c r="AR36" s="703"/>
      <c r="AS36" s="703"/>
      <c r="AT36" s="703"/>
      <c r="AU36" s="703"/>
      <c r="AV36" s="703"/>
      <c r="AW36" s="703"/>
      <c r="AX36" s="703"/>
      <c r="AY36" s="704"/>
      <c r="AZ36" s="623">
        <v>544117</v>
      </c>
      <c r="BA36" s="624"/>
      <c r="BB36" s="624"/>
      <c r="BC36" s="624"/>
      <c r="BD36" s="655"/>
      <c r="BE36" s="655"/>
      <c r="BF36" s="680"/>
      <c r="BG36" s="637" t="s">
        <v>307</v>
      </c>
      <c r="BH36" s="638"/>
      <c r="BI36" s="638"/>
      <c r="BJ36" s="638"/>
      <c r="BK36" s="638"/>
      <c r="BL36" s="638"/>
      <c r="BM36" s="638"/>
      <c r="BN36" s="638"/>
      <c r="BO36" s="638"/>
      <c r="BP36" s="638"/>
      <c r="BQ36" s="638"/>
      <c r="BR36" s="638"/>
      <c r="BS36" s="638"/>
      <c r="BT36" s="638"/>
      <c r="BU36" s="639"/>
      <c r="BV36" s="623">
        <v>-53784</v>
      </c>
      <c r="BW36" s="624"/>
      <c r="BX36" s="624"/>
      <c r="BY36" s="624"/>
      <c r="BZ36" s="624"/>
      <c r="CA36" s="624"/>
      <c r="CB36" s="633"/>
      <c r="CD36" s="637" t="s">
        <v>308</v>
      </c>
      <c r="CE36" s="638"/>
      <c r="CF36" s="638"/>
      <c r="CG36" s="638"/>
      <c r="CH36" s="638"/>
      <c r="CI36" s="638"/>
      <c r="CJ36" s="638"/>
      <c r="CK36" s="638"/>
      <c r="CL36" s="638"/>
      <c r="CM36" s="638"/>
      <c r="CN36" s="638"/>
      <c r="CO36" s="638"/>
      <c r="CP36" s="638"/>
      <c r="CQ36" s="639"/>
      <c r="CR36" s="623">
        <v>2551635</v>
      </c>
      <c r="CS36" s="624"/>
      <c r="CT36" s="624"/>
      <c r="CU36" s="624"/>
      <c r="CV36" s="624"/>
      <c r="CW36" s="624"/>
      <c r="CX36" s="624"/>
      <c r="CY36" s="625"/>
      <c r="CZ36" s="657">
        <v>10.9</v>
      </c>
      <c r="DA36" s="658"/>
      <c r="DB36" s="658"/>
      <c r="DC36" s="659"/>
      <c r="DD36" s="632">
        <v>1900876</v>
      </c>
      <c r="DE36" s="624"/>
      <c r="DF36" s="624"/>
      <c r="DG36" s="624"/>
      <c r="DH36" s="624"/>
      <c r="DI36" s="624"/>
      <c r="DJ36" s="624"/>
      <c r="DK36" s="625"/>
      <c r="DL36" s="632">
        <v>1204676</v>
      </c>
      <c r="DM36" s="624"/>
      <c r="DN36" s="624"/>
      <c r="DO36" s="624"/>
      <c r="DP36" s="624"/>
      <c r="DQ36" s="624"/>
      <c r="DR36" s="624"/>
      <c r="DS36" s="624"/>
      <c r="DT36" s="624"/>
      <c r="DU36" s="624"/>
      <c r="DV36" s="625"/>
      <c r="DW36" s="628">
        <v>8.1999999999999993</v>
      </c>
      <c r="DX36" s="653"/>
      <c r="DY36" s="653"/>
      <c r="DZ36" s="653"/>
      <c r="EA36" s="653"/>
      <c r="EB36" s="653"/>
      <c r="EC36" s="654"/>
    </row>
    <row r="37" spans="2:133" ht="11.25" customHeight="1" x14ac:dyDescent="0.15">
      <c r="AQ37" s="702" t="s">
        <v>309</v>
      </c>
      <c r="AR37" s="703"/>
      <c r="AS37" s="703"/>
      <c r="AT37" s="703"/>
      <c r="AU37" s="703"/>
      <c r="AV37" s="703"/>
      <c r="AW37" s="703"/>
      <c r="AX37" s="703"/>
      <c r="AY37" s="704"/>
      <c r="AZ37" s="623">
        <v>77255</v>
      </c>
      <c r="BA37" s="624"/>
      <c r="BB37" s="624"/>
      <c r="BC37" s="624"/>
      <c r="BD37" s="655"/>
      <c r="BE37" s="655"/>
      <c r="BF37" s="680"/>
      <c r="BG37" s="637" t="s">
        <v>310</v>
      </c>
      <c r="BH37" s="638"/>
      <c r="BI37" s="638"/>
      <c r="BJ37" s="638"/>
      <c r="BK37" s="638"/>
      <c r="BL37" s="638"/>
      <c r="BM37" s="638"/>
      <c r="BN37" s="638"/>
      <c r="BO37" s="638"/>
      <c r="BP37" s="638"/>
      <c r="BQ37" s="638"/>
      <c r="BR37" s="638"/>
      <c r="BS37" s="638"/>
      <c r="BT37" s="638"/>
      <c r="BU37" s="639"/>
      <c r="BV37" s="623">
        <v>8684</v>
      </c>
      <c r="BW37" s="624"/>
      <c r="BX37" s="624"/>
      <c r="BY37" s="624"/>
      <c r="BZ37" s="624"/>
      <c r="CA37" s="624"/>
      <c r="CB37" s="633"/>
      <c r="CD37" s="637" t="s">
        <v>311</v>
      </c>
      <c r="CE37" s="638"/>
      <c r="CF37" s="638"/>
      <c r="CG37" s="638"/>
      <c r="CH37" s="638"/>
      <c r="CI37" s="638"/>
      <c r="CJ37" s="638"/>
      <c r="CK37" s="638"/>
      <c r="CL37" s="638"/>
      <c r="CM37" s="638"/>
      <c r="CN37" s="638"/>
      <c r="CO37" s="638"/>
      <c r="CP37" s="638"/>
      <c r="CQ37" s="639"/>
      <c r="CR37" s="623">
        <v>1063579</v>
      </c>
      <c r="CS37" s="655"/>
      <c r="CT37" s="655"/>
      <c r="CU37" s="655"/>
      <c r="CV37" s="655"/>
      <c r="CW37" s="655"/>
      <c r="CX37" s="655"/>
      <c r="CY37" s="656"/>
      <c r="CZ37" s="657">
        <v>4.5</v>
      </c>
      <c r="DA37" s="658"/>
      <c r="DB37" s="658"/>
      <c r="DC37" s="659"/>
      <c r="DD37" s="632">
        <v>673479</v>
      </c>
      <c r="DE37" s="655"/>
      <c r="DF37" s="655"/>
      <c r="DG37" s="655"/>
      <c r="DH37" s="655"/>
      <c r="DI37" s="655"/>
      <c r="DJ37" s="655"/>
      <c r="DK37" s="656"/>
      <c r="DL37" s="632">
        <v>501687</v>
      </c>
      <c r="DM37" s="655"/>
      <c r="DN37" s="655"/>
      <c r="DO37" s="655"/>
      <c r="DP37" s="655"/>
      <c r="DQ37" s="655"/>
      <c r="DR37" s="655"/>
      <c r="DS37" s="655"/>
      <c r="DT37" s="655"/>
      <c r="DU37" s="655"/>
      <c r="DV37" s="656"/>
      <c r="DW37" s="628">
        <v>3.4</v>
      </c>
      <c r="DX37" s="653"/>
      <c r="DY37" s="653"/>
      <c r="DZ37" s="653"/>
      <c r="EA37" s="653"/>
      <c r="EB37" s="653"/>
      <c r="EC37" s="654"/>
    </row>
    <row r="38" spans="2:133" ht="11.25" customHeight="1" x14ac:dyDescent="0.15">
      <c r="AQ38" s="702" t="s">
        <v>312</v>
      </c>
      <c r="AR38" s="703"/>
      <c r="AS38" s="703"/>
      <c r="AT38" s="703"/>
      <c r="AU38" s="703"/>
      <c r="AV38" s="703"/>
      <c r="AW38" s="703"/>
      <c r="AX38" s="703"/>
      <c r="AY38" s="704"/>
      <c r="AZ38" s="623">
        <v>43103</v>
      </c>
      <c r="BA38" s="624"/>
      <c r="BB38" s="624"/>
      <c r="BC38" s="624"/>
      <c r="BD38" s="655"/>
      <c r="BE38" s="655"/>
      <c r="BF38" s="680"/>
      <c r="BG38" s="637" t="s">
        <v>313</v>
      </c>
      <c r="BH38" s="638"/>
      <c r="BI38" s="638"/>
      <c r="BJ38" s="638"/>
      <c r="BK38" s="638"/>
      <c r="BL38" s="638"/>
      <c r="BM38" s="638"/>
      <c r="BN38" s="638"/>
      <c r="BO38" s="638"/>
      <c r="BP38" s="638"/>
      <c r="BQ38" s="638"/>
      <c r="BR38" s="638"/>
      <c r="BS38" s="638"/>
      <c r="BT38" s="638"/>
      <c r="BU38" s="639"/>
      <c r="BV38" s="623">
        <v>14894</v>
      </c>
      <c r="BW38" s="624"/>
      <c r="BX38" s="624"/>
      <c r="BY38" s="624"/>
      <c r="BZ38" s="624"/>
      <c r="CA38" s="624"/>
      <c r="CB38" s="633"/>
      <c r="CD38" s="637" t="s">
        <v>314</v>
      </c>
      <c r="CE38" s="638"/>
      <c r="CF38" s="638"/>
      <c r="CG38" s="638"/>
      <c r="CH38" s="638"/>
      <c r="CI38" s="638"/>
      <c r="CJ38" s="638"/>
      <c r="CK38" s="638"/>
      <c r="CL38" s="638"/>
      <c r="CM38" s="638"/>
      <c r="CN38" s="638"/>
      <c r="CO38" s="638"/>
      <c r="CP38" s="638"/>
      <c r="CQ38" s="639"/>
      <c r="CR38" s="623">
        <v>2589422</v>
      </c>
      <c r="CS38" s="624"/>
      <c r="CT38" s="624"/>
      <c r="CU38" s="624"/>
      <c r="CV38" s="624"/>
      <c r="CW38" s="624"/>
      <c r="CX38" s="624"/>
      <c r="CY38" s="625"/>
      <c r="CZ38" s="657">
        <v>11</v>
      </c>
      <c r="DA38" s="658"/>
      <c r="DB38" s="658"/>
      <c r="DC38" s="659"/>
      <c r="DD38" s="632">
        <v>2167869</v>
      </c>
      <c r="DE38" s="624"/>
      <c r="DF38" s="624"/>
      <c r="DG38" s="624"/>
      <c r="DH38" s="624"/>
      <c r="DI38" s="624"/>
      <c r="DJ38" s="624"/>
      <c r="DK38" s="625"/>
      <c r="DL38" s="632">
        <v>1989406</v>
      </c>
      <c r="DM38" s="624"/>
      <c r="DN38" s="624"/>
      <c r="DO38" s="624"/>
      <c r="DP38" s="624"/>
      <c r="DQ38" s="624"/>
      <c r="DR38" s="624"/>
      <c r="DS38" s="624"/>
      <c r="DT38" s="624"/>
      <c r="DU38" s="624"/>
      <c r="DV38" s="625"/>
      <c r="DW38" s="628">
        <v>13.6</v>
      </c>
      <c r="DX38" s="653"/>
      <c r="DY38" s="653"/>
      <c r="DZ38" s="653"/>
      <c r="EA38" s="653"/>
      <c r="EB38" s="653"/>
      <c r="EC38" s="654"/>
    </row>
    <row r="39" spans="2:133" ht="11.25" customHeight="1" x14ac:dyDescent="0.15">
      <c r="AQ39" s="702" t="s">
        <v>315</v>
      </c>
      <c r="AR39" s="703"/>
      <c r="AS39" s="703"/>
      <c r="AT39" s="703"/>
      <c r="AU39" s="703"/>
      <c r="AV39" s="703"/>
      <c r="AW39" s="703"/>
      <c r="AX39" s="703"/>
      <c r="AY39" s="704"/>
      <c r="AZ39" s="623">
        <v>26217</v>
      </c>
      <c r="BA39" s="624"/>
      <c r="BB39" s="624"/>
      <c r="BC39" s="624"/>
      <c r="BD39" s="655"/>
      <c r="BE39" s="655"/>
      <c r="BF39" s="680"/>
      <c r="BG39" s="708" t="s">
        <v>316</v>
      </c>
      <c r="BH39" s="709"/>
      <c r="BI39" s="709"/>
      <c r="BJ39" s="709"/>
      <c r="BK39" s="709"/>
      <c r="BL39" s="187"/>
      <c r="BM39" s="638" t="s">
        <v>317</v>
      </c>
      <c r="BN39" s="638"/>
      <c r="BO39" s="638"/>
      <c r="BP39" s="638"/>
      <c r="BQ39" s="638"/>
      <c r="BR39" s="638"/>
      <c r="BS39" s="638"/>
      <c r="BT39" s="638"/>
      <c r="BU39" s="639"/>
      <c r="BV39" s="623">
        <v>90</v>
      </c>
      <c r="BW39" s="624"/>
      <c r="BX39" s="624"/>
      <c r="BY39" s="624"/>
      <c r="BZ39" s="624"/>
      <c r="CA39" s="624"/>
      <c r="CB39" s="633"/>
      <c r="CD39" s="637" t="s">
        <v>318</v>
      </c>
      <c r="CE39" s="638"/>
      <c r="CF39" s="638"/>
      <c r="CG39" s="638"/>
      <c r="CH39" s="638"/>
      <c r="CI39" s="638"/>
      <c r="CJ39" s="638"/>
      <c r="CK39" s="638"/>
      <c r="CL39" s="638"/>
      <c r="CM39" s="638"/>
      <c r="CN39" s="638"/>
      <c r="CO39" s="638"/>
      <c r="CP39" s="638"/>
      <c r="CQ39" s="639"/>
      <c r="CR39" s="623">
        <v>130188</v>
      </c>
      <c r="CS39" s="655"/>
      <c r="CT39" s="655"/>
      <c r="CU39" s="655"/>
      <c r="CV39" s="655"/>
      <c r="CW39" s="655"/>
      <c r="CX39" s="655"/>
      <c r="CY39" s="656"/>
      <c r="CZ39" s="657">
        <v>0.6</v>
      </c>
      <c r="DA39" s="658"/>
      <c r="DB39" s="658"/>
      <c r="DC39" s="659"/>
      <c r="DD39" s="632">
        <v>120000</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319</v>
      </c>
      <c r="AR40" s="703"/>
      <c r="AS40" s="703"/>
      <c r="AT40" s="703"/>
      <c r="AU40" s="703"/>
      <c r="AV40" s="703"/>
      <c r="AW40" s="703"/>
      <c r="AX40" s="703"/>
      <c r="AY40" s="704"/>
      <c r="AZ40" s="623">
        <v>671050</v>
      </c>
      <c r="BA40" s="624"/>
      <c r="BB40" s="624"/>
      <c r="BC40" s="624"/>
      <c r="BD40" s="655"/>
      <c r="BE40" s="655"/>
      <c r="BF40" s="680"/>
      <c r="BG40" s="708"/>
      <c r="BH40" s="709"/>
      <c r="BI40" s="709"/>
      <c r="BJ40" s="709"/>
      <c r="BK40" s="709"/>
      <c r="BL40" s="187"/>
      <c r="BM40" s="638" t="s">
        <v>320</v>
      </c>
      <c r="BN40" s="638"/>
      <c r="BO40" s="638"/>
      <c r="BP40" s="638"/>
      <c r="BQ40" s="638"/>
      <c r="BR40" s="638"/>
      <c r="BS40" s="638"/>
      <c r="BT40" s="638"/>
      <c r="BU40" s="639"/>
      <c r="BV40" s="623">
        <v>117</v>
      </c>
      <c r="BW40" s="624"/>
      <c r="BX40" s="624"/>
      <c r="BY40" s="624"/>
      <c r="BZ40" s="624"/>
      <c r="CA40" s="624"/>
      <c r="CB40" s="633"/>
      <c r="CD40" s="637" t="s">
        <v>321</v>
      </c>
      <c r="CE40" s="638"/>
      <c r="CF40" s="638"/>
      <c r="CG40" s="638"/>
      <c r="CH40" s="638"/>
      <c r="CI40" s="638"/>
      <c r="CJ40" s="638"/>
      <c r="CK40" s="638"/>
      <c r="CL40" s="638"/>
      <c r="CM40" s="638"/>
      <c r="CN40" s="638"/>
      <c r="CO40" s="638"/>
      <c r="CP40" s="638"/>
      <c r="CQ40" s="639"/>
      <c r="CR40" s="623">
        <v>203797</v>
      </c>
      <c r="CS40" s="624"/>
      <c r="CT40" s="624"/>
      <c r="CU40" s="624"/>
      <c r="CV40" s="624"/>
      <c r="CW40" s="624"/>
      <c r="CX40" s="624"/>
      <c r="CY40" s="625"/>
      <c r="CZ40" s="657">
        <v>0.9</v>
      </c>
      <c r="DA40" s="658"/>
      <c r="DB40" s="658"/>
      <c r="DC40" s="659"/>
      <c r="DD40" s="632">
        <v>160397</v>
      </c>
      <c r="DE40" s="624"/>
      <c r="DF40" s="624"/>
      <c r="DG40" s="624"/>
      <c r="DH40" s="624"/>
      <c r="DI40" s="624"/>
      <c r="DJ40" s="624"/>
      <c r="DK40" s="625"/>
      <c r="DL40" s="632">
        <v>130209</v>
      </c>
      <c r="DM40" s="624"/>
      <c r="DN40" s="624"/>
      <c r="DO40" s="624"/>
      <c r="DP40" s="624"/>
      <c r="DQ40" s="624"/>
      <c r="DR40" s="624"/>
      <c r="DS40" s="624"/>
      <c r="DT40" s="624"/>
      <c r="DU40" s="624"/>
      <c r="DV40" s="625"/>
      <c r="DW40" s="628">
        <v>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322</v>
      </c>
      <c r="AR41" s="644"/>
      <c r="AS41" s="644"/>
      <c r="AT41" s="644"/>
      <c r="AU41" s="644"/>
      <c r="AV41" s="644"/>
      <c r="AW41" s="644"/>
      <c r="AX41" s="644"/>
      <c r="AY41" s="645"/>
      <c r="AZ41" s="695">
        <v>1849052</v>
      </c>
      <c r="BA41" s="696"/>
      <c r="BB41" s="696"/>
      <c r="BC41" s="696"/>
      <c r="BD41" s="691"/>
      <c r="BE41" s="691"/>
      <c r="BF41" s="693"/>
      <c r="BG41" s="710"/>
      <c r="BH41" s="711"/>
      <c r="BI41" s="711"/>
      <c r="BJ41" s="711"/>
      <c r="BK41" s="711"/>
      <c r="BL41" s="189"/>
      <c r="BM41" s="644" t="s">
        <v>323</v>
      </c>
      <c r="BN41" s="644"/>
      <c r="BO41" s="644"/>
      <c r="BP41" s="644"/>
      <c r="BQ41" s="644"/>
      <c r="BR41" s="644"/>
      <c r="BS41" s="644"/>
      <c r="BT41" s="644"/>
      <c r="BU41" s="645"/>
      <c r="BV41" s="695">
        <v>323</v>
      </c>
      <c r="BW41" s="696"/>
      <c r="BX41" s="696"/>
      <c r="BY41" s="696"/>
      <c r="BZ41" s="696"/>
      <c r="CA41" s="696"/>
      <c r="CB41" s="705"/>
      <c r="CD41" s="637" t="s">
        <v>324</v>
      </c>
      <c r="CE41" s="638"/>
      <c r="CF41" s="638"/>
      <c r="CG41" s="638"/>
      <c r="CH41" s="638"/>
      <c r="CI41" s="638"/>
      <c r="CJ41" s="638"/>
      <c r="CK41" s="638"/>
      <c r="CL41" s="638"/>
      <c r="CM41" s="638"/>
      <c r="CN41" s="638"/>
      <c r="CO41" s="638"/>
      <c r="CP41" s="638"/>
      <c r="CQ41" s="639"/>
      <c r="CR41" s="623" t="s">
        <v>210</v>
      </c>
      <c r="CS41" s="655"/>
      <c r="CT41" s="655"/>
      <c r="CU41" s="655"/>
      <c r="CV41" s="655"/>
      <c r="CW41" s="655"/>
      <c r="CX41" s="655"/>
      <c r="CY41" s="656"/>
      <c r="CZ41" s="657" t="s">
        <v>210</v>
      </c>
      <c r="DA41" s="658"/>
      <c r="DB41" s="658"/>
      <c r="DC41" s="659"/>
      <c r="DD41" s="632" t="s">
        <v>210</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326</v>
      </c>
      <c r="CE42" s="621"/>
      <c r="CF42" s="621"/>
      <c r="CG42" s="621"/>
      <c r="CH42" s="621"/>
      <c r="CI42" s="621"/>
      <c r="CJ42" s="621"/>
      <c r="CK42" s="621"/>
      <c r="CL42" s="621"/>
      <c r="CM42" s="621"/>
      <c r="CN42" s="621"/>
      <c r="CO42" s="621"/>
      <c r="CP42" s="621"/>
      <c r="CQ42" s="622"/>
      <c r="CR42" s="623">
        <v>2511636</v>
      </c>
      <c r="CS42" s="624"/>
      <c r="CT42" s="624"/>
      <c r="CU42" s="624"/>
      <c r="CV42" s="624"/>
      <c r="CW42" s="624"/>
      <c r="CX42" s="624"/>
      <c r="CY42" s="625"/>
      <c r="CZ42" s="657">
        <v>10.7</v>
      </c>
      <c r="DA42" s="706"/>
      <c r="DB42" s="706"/>
      <c r="DC42" s="707"/>
      <c r="DD42" s="632">
        <v>644084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328</v>
      </c>
      <c r="CE43" s="621"/>
      <c r="CF43" s="621"/>
      <c r="CG43" s="621"/>
      <c r="CH43" s="621"/>
      <c r="CI43" s="621"/>
      <c r="CJ43" s="621"/>
      <c r="CK43" s="621"/>
      <c r="CL43" s="621"/>
      <c r="CM43" s="621"/>
      <c r="CN43" s="621"/>
      <c r="CO43" s="621"/>
      <c r="CP43" s="621"/>
      <c r="CQ43" s="622"/>
      <c r="CR43" s="623">
        <v>142634</v>
      </c>
      <c r="CS43" s="655"/>
      <c r="CT43" s="655"/>
      <c r="CU43" s="655"/>
      <c r="CV43" s="655"/>
      <c r="CW43" s="655"/>
      <c r="CX43" s="655"/>
      <c r="CY43" s="656"/>
      <c r="CZ43" s="657">
        <v>0.6</v>
      </c>
      <c r="DA43" s="658"/>
      <c r="DB43" s="658"/>
      <c r="DC43" s="659"/>
      <c r="DD43" s="632">
        <v>124384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329</v>
      </c>
      <c r="CD44" s="729" t="s">
        <v>282</v>
      </c>
      <c r="CE44" s="730"/>
      <c r="CF44" s="620" t="s">
        <v>330</v>
      </c>
      <c r="CG44" s="621"/>
      <c r="CH44" s="621"/>
      <c r="CI44" s="621"/>
      <c r="CJ44" s="621"/>
      <c r="CK44" s="621"/>
      <c r="CL44" s="621"/>
      <c r="CM44" s="621"/>
      <c r="CN44" s="621"/>
      <c r="CO44" s="621"/>
      <c r="CP44" s="621"/>
      <c r="CQ44" s="622"/>
      <c r="CR44" s="623">
        <v>2487390</v>
      </c>
      <c r="CS44" s="624"/>
      <c r="CT44" s="624"/>
      <c r="CU44" s="624"/>
      <c r="CV44" s="624"/>
      <c r="CW44" s="624"/>
      <c r="CX44" s="624"/>
      <c r="CY44" s="625"/>
      <c r="CZ44" s="657">
        <v>10.6</v>
      </c>
      <c r="DA44" s="706"/>
      <c r="DB44" s="706"/>
      <c r="DC44" s="707"/>
      <c r="DD44" s="632">
        <v>639082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331</v>
      </c>
      <c r="CG45" s="621"/>
      <c r="CH45" s="621"/>
      <c r="CI45" s="621"/>
      <c r="CJ45" s="621"/>
      <c r="CK45" s="621"/>
      <c r="CL45" s="621"/>
      <c r="CM45" s="621"/>
      <c r="CN45" s="621"/>
      <c r="CO45" s="621"/>
      <c r="CP45" s="621"/>
      <c r="CQ45" s="622"/>
      <c r="CR45" s="623">
        <v>1198485</v>
      </c>
      <c r="CS45" s="655"/>
      <c r="CT45" s="655"/>
      <c r="CU45" s="655"/>
      <c r="CV45" s="655"/>
      <c r="CW45" s="655"/>
      <c r="CX45" s="655"/>
      <c r="CY45" s="656"/>
      <c r="CZ45" s="657">
        <v>5.0999999999999996</v>
      </c>
      <c r="DA45" s="658"/>
      <c r="DB45" s="658"/>
      <c r="DC45" s="659"/>
      <c r="DD45" s="632">
        <v>71180</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332</v>
      </c>
      <c r="CG46" s="621"/>
      <c r="CH46" s="621"/>
      <c r="CI46" s="621"/>
      <c r="CJ46" s="621"/>
      <c r="CK46" s="621"/>
      <c r="CL46" s="621"/>
      <c r="CM46" s="621"/>
      <c r="CN46" s="621"/>
      <c r="CO46" s="621"/>
      <c r="CP46" s="621"/>
      <c r="CQ46" s="622"/>
      <c r="CR46" s="623">
        <v>1196305</v>
      </c>
      <c r="CS46" s="624"/>
      <c r="CT46" s="624"/>
      <c r="CU46" s="624"/>
      <c r="CV46" s="624"/>
      <c r="CW46" s="624"/>
      <c r="CX46" s="624"/>
      <c r="CY46" s="625"/>
      <c r="CZ46" s="657">
        <v>5.0999999999999996</v>
      </c>
      <c r="DA46" s="706"/>
      <c r="DB46" s="706"/>
      <c r="DC46" s="707"/>
      <c r="DD46" s="632">
        <v>553657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333</v>
      </c>
      <c r="CG47" s="621"/>
      <c r="CH47" s="621"/>
      <c r="CI47" s="621"/>
      <c r="CJ47" s="621"/>
      <c r="CK47" s="621"/>
      <c r="CL47" s="621"/>
      <c r="CM47" s="621"/>
      <c r="CN47" s="621"/>
      <c r="CO47" s="621"/>
      <c r="CP47" s="621"/>
      <c r="CQ47" s="622"/>
      <c r="CR47" s="623">
        <v>24246</v>
      </c>
      <c r="CS47" s="655"/>
      <c r="CT47" s="655"/>
      <c r="CU47" s="655"/>
      <c r="CV47" s="655"/>
      <c r="CW47" s="655"/>
      <c r="CX47" s="655"/>
      <c r="CY47" s="656"/>
      <c r="CZ47" s="657">
        <v>0.1</v>
      </c>
      <c r="DA47" s="658"/>
      <c r="DB47" s="658"/>
      <c r="DC47" s="659"/>
      <c r="DD47" s="632">
        <v>5002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334</v>
      </c>
      <c r="CG48" s="621"/>
      <c r="CH48" s="621"/>
      <c r="CI48" s="621"/>
      <c r="CJ48" s="621"/>
      <c r="CK48" s="621"/>
      <c r="CL48" s="621"/>
      <c r="CM48" s="621"/>
      <c r="CN48" s="621"/>
      <c r="CO48" s="621"/>
      <c r="CP48" s="621"/>
      <c r="CQ48" s="622"/>
      <c r="CR48" s="623" t="s">
        <v>155</v>
      </c>
      <c r="CS48" s="624"/>
      <c r="CT48" s="624"/>
      <c r="CU48" s="624"/>
      <c r="CV48" s="624"/>
      <c r="CW48" s="624"/>
      <c r="CX48" s="624"/>
      <c r="CY48" s="625"/>
      <c r="CZ48" s="657" t="s">
        <v>155</v>
      </c>
      <c r="DA48" s="706"/>
      <c r="DB48" s="706"/>
      <c r="DC48" s="707"/>
      <c r="DD48" s="632" t="s">
        <v>155</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335</v>
      </c>
      <c r="CE49" s="667"/>
      <c r="CF49" s="667"/>
      <c r="CG49" s="667"/>
      <c r="CH49" s="667"/>
      <c r="CI49" s="667"/>
      <c r="CJ49" s="667"/>
      <c r="CK49" s="667"/>
      <c r="CL49" s="667"/>
      <c r="CM49" s="667"/>
      <c r="CN49" s="667"/>
      <c r="CO49" s="667"/>
      <c r="CP49" s="667"/>
      <c r="CQ49" s="668"/>
      <c r="CR49" s="695">
        <v>23466046</v>
      </c>
      <c r="CS49" s="691"/>
      <c r="CT49" s="691"/>
      <c r="CU49" s="691"/>
      <c r="CV49" s="691"/>
      <c r="CW49" s="691"/>
      <c r="CX49" s="691"/>
      <c r="CY49" s="718"/>
      <c r="CZ49" s="719">
        <v>100</v>
      </c>
      <c r="DA49" s="720"/>
      <c r="DB49" s="720"/>
      <c r="DC49" s="721"/>
      <c r="DD49" s="722">
        <v>16646734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337</v>
      </c>
      <c r="DK2" s="765"/>
      <c r="DL2" s="765"/>
      <c r="DM2" s="765"/>
      <c r="DN2" s="765"/>
      <c r="DO2" s="766"/>
      <c r="DP2" s="200"/>
      <c r="DQ2" s="764" t="s">
        <v>338</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339</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341</v>
      </c>
      <c r="B5" s="759"/>
      <c r="C5" s="759"/>
      <c r="D5" s="759"/>
      <c r="E5" s="759"/>
      <c r="F5" s="759"/>
      <c r="G5" s="759"/>
      <c r="H5" s="759"/>
      <c r="I5" s="759"/>
      <c r="J5" s="759"/>
      <c r="K5" s="759"/>
      <c r="L5" s="759"/>
      <c r="M5" s="759"/>
      <c r="N5" s="759"/>
      <c r="O5" s="759"/>
      <c r="P5" s="760"/>
      <c r="Q5" s="735" t="s">
        <v>342</v>
      </c>
      <c r="R5" s="736"/>
      <c r="S5" s="736"/>
      <c r="T5" s="736"/>
      <c r="U5" s="737"/>
      <c r="V5" s="735" t="s">
        <v>343</v>
      </c>
      <c r="W5" s="736"/>
      <c r="X5" s="736"/>
      <c r="Y5" s="736"/>
      <c r="Z5" s="737"/>
      <c r="AA5" s="735" t="s">
        <v>344</v>
      </c>
      <c r="AB5" s="736"/>
      <c r="AC5" s="736"/>
      <c r="AD5" s="736"/>
      <c r="AE5" s="736"/>
      <c r="AF5" s="768" t="s">
        <v>345</v>
      </c>
      <c r="AG5" s="736"/>
      <c r="AH5" s="736"/>
      <c r="AI5" s="736"/>
      <c r="AJ5" s="747"/>
      <c r="AK5" s="736" t="s">
        <v>346</v>
      </c>
      <c r="AL5" s="736"/>
      <c r="AM5" s="736"/>
      <c r="AN5" s="736"/>
      <c r="AO5" s="737"/>
      <c r="AP5" s="735" t="s">
        <v>347</v>
      </c>
      <c r="AQ5" s="736"/>
      <c r="AR5" s="736"/>
      <c r="AS5" s="736"/>
      <c r="AT5" s="737"/>
      <c r="AU5" s="735" t="s">
        <v>348</v>
      </c>
      <c r="AV5" s="736"/>
      <c r="AW5" s="736"/>
      <c r="AX5" s="736"/>
      <c r="AY5" s="747"/>
      <c r="AZ5" s="207"/>
      <c r="BA5" s="207"/>
      <c r="BB5" s="207"/>
      <c r="BC5" s="207"/>
      <c r="BD5" s="207"/>
      <c r="BE5" s="208"/>
      <c r="BF5" s="208"/>
      <c r="BG5" s="208"/>
      <c r="BH5" s="208"/>
      <c r="BI5" s="208"/>
      <c r="BJ5" s="208"/>
      <c r="BK5" s="208"/>
      <c r="BL5" s="208"/>
      <c r="BM5" s="208"/>
      <c r="BN5" s="208"/>
      <c r="BO5" s="208"/>
      <c r="BP5" s="208"/>
      <c r="BQ5" s="758" t="s">
        <v>349</v>
      </c>
      <c r="BR5" s="759"/>
      <c r="BS5" s="759"/>
      <c r="BT5" s="759"/>
      <c r="BU5" s="759"/>
      <c r="BV5" s="759"/>
      <c r="BW5" s="759"/>
      <c r="BX5" s="759"/>
      <c r="BY5" s="759"/>
      <c r="BZ5" s="759"/>
      <c r="CA5" s="759"/>
      <c r="CB5" s="759"/>
      <c r="CC5" s="759"/>
      <c r="CD5" s="759"/>
      <c r="CE5" s="759"/>
      <c r="CF5" s="759"/>
      <c r="CG5" s="760"/>
      <c r="CH5" s="735" t="s">
        <v>350</v>
      </c>
      <c r="CI5" s="736"/>
      <c r="CJ5" s="736"/>
      <c r="CK5" s="736"/>
      <c r="CL5" s="737"/>
      <c r="CM5" s="735" t="s">
        <v>351</v>
      </c>
      <c r="CN5" s="736"/>
      <c r="CO5" s="736"/>
      <c r="CP5" s="736"/>
      <c r="CQ5" s="737"/>
      <c r="CR5" s="735" t="s">
        <v>352</v>
      </c>
      <c r="CS5" s="736"/>
      <c r="CT5" s="736"/>
      <c r="CU5" s="736"/>
      <c r="CV5" s="737"/>
      <c r="CW5" s="735" t="s">
        <v>353</v>
      </c>
      <c r="CX5" s="736"/>
      <c r="CY5" s="736"/>
      <c r="CZ5" s="736"/>
      <c r="DA5" s="737"/>
      <c r="DB5" s="735" t="s">
        <v>354</v>
      </c>
      <c r="DC5" s="736"/>
      <c r="DD5" s="736"/>
      <c r="DE5" s="736"/>
      <c r="DF5" s="737"/>
      <c r="DG5" s="741" t="s">
        <v>355</v>
      </c>
      <c r="DH5" s="742"/>
      <c r="DI5" s="742"/>
      <c r="DJ5" s="742"/>
      <c r="DK5" s="743"/>
      <c r="DL5" s="741" t="s">
        <v>356</v>
      </c>
      <c r="DM5" s="742"/>
      <c r="DN5" s="742"/>
      <c r="DO5" s="742"/>
      <c r="DP5" s="743"/>
      <c r="DQ5" s="735" t="s">
        <v>357</v>
      </c>
      <c r="DR5" s="736"/>
      <c r="DS5" s="736"/>
      <c r="DT5" s="736"/>
      <c r="DU5" s="737"/>
      <c r="DV5" s="735" t="s">
        <v>348</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358</v>
      </c>
      <c r="C7" s="750"/>
      <c r="D7" s="750"/>
      <c r="E7" s="750"/>
      <c r="F7" s="750"/>
      <c r="G7" s="750"/>
      <c r="H7" s="750"/>
      <c r="I7" s="750"/>
      <c r="J7" s="750"/>
      <c r="K7" s="750"/>
      <c r="L7" s="750"/>
      <c r="M7" s="750"/>
      <c r="N7" s="750"/>
      <c r="O7" s="750"/>
      <c r="P7" s="751"/>
      <c r="Q7" s="752">
        <v>24575</v>
      </c>
      <c r="R7" s="753"/>
      <c r="S7" s="753"/>
      <c r="T7" s="753"/>
      <c r="U7" s="753"/>
      <c r="V7" s="753">
        <v>23451</v>
      </c>
      <c r="W7" s="753"/>
      <c r="X7" s="753"/>
      <c r="Y7" s="753"/>
      <c r="Z7" s="753"/>
      <c r="AA7" s="753">
        <v>1124</v>
      </c>
      <c r="AB7" s="753"/>
      <c r="AC7" s="753"/>
      <c r="AD7" s="753"/>
      <c r="AE7" s="754"/>
      <c r="AF7" s="755">
        <v>1047</v>
      </c>
      <c r="AG7" s="756"/>
      <c r="AH7" s="756"/>
      <c r="AI7" s="756"/>
      <c r="AJ7" s="757"/>
      <c r="AK7" s="792">
        <v>440</v>
      </c>
      <c r="AL7" s="793"/>
      <c r="AM7" s="793"/>
      <c r="AN7" s="793"/>
      <c r="AO7" s="793"/>
      <c r="AP7" s="793">
        <v>31966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563</v>
      </c>
      <c r="BT7" s="797"/>
      <c r="BU7" s="797"/>
      <c r="BV7" s="797"/>
      <c r="BW7" s="797"/>
      <c r="BX7" s="797"/>
      <c r="BY7" s="797"/>
      <c r="BZ7" s="797"/>
      <c r="CA7" s="797"/>
      <c r="CB7" s="797"/>
      <c r="CC7" s="797"/>
      <c r="CD7" s="797"/>
      <c r="CE7" s="797"/>
      <c r="CF7" s="797"/>
      <c r="CG7" s="798"/>
      <c r="CH7" s="789">
        <v>0</v>
      </c>
      <c r="CI7" s="790"/>
      <c r="CJ7" s="790"/>
      <c r="CK7" s="790"/>
      <c r="CL7" s="791"/>
      <c r="CM7" s="789">
        <v>15</v>
      </c>
      <c r="CN7" s="790"/>
      <c r="CO7" s="790"/>
      <c r="CP7" s="790"/>
      <c r="CQ7" s="791"/>
      <c r="CR7" s="789">
        <v>5</v>
      </c>
      <c r="CS7" s="790"/>
      <c r="CT7" s="790"/>
      <c r="CU7" s="790"/>
      <c r="CV7" s="791"/>
      <c r="CW7" s="789" t="s">
        <v>564</v>
      </c>
      <c r="CX7" s="790"/>
      <c r="CY7" s="790"/>
      <c r="CZ7" s="790"/>
      <c r="DA7" s="791"/>
      <c r="DB7" s="789">
        <v>1</v>
      </c>
      <c r="DC7" s="790"/>
      <c r="DD7" s="790"/>
      <c r="DE7" s="790"/>
      <c r="DF7" s="791"/>
      <c r="DG7" s="789" t="s">
        <v>564</v>
      </c>
      <c r="DH7" s="790"/>
      <c r="DI7" s="790"/>
      <c r="DJ7" s="790"/>
      <c r="DK7" s="791"/>
      <c r="DL7" s="789" t="s">
        <v>565</v>
      </c>
      <c r="DM7" s="790"/>
      <c r="DN7" s="790"/>
      <c r="DO7" s="790"/>
      <c r="DP7" s="791"/>
      <c r="DQ7" s="789" t="s">
        <v>566</v>
      </c>
      <c r="DR7" s="790"/>
      <c r="DS7" s="790"/>
      <c r="DT7" s="790"/>
      <c r="DU7" s="791"/>
      <c r="DV7" s="770"/>
      <c r="DW7" s="771"/>
      <c r="DX7" s="771"/>
      <c r="DY7" s="771"/>
      <c r="DZ7" s="772"/>
      <c r="EA7" s="205"/>
    </row>
    <row r="8" spans="1:131" s="206" customFormat="1" ht="26.25" customHeight="1" x14ac:dyDescent="0.15">
      <c r="A8" s="212">
        <v>2</v>
      </c>
      <c r="B8" s="773" t="s">
        <v>359</v>
      </c>
      <c r="C8" s="774"/>
      <c r="D8" s="774"/>
      <c r="E8" s="774"/>
      <c r="F8" s="774"/>
      <c r="G8" s="774"/>
      <c r="H8" s="774"/>
      <c r="I8" s="774"/>
      <c r="J8" s="774"/>
      <c r="K8" s="774"/>
      <c r="L8" s="774"/>
      <c r="M8" s="774"/>
      <c r="N8" s="774"/>
      <c r="O8" s="774"/>
      <c r="P8" s="775"/>
      <c r="Q8" s="776">
        <v>20</v>
      </c>
      <c r="R8" s="777"/>
      <c r="S8" s="777"/>
      <c r="T8" s="777"/>
      <c r="U8" s="777"/>
      <c r="V8" s="777">
        <v>14</v>
      </c>
      <c r="W8" s="777"/>
      <c r="X8" s="777"/>
      <c r="Y8" s="777"/>
      <c r="Z8" s="777"/>
      <c r="AA8" s="777">
        <v>6</v>
      </c>
      <c r="AB8" s="777"/>
      <c r="AC8" s="777"/>
      <c r="AD8" s="777"/>
      <c r="AE8" s="778"/>
      <c r="AF8" s="779">
        <v>6</v>
      </c>
      <c r="AG8" s="780"/>
      <c r="AH8" s="780"/>
      <c r="AI8" s="780"/>
      <c r="AJ8" s="781"/>
      <c r="AK8" s="782" t="s">
        <v>542</v>
      </c>
      <c r="AL8" s="783"/>
      <c r="AM8" s="783"/>
      <c r="AN8" s="783"/>
      <c r="AO8" s="783"/>
      <c r="AP8" s="783" t="s">
        <v>543</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t="s">
        <v>360</v>
      </c>
      <c r="C9" s="774"/>
      <c r="D9" s="774"/>
      <c r="E9" s="774"/>
      <c r="F9" s="774"/>
      <c r="G9" s="774"/>
      <c r="H9" s="774"/>
      <c r="I9" s="774"/>
      <c r="J9" s="774"/>
      <c r="K9" s="774"/>
      <c r="L9" s="774"/>
      <c r="M9" s="774"/>
      <c r="N9" s="774"/>
      <c r="O9" s="774"/>
      <c r="P9" s="775"/>
      <c r="Q9" s="776">
        <v>17</v>
      </c>
      <c r="R9" s="777"/>
      <c r="S9" s="777"/>
      <c r="T9" s="777"/>
      <c r="U9" s="777"/>
      <c r="V9" s="777">
        <v>194</v>
      </c>
      <c r="W9" s="777"/>
      <c r="X9" s="777"/>
      <c r="Y9" s="777"/>
      <c r="Z9" s="777"/>
      <c r="AA9" s="777">
        <v>-177</v>
      </c>
      <c r="AB9" s="777"/>
      <c r="AC9" s="777"/>
      <c r="AD9" s="777"/>
      <c r="AE9" s="778"/>
      <c r="AF9" s="779">
        <v>-177</v>
      </c>
      <c r="AG9" s="780"/>
      <c r="AH9" s="780"/>
      <c r="AI9" s="780"/>
      <c r="AJ9" s="781"/>
      <c r="AK9" s="782">
        <v>4</v>
      </c>
      <c r="AL9" s="783"/>
      <c r="AM9" s="783"/>
      <c r="AN9" s="783"/>
      <c r="AO9" s="783"/>
      <c r="AP9" s="783">
        <v>27</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362</v>
      </c>
      <c r="B23" s="808" t="s">
        <v>363</v>
      </c>
      <c r="C23" s="809"/>
      <c r="D23" s="809"/>
      <c r="E23" s="809"/>
      <c r="F23" s="809"/>
      <c r="G23" s="809"/>
      <c r="H23" s="809"/>
      <c r="I23" s="809"/>
      <c r="J23" s="809"/>
      <c r="K23" s="809"/>
      <c r="L23" s="809"/>
      <c r="M23" s="809"/>
      <c r="N23" s="809"/>
      <c r="O23" s="809"/>
      <c r="P23" s="810"/>
      <c r="Q23" s="811">
        <v>24426</v>
      </c>
      <c r="R23" s="812"/>
      <c r="S23" s="812"/>
      <c r="T23" s="812"/>
      <c r="U23" s="812"/>
      <c r="V23" s="812">
        <v>23474</v>
      </c>
      <c r="W23" s="812"/>
      <c r="X23" s="812"/>
      <c r="Y23" s="812"/>
      <c r="Z23" s="812"/>
      <c r="AA23" s="812">
        <v>953</v>
      </c>
      <c r="AB23" s="812"/>
      <c r="AC23" s="812"/>
      <c r="AD23" s="812"/>
      <c r="AE23" s="813"/>
      <c r="AF23" s="814">
        <v>876</v>
      </c>
      <c r="AG23" s="812"/>
      <c r="AH23" s="812"/>
      <c r="AI23" s="812"/>
      <c r="AJ23" s="815"/>
      <c r="AK23" s="816"/>
      <c r="AL23" s="817"/>
      <c r="AM23" s="817"/>
      <c r="AN23" s="817"/>
      <c r="AO23" s="817"/>
      <c r="AP23" s="812">
        <v>31993</v>
      </c>
      <c r="AQ23" s="812"/>
      <c r="AR23" s="812"/>
      <c r="AS23" s="812"/>
      <c r="AT23" s="812"/>
      <c r="AU23" s="818"/>
      <c r="AV23" s="818"/>
      <c r="AW23" s="818"/>
      <c r="AX23" s="818"/>
      <c r="AY23" s="819"/>
      <c r="AZ23" s="827" t="s">
        <v>107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341</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348</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374</v>
      </c>
      <c r="C28" s="750"/>
      <c r="D28" s="750"/>
      <c r="E28" s="750"/>
      <c r="F28" s="750"/>
      <c r="G28" s="750"/>
      <c r="H28" s="750"/>
      <c r="I28" s="750"/>
      <c r="J28" s="750"/>
      <c r="K28" s="750"/>
      <c r="L28" s="750"/>
      <c r="M28" s="750"/>
      <c r="N28" s="750"/>
      <c r="O28" s="750"/>
      <c r="P28" s="751"/>
      <c r="Q28" s="840">
        <v>8161</v>
      </c>
      <c r="R28" s="841"/>
      <c r="S28" s="841"/>
      <c r="T28" s="841"/>
      <c r="U28" s="841"/>
      <c r="V28" s="841">
        <v>8098</v>
      </c>
      <c r="W28" s="841"/>
      <c r="X28" s="841"/>
      <c r="Y28" s="841"/>
      <c r="Z28" s="841"/>
      <c r="AA28" s="841">
        <v>63</v>
      </c>
      <c r="AB28" s="841"/>
      <c r="AC28" s="841"/>
      <c r="AD28" s="841"/>
      <c r="AE28" s="842"/>
      <c r="AF28" s="843">
        <v>63</v>
      </c>
      <c r="AG28" s="841"/>
      <c r="AH28" s="841"/>
      <c r="AI28" s="841"/>
      <c r="AJ28" s="844"/>
      <c r="AK28" s="845">
        <v>732</v>
      </c>
      <c r="AL28" s="836"/>
      <c r="AM28" s="836"/>
      <c r="AN28" s="836"/>
      <c r="AO28" s="836"/>
      <c r="AP28" s="836" t="s">
        <v>555</v>
      </c>
      <c r="AQ28" s="836"/>
      <c r="AR28" s="836"/>
      <c r="AS28" s="836"/>
      <c r="AT28" s="836"/>
      <c r="AU28" s="836" t="s">
        <v>557</v>
      </c>
      <c r="AV28" s="836"/>
      <c r="AW28" s="836"/>
      <c r="AX28" s="836"/>
      <c r="AY28" s="836"/>
      <c r="AZ28" s="837" t="s">
        <v>555</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375</v>
      </c>
      <c r="C29" s="774"/>
      <c r="D29" s="774"/>
      <c r="E29" s="774"/>
      <c r="F29" s="774"/>
      <c r="G29" s="774"/>
      <c r="H29" s="774"/>
      <c r="I29" s="774"/>
      <c r="J29" s="774"/>
      <c r="K29" s="774"/>
      <c r="L29" s="774"/>
      <c r="M29" s="774"/>
      <c r="N29" s="774"/>
      <c r="O29" s="774"/>
      <c r="P29" s="775"/>
      <c r="Q29" s="776">
        <v>6620</v>
      </c>
      <c r="R29" s="777"/>
      <c r="S29" s="777"/>
      <c r="T29" s="777"/>
      <c r="U29" s="777"/>
      <c r="V29" s="777">
        <v>6506</v>
      </c>
      <c r="W29" s="777"/>
      <c r="X29" s="777"/>
      <c r="Y29" s="777"/>
      <c r="Z29" s="777"/>
      <c r="AA29" s="777">
        <v>114</v>
      </c>
      <c r="AB29" s="777"/>
      <c r="AC29" s="777"/>
      <c r="AD29" s="777"/>
      <c r="AE29" s="778"/>
      <c r="AF29" s="779">
        <v>114</v>
      </c>
      <c r="AG29" s="780"/>
      <c r="AH29" s="780"/>
      <c r="AI29" s="780"/>
      <c r="AJ29" s="781"/>
      <c r="AK29" s="848">
        <v>964</v>
      </c>
      <c r="AL29" s="849"/>
      <c r="AM29" s="849"/>
      <c r="AN29" s="849"/>
      <c r="AO29" s="849"/>
      <c r="AP29" s="849">
        <v>53</v>
      </c>
      <c r="AQ29" s="849"/>
      <c r="AR29" s="849"/>
      <c r="AS29" s="849"/>
      <c r="AT29" s="849"/>
      <c r="AU29" s="849" t="s">
        <v>558</v>
      </c>
      <c r="AV29" s="849"/>
      <c r="AW29" s="849"/>
      <c r="AX29" s="849"/>
      <c r="AY29" s="849"/>
      <c r="AZ29" s="850" t="s">
        <v>555</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376</v>
      </c>
      <c r="C30" s="774"/>
      <c r="D30" s="774"/>
      <c r="E30" s="774"/>
      <c r="F30" s="774"/>
      <c r="G30" s="774"/>
      <c r="H30" s="774"/>
      <c r="I30" s="774"/>
      <c r="J30" s="774"/>
      <c r="K30" s="774"/>
      <c r="L30" s="774"/>
      <c r="M30" s="774"/>
      <c r="N30" s="774"/>
      <c r="O30" s="774"/>
      <c r="P30" s="775"/>
      <c r="Q30" s="776">
        <v>1417</v>
      </c>
      <c r="R30" s="777"/>
      <c r="S30" s="777"/>
      <c r="T30" s="777"/>
      <c r="U30" s="777"/>
      <c r="V30" s="777">
        <v>1405</v>
      </c>
      <c r="W30" s="777"/>
      <c r="X30" s="777"/>
      <c r="Y30" s="777"/>
      <c r="Z30" s="777"/>
      <c r="AA30" s="777">
        <v>12</v>
      </c>
      <c r="AB30" s="777"/>
      <c r="AC30" s="777"/>
      <c r="AD30" s="777"/>
      <c r="AE30" s="778"/>
      <c r="AF30" s="779">
        <v>12</v>
      </c>
      <c r="AG30" s="780"/>
      <c r="AH30" s="780"/>
      <c r="AI30" s="780"/>
      <c r="AJ30" s="781"/>
      <c r="AK30" s="848">
        <v>906</v>
      </c>
      <c r="AL30" s="849"/>
      <c r="AM30" s="849"/>
      <c r="AN30" s="849"/>
      <c r="AO30" s="849"/>
      <c r="AP30" s="849" t="s">
        <v>555</v>
      </c>
      <c r="AQ30" s="849"/>
      <c r="AR30" s="849"/>
      <c r="AS30" s="849"/>
      <c r="AT30" s="849"/>
      <c r="AU30" s="849" t="s">
        <v>558</v>
      </c>
      <c r="AV30" s="849"/>
      <c r="AW30" s="849"/>
      <c r="AX30" s="849"/>
      <c r="AY30" s="849"/>
      <c r="AZ30" s="850" t="s">
        <v>555</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377</v>
      </c>
      <c r="C31" s="774"/>
      <c r="D31" s="774"/>
      <c r="E31" s="774"/>
      <c r="F31" s="774"/>
      <c r="G31" s="774"/>
      <c r="H31" s="774"/>
      <c r="I31" s="774"/>
      <c r="J31" s="774"/>
      <c r="K31" s="774"/>
      <c r="L31" s="774"/>
      <c r="M31" s="774"/>
      <c r="N31" s="774"/>
      <c r="O31" s="774"/>
      <c r="P31" s="775"/>
      <c r="Q31" s="776">
        <v>995</v>
      </c>
      <c r="R31" s="777"/>
      <c r="S31" s="777"/>
      <c r="T31" s="777"/>
      <c r="U31" s="777"/>
      <c r="V31" s="777">
        <v>885</v>
      </c>
      <c r="W31" s="777"/>
      <c r="X31" s="777"/>
      <c r="Y31" s="777"/>
      <c r="Z31" s="777"/>
      <c r="AA31" s="777">
        <v>110</v>
      </c>
      <c r="AB31" s="777"/>
      <c r="AC31" s="777"/>
      <c r="AD31" s="777"/>
      <c r="AE31" s="778"/>
      <c r="AF31" s="779">
        <v>818</v>
      </c>
      <c r="AG31" s="780"/>
      <c r="AH31" s="780"/>
      <c r="AI31" s="780"/>
      <c r="AJ31" s="781"/>
      <c r="AK31" s="848">
        <v>77</v>
      </c>
      <c r="AL31" s="849"/>
      <c r="AM31" s="849"/>
      <c r="AN31" s="849"/>
      <c r="AO31" s="849"/>
      <c r="AP31" s="849">
        <v>3652</v>
      </c>
      <c r="AQ31" s="849"/>
      <c r="AR31" s="849"/>
      <c r="AS31" s="849"/>
      <c r="AT31" s="849"/>
      <c r="AU31" s="849">
        <v>132</v>
      </c>
      <c r="AV31" s="849"/>
      <c r="AW31" s="849"/>
      <c r="AX31" s="849"/>
      <c r="AY31" s="849"/>
      <c r="AZ31" s="850" t="s">
        <v>554</v>
      </c>
      <c r="BA31" s="850"/>
      <c r="BB31" s="850"/>
      <c r="BC31" s="850"/>
      <c r="BD31" s="850"/>
      <c r="BE31" s="846" t="s">
        <v>378</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379</v>
      </c>
      <c r="C32" s="774"/>
      <c r="D32" s="774"/>
      <c r="E32" s="774"/>
      <c r="F32" s="774"/>
      <c r="G32" s="774"/>
      <c r="H32" s="774"/>
      <c r="I32" s="774"/>
      <c r="J32" s="774"/>
      <c r="K32" s="774"/>
      <c r="L32" s="774"/>
      <c r="M32" s="774"/>
      <c r="N32" s="774"/>
      <c r="O32" s="774"/>
      <c r="P32" s="775"/>
      <c r="Q32" s="776">
        <v>3152</v>
      </c>
      <c r="R32" s="777"/>
      <c r="S32" s="777"/>
      <c r="T32" s="777"/>
      <c r="U32" s="777"/>
      <c r="V32" s="777">
        <v>3508</v>
      </c>
      <c r="W32" s="777"/>
      <c r="X32" s="777"/>
      <c r="Y32" s="777"/>
      <c r="Z32" s="777"/>
      <c r="AA32" s="777">
        <v>-356</v>
      </c>
      <c r="AB32" s="777"/>
      <c r="AC32" s="777"/>
      <c r="AD32" s="777"/>
      <c r="AE32" s="778"/>
      <c r="AF32" s="779">
        <v>-108</v>
      </c>
      <c r="AG32" s="780"/>
      <c r="AH32" s="780"/>
      <c r="AI32" s="780"/>
      <c r="AJ32" s="781"/>
      <c r="AK32" s="848">
        <v>424</v>
      </c>
      <c r="AL32" s="849"/>
      <c r="AM32" s="849"/>
      <c r="AN32" s="849"/>
      <c r="AO32" s="849"/>
      <c r="AP32" s="849">
        <v>2420</v>
      </c>
      <c r="AQ32" s="849"/>
      <c r="AR32" s="849"/>
      <c r="AS32" s="849"/>
      <c r="AT32" s="849"/>
      <c r="AU32" s="849">
        <v>1285</v>
      </c>
      <c r="AV32" s="849"/>
      <c r="AW32" s="849"/>
      <c r="AX32" s="849"/>
      <c r="AY32" s="849"/>
      <c r="AZ32" s="850">
        <v>3.7</v>
      </c>
      <c r="BA32" s="850"/>
      <c r="BB32" s="850"/>
      <c r="BC32" s="850"/>
      <c r="BD32" s="850"/>
      <c r="BE32" s="846" t="s">
        <v>378</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380</v>
      </c>
      <c r="C33" s="774"/>
      <c r="D33" s="774"/>
      <c r="E33" s="774"/>
      <c r="F33" s="774"/>
      <c r="G33" s="774"/>
      <c r="H33" s="774"/>
      <c r="I33" s="774"/>
      <c r="J33" s="774"/>
      <c r="K33" s="774"/>
      <c r="L33" s="774"/>
      <c r="M33" s="774"/>
      <c r="N33" s="774"/>
      <c r="O33" s="774"/>
      <c r="P33" s="775"/>
      <c r="Q33" s="776">
        <v>736</v>
      </c>
      <c r="R33" s="777"/>
      <c r="S33" s="777"/>
      <c r="T33" s="777"/>
      <c r="U33" s="777"/>
      <c r="V33" s="777">
        <v>651</v>
      </c>
      <c r="W33" s="777"/>
      <c r="X33" s="777"/>
      <c r="Y33" s="777"/>
      <c r="Z33" s="777"/>
      <c r="AA33" s="777">
        <v>85</v>
      </c>
      <c r="AB33" s="777"/>
      <c r="AC33" s="777"/>
      <c r="AD33" s="777"/>
      <c r="AE33" s="778"/>
      <c r="AF33" s="779">
        <v>76</v>
      </c>
      <c r="AG33" s="780"/>
      <c r="AH33" s="780"/>
      <c r="AI33" s="780"/>
      <c r="AJ33" s="781"/>
      <c r="AK33" s="848">
        <v>28</v>
      </c>
      <c r="AL33" s="849"/>
      <c r="AM33" s="849"/>
      <c r="AN33" s="849"/>
      <c r="AO33" s="849"/>
      <c r="AP33" s="849">
        <v>1223</v>
      </c>
      <c r="AQ33" s="849"/>
      <c r="AR33" s="849"/>
      <c r="AS33" s="849"/>
      <c r="AT33" s="849"/>
      <c r="AU33" s="849">
        <v>631</v>
      </c>
      <c r="AV33" s="849"/>
      <c r="AW33" s="849"/>
      <c r="AX33" s="849"/>
      <c r="AY33" s="849"/>
      <c r="AZ33" s="850" t="s">
        <v>555</v>
      </c>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382</v>
      </c>
      <c r="C34" s="774"/>
      <c r="D34" s="774"/>
      <c r="E34" s="774"/>
      <c r="F34" s="774"/>
      <c r="G34" s="774"/>
      <c r="H34" s="774"/>
      <c r="I34" s="774"/>
      <c r="J34" s="774"/>
      <c r="K34" s="774"/>
      <c r="L34" s="774"/>
      <c r="M34" s="774"/>
      <c r="N34" s="774"/>
      <c r="O34" s="774"/>
      <c r="P34" s="775"/>
      <c r="Q34" s="776">
        <v>51</v>
      </c>
      <c r="R34" s="777"/>
      <c r="S34" s="777"/>
      <c r="T34" s="777"/>
      <c r="U34" s="777"/>
      <c r="V34" s="777">
        <v>50</v>
      </c>
      <c r="W34" s="777"/>
      <c r="X34" s="777"/>
      <c r="Y34" s="777"/>
      <c r="Z34" s="777"/>
      <c r="AA34" s="777">
        <v>1</v>
      </c>
      <c r="AB34" s="777"/>
      <c r="AC34" s="777"/>
      <c r="AD34" s="777"/>
      <c r="AE34" s="778"/>
      <c r="AF34" s="779">
        <v>1</v>
      </c>
      <c r="AG34" s="780"/>
      <c r="AH34" s="780"/>
      <c r="AI34" s="780"/>
      <c r="AJ34" s="781"/>
      <c r="AK34" s="848" t="s">
        <v>542</v>
      </c>
      <c r="AL34" s="849"/>
      <c r="AM34" s="849"/>
      <c r="AN34" s="849"/>
      <c r="AO34" s="849"/>
      <c r="AP34" s="849" t="s">
        <v>556</v>
      </c>
      <c r="AQ34" s="849"/>
      <c r="AR34" s="849"/>
      <c r="AS34" s="849"/>
      <c r="AT34" s="849"/>
      <c r="AU34" s="849" t="s">
        <v>555</v>
      </c>
      <c r="AV34" s="849"/>
      <c r="AW34" s="849"/>
      <c r="AX34" s="849"/>
      <c r="AY34" s="849"/>
      <c r="AZ34" s="850" t="s">
        <v>555</v>
      </c>
      <c r="BA34" s="850"/>
      <c r="BB34" s="850"/>
      <c r="BC34" s="850"/>
      <c r="BD34" s="850"/>
      <c r="BE34" s="846" t="s">
        <v>381</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362</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976</v>
      </c>
      <c r="AG63" s="860"/>
      <c r="AH63" s="860"/>
      <c r="AI63" s="860"/>
      <c r="AJ63" s="861"/>
      <c r="AK63" s="862"/>
      <c r="AL63" s="857"/>
      <c r="AM63" s="857"/>
      <c r="AN63" s="857"/>
      <c r="AO63" s="857"/>
      <c r="AP63" s="860">
        <v>7348</v>
      </c>
      <c r="AQ63" s="860"/>
      <c r="AR63" s="860"/>
      <c r="AS63" s="860"/>
      <c r="AT63" s="860"/>
      <c r="AU63" s="860">
        <v>2048</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386</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387</v>
      </c>
      <c r="AV66" s="736"/>
      <c r="AW66" s="736"/>
      <c r="AX66" s="736"/>
      <c r="AY66" s="737"/>
      <c r="AZ66" s="735" t="s">
        <v>348</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544</v>
      </c>
      <c r="C68" s="888"/>
      <c r="D68" s="888"/>
      <c r="E68" s="888"/>
      <c r="F68" s="888"/>
      <c r="G68" s="888"/>
      <c r="H68" s="888"/>
      <c r="I68" s="888"/>
      <c r="J68" s="888"/>
      <c r="K68" s="888"/>
      <c r="L68" s="888"/>
      <c r="M68" s="888"/>
      <c r="N68" s="888"/>
      <c r="O68" s="888"/>
      <c r="P68" s="889"/>
      <c r="Q68" s="890">
        <v>9885</v>
      </c>
      <c r="R68" s="884"/>
      <c r="S68" s="884"/>
      <c r="T68" s="884"/>
      <c r="U68" s="884"/>
      <c r="V68" s="884">
        <v>8418</v>
      </c>
      <c r="W68" s="884"/>
      <c r="X68" s="884"/>
      <c r="Y68" s="884"/>
      <c r="Z68" s="884"/>
      <c r="AA68" s="884">
        <v>1467</v>
      </c>
      <c r="AB68" s="884"/>
      <c r="AC68" s="884"/>
      <c r="AD68" s="884"/>
      <c r="AE68" s="884"/>
      <c r="AF68" s="884">
        <v>1467</v>
      </c>
      <c r="AG68" s="884"/>
      <c r="AH68" s="884"/>
      <c r="AI68" s="884"/>
      <c r="AJ68" s="884"/>
      <c r="AK68" s="884" t="s">
        <v>542</v>
      </c>
      <c r="AL68" s="884"/>
      <c r="AM68" s="884"/>
      <c r="AN68" s="884"/>
      <c r="AO68" s="884"/>
      <c r="AP68" s="884" t="s">
        <v>543</v>
      </c>
      <c r="AQ68" s="884"/>
      <c r="AR68" s="884"/>
      <c r="AS68" s="884"/>
      <c r="AT68" s="884"/>
      <c r="AU68" s="884" t="s">
        <v>559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545</v>
      </c>
      <c r="C69" s="892"/>
      <c r="D69" s="892"/>
      <c r="E69" s="892"/>
      <c r="F69" s="892"/>
      <c r="G69" s="892"/>
      <c r="H69" s="892"/>
      <c r="I69" s="892"/>
      <c r="J69" s="892"/>
      <c r="K69" s="892"/>
      <c r="L69" s="892"/>
      <c r="M69" s="892"/>
      <c r="N69" s="892"/>
      <c r="O69" s="892"/>
      <c r="P69" s="893"/>
      <c r="Q69" s="894">
        <v>2415</v>
      </c>
      <c r="R69" s="849"/>
      <c r="S69" s="849"/>
      <c r="T69" s="849"/>
      <c r="U69" s="849"/>
      <c r="V69" s="849">
        <v>2997</v>
      </c>
      <c r="W69" s="849"/>
      <c r="X69" s="849"/>
      <c r="Y69" s="849"/>
      <c r="Z69" s="849"/>
      <c r="AA69" s="849">
        <v>-582</v>
      </c>
      <c r="AB69" s="849"/>
      <c r="AC69" s="849"/>
      <c r="AD69" s="849"/>
      <c r="AE69" s="849"/>
      <c r="AF69" s="849">
        <v>416</v>
      </c>
      <c r="AG69" s="849"/>
      <c r="AH69" s="849"/>
      <c r="AI69" s="849"/>
      <c r="AJ69" s="849"/>
      <c r="AK69" s="849" t="s">
        <v>553</v>
      </c>
      <c r="AL69" s="849"/>
      <c r="AM69" s="849"/>
      <c r="AN69" s="849"/>
      <c r="AO69" s="849"/>
      <c r="AP69" s="849">
        <v>4217</v>
      </c>
      <c r="AQ69" s="849"/>
      <c r="AR69" s="849"/>
      <c r="AS69" s="849"/>
      <c r="AT69" s="849"/>
      <c r="AU69" s="849">
        <v>928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546</v>
      </c>
      <c r="C70" s="892"/>
      <c r="D70" s="892"/>
      <c r="E70" s="892"/>
      <c r="F70" s="892"/>
      <c r="G70" s="892"/>
      <c r="H70" s="892"/>
      <c r="I70" s="892"/>
      <c r="J70" s="892"/>
      <c r="K70" s="892"/>
      <c r="L70" s="892"/>
      <c r="M70" s="892"/>
      <c r="N70" s="892"/>
      <c r="O70" s="892"/>
      <c r="P70" s="893"/>
      <c r="Q70" s="894">
        <v>516</v>
      </c>
      <c r="R70" s="849"/>
      <c r="S70" s="849"/>
      <c r="T70" s="849"/>
      <c r="U70" s="849"/>
      <c r="V70" s="849">
        <v>516</v>
      </c>
      <c r="W70" s="849"/>
      <c r="X70" s="849"/>
      <c r="Y70" s="849"/>
      <c r="Z70" s="849"/>
      <c r="AA70" s="849">
        <v>14</v>
      </c>
      <c r="AB70" s="849"/>
      <c r="AC70" s="849"/>
      <c r="AD70" s="849"/>
      <c r="AE70" s="849"/>
      <c r="AF70" s="849">
        <v>14</v>
      </c>
      <c r="AG70" s="849"/>
      <c r="AH70" s="849"/>
      <c r="AI70" s="849"/>
      <c r="AJ70" s="849"/>
      <c r="AK70" s="849" t="s">
        <v>543</v>
      </c>
      <c r="AL70" s="849"/>
      <c r="AM70" s="849"/>
      <c r="AN70" s="849"/>
      <c r="AO70" s="849"/>
      <c r="AP70" s="849">
        <v>657</v>
      </c>
      <c r="AQ70" s="849"/>
      <c r="AR70" s="849"/>
      <c r="AS70" s="849"/>
      <c r="AT70" s="849"/>
      <c r="AU70" s="849">
        <v>440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547</v>
      </c>
      <c r="C71" s="892"/>
      <c r="D71" s="892"/>
      <c r="E71" s="892"/>
      <c r="F71" s="892"/>
      <c r="G71" s="892"/>
      <c r="H71" s="892"/>
      <c r="I71" s="892"/>
      <c r="J71" s="892"/>
      <c r="K71" s="892"/>
      <c r="L71" s="892"/>
      <c r="M71" s="892"/>
      <c r="N71" s="892"/>
      <c r="O71" s="892"/>
      <c r="P71" s="893"/>
      <c r="Q71" s="894">
        <v>554</v>
      </c>
      <c r="R71" s="849"/>
      <c r="S71" s="849"/>
      <c r="T71" s="849"/>
      <c r="U71" s="849"/>
      <c r="V71" s="849">
        <v>494</v>
      </c>
      <c r="W71" s="849"/>
      <c r="X71" s="849"/>
      <c r="Y71" s="849"/>
      <c r="Z71" s="849"/>
      <c r="AA71" s="849">
        <v>60</v>
      </c>
      <c r="AB71" s="849"/>
      <c r="AC71" s="849"/>
      <c r="AD71" s="849"/>
      <c r="AE71" s="849"/>
      <c r="AF71" s="849">
        <v>60</v>
      </c>
      <c r="AG71" s="849"/>
      <c r="AH71" s="849"/>
      <c r="AI71" s="849"/>
      <c r="AJ71" s="849"/>
      <c r="AK71" s="849">
        <v>3</v>
      </c>
      <c r="AL71" s="849"/>
      <c r="AM71" s="849"/>
      <c r="AN71" s="849"/>
      <c r="AO71" s="849"/>
      <c r="AP71" s="849" t="s">
        <v>543</v>
      </c>
      <c r="AQ71" s="849"/>
      <c r="AR71" s="849"/>
      <c r="AS71" s="849"/>
      <c r="AT71" s="849"/>
      <c r="AU71" s="849" t="s">
        <v>560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548</v>
      </c>
      <c r="C72" s="892"/>
      <c r="D72" s="892"/>
      <c r="E72" s="892"/>
      <c r="F72" s="892"/>
      <c r="G72" s="892"/>
      <c r="H72" s="892"/>
      <c r="I72" s="892"/>
      <c r="J72" s="892"/>
      <c r="K72" s="892"/>
      <c r="L72" s="892"/>
      <c r="M72" s="892"/>
      <c r="N72" s="892"/>
      <c r="O72" s="892"/>
      <c r="P72" s="893"/>
      <c r="Q72" s="894">
        <v>245</v>
      </c>
      <c r="R72" s="849"/>
      <c r="S72" s="849"/>
      <c r="T72" s="849"/>
      <c r="U72" s="849"/>
      <c r="V72" s="849">
        <v>225</v>
      </c>
      <c r="W72" s="849"/>
      <c r="X72" s="849"/>
      <c r="Y72" s="849"/>
      <c r="Z72" s="849"/>
      <c r="AA72" s="849">
        <v>20</v>
      </c>
      <c r="AB72" s="849"/>
      <c r="AC72" s="849"/>
      <c r="AD72" s="849"/>
      <c r="AE72" s="849"/>
      <c r="AF72" s="849">
        <v>20</v>
      </c>
      <c r="AG72" s="849"/>
      <c r="AH72" s="849"/>
      <c r="AI72" s="849"/>
      <c r="AJ72" s="849"/>
      <c r="AK72" s="849">
        <v>24</v>
      </c>
      <c r="AL72" s="849"/>
      <c r="AM72" s="849"/>
      <c r="AN72" s="849"/>
      <c r="AO72" s="849"/>
      <c r="AP72" s="849" t="s">
        <v>543</v>
      </c>
      <c r="AQ72" s="849"/>
      <c r="AR72" s="849"/>
      <c r="AS72" s="849"/>
      <c r="AT72" s="849"/>
      <c r="AU72" s="849" t="s">
        <v>561</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549</v>
      </c>
      <c r="C73" s="892"/>
      <c r="D73" s="892"/>
      <c r="E73" s="892"/>
      <c r="F73" s="892"/>
      <c r="G73" s="892"/>
      <c r="H73" s="892"/>
      <c r="I73" s="892"/>
      <c r="J73" s="892"/>
      <c r="K73" s="892"/>
      <c r="L73" s="892"/>
      <c r="M73" s="892"/>
      <c r="N73" s="892"/>
      <c r="O73" s="892"/>
      <c r="P73" s="893"/>
      <c r="Q73" s="894">
        <v>146</v>
      </c>
      <c r="R73" s="849"/>
      <c r="S73" s="849"/>
      <c r="T73" s="849"/>
      <c r="U73" s="849"/>
      <c r="V73" s="849">
        <v>129</v>
      </c>
      <c r="W73" s="849"/>
      <c r="X73" s="849"/>
      <c r="Y73" s="849"/>
      <c r="Z73" s="849"/>
      <c r="AA73" s="849">
        <v>17</v>
      </c>
      <c r="AB73" s="849"/>
      <c r="AC73" s="849"/>
      <c r="AD73" s="849"/>
      <c r="AE73" s="849"/>
      <c r="AF73" s="849">
        <v>17</v>
      </c>
      <c r="AG73" s="849"/>
      <c r="AH73" s="849"/>
      <c r="AI73" s="849"/>
      <c r="AJ73" s="849"/>
      <c r="AK73" s="849" t="s">
        <v>543</v>
      </c>
      <c r="AL73" s="849"/>
      <c r="AM73" s="849"/>
      <c r="AN73" s="849"/>
      <c r="AO73" s="849"/>
      <c r="AP73" s="849" t="s">
        <v>543</v>
      </c>
      <c r="AQ73" s="849"/>
      <c r="AR73" s="849"/>
      <c r="AS73" s="849"/>
      <c r="AT73" s="849"/>
      <c r="AU73" s="849" t="s">
        <v>562</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550</v>
      </c>
      <c r="C74" s="892"/>
      <c r="D74" s="892"/>
      <c r="E74" s="892"/>
      <c r="F74" s="892"/>
      <c r="G74" s="892"/>
      <c r="H74" s="892"/>
      <c r="I74" s="892"/>
      <c r="J74" s="892"/>
      <c r="K74" s="892"/>
      <c r="L74" s="892"/>
      <c r="M74" s="892"/>
      <c r="N74" s="892"/>
      <c r="O74" s="892"/>
      <c r="P74" s="893"/>
      <c r="Q74" s="894">
        <v>97</v>
      </c>
      <c r="R74" s="849"/>
      <c r="S74" s="849"/>
      <c r="T74" s="849"/>
      <c r="U74" s="849"/>
      <c r="V74" s="849">
        <v>95</v>
      </c>
      <c r="W74" s="849"/>
      <c r="X74" s="849"/>
      <c r="Y74" s="849"/>
      <c r="Z74" s="849"/>
      <c r="AA74" s="849">
        <v>3</v>
      </c>
      <c r="AB74" s="849"/>
      <c r="AC74" s="849"/>
      <c r="AD74" s="849"/>
      <c r="AE74" s="849"/>
      <c r="AF74" s="849">
        <v>3</v>
      </c>
      <c r="AG74" s="849"/>
      <c r="AH74" s="849"/>
      <c r="AI74" s="849"/>
      <c r="AJ74" s="849"/>
      <c r="AK74" s="849">
        <v>2</v>
      </c>
      <c r="AL74" s="849"/>
      <c r="AM74" s="849"/>
      <c r="AN74" s="849"/>
      <c r="AO74" s="849"/>
      <c r="AP74" s="849" t="s">
        <v>543</v>
      </c>
      <c r="AQ74" s="849"/>
      <c r="AR74" s="849"/>
      <c r="AS74" s="849"/>
      <c r="AT74" s="849"/>
      <c r="AU74" s="849" t="s">
        <v>562</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551</v>
      </c>
      <c r="C75" s="892"/>
      <c r="D75" s="892"/>
      <c r="E75" s="892"/>
      <c r="F75" s="892"/>
      <c r="G75" s="892"/>
      <c r="H75" s="892"/>
      <c r="I75" s="892"/>
      <c r="J75" s="892"/>
      <c r="K75" s="892"/>
      <c r="L75" s="892"/>
      <c r="M75" s="892"/>
      <c r="N75" s="892"/>
      <c r="O75" s="892"/>
      <c r="P75" s="893"/>
      <c r="Q75" s="897">
        <v>140783</v>
      </c>
      <c r="R75" s="898"/>
      <c r="S75" s="898"/>
      <c r="T75" s="898"/>
      <c r="U75" s="848"/>
      <c r="V75" s="899">
        <v>138611</v>
      </c>
      <c r="W75" s="898"/>
      <c r="X75" s="898"/>
      <c r="Y75" s="898"/>
      <c r="Z75" s="848"/>
      <c r="AA75" s="899">
        <v>2172</v>
      </c>
      <c r="AB75" s="898"/>
      <c r="AC75" s="898"/>
      <c r="AD75" s="898"/>
      <c r="AE75" s="848"/>
      <c r="AF75" s="899">
        <v>2172</v>
      </c>
      <c r="AG75" s="898"/>
      <c r="AH75" s="898"/>
      <c r="AI75" s="898"/>
      <c r="AJ75" s="848"/>
      <c r="AK75" s="899">
        <v>97</v>
      </c>
      <c r="AL75" s="898"/>
      <c r="AM75" s="898"/>
      <c r="AN75" s="898"/>
      <c r="AO75" s="848"/>
      <c r="AP75" s="899" t="s">
        <v>553</v>
      </c>
      <c r="AQ75" s="898"/>
      <c r="AR75" s="898"/>
      <c r="AS75" s="898"/>
      <c r="AT75" s="848"/>
      <c r="AU75" s="899" t="s">
        <v>561</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552</v>
      </c>
      <c r="C76" s="892"/>
      <c r="D76" s="892"/>
      <c r="E76" s="892"/>
      <c r="F76" s="892"/>
      <c r="G76" s="892"/>
      <c r="H76" s="892"/>
      <c r="I76" s="892"/>
      <c r="J76" s="892"/>
      <c r="K76" s="892"/>
      <c r="L76" s="892"/>
      <c r="M76" s="892"/>
      <c r="N76" s="892"/>
      <c r="O76" s="892"/>
      <c r="P76" s="893"/>
      <c r="Q76" s="897">
        <v>2180</v>
      </c>
      <c r="R76" s="898"/>
      <c r="S76" s="898"/>
      <c r="T76" s="898"/>
      <c r="U76" s="848"/>
      <c r="V76" s="899">
        <v>2132</v>
      </c>
      <c r="W76" s="898"/>
      <c r="X76" s="898"/>
      <c r="Y76" s="898"/>
      <c r="Z76" s="848"/>
      <c r="AA76" s="899">
        <v>47</v>
      </c>
      <c r="AB76" s="898"/>
      <c r="AC76" s="898"/>
      <c r="AD76" s="898"/>
      <c r="AE76" s="848"/>
      <c r="AF76" s="899">
        <v>47</v>
      </c>
      <c r="AG76" s="898"/>
      <c r="AH76" s="898"/>
      <c r="AI76" s="898"/>
      <c r="AJ76" s="848"/>
      <c r="AK76" s="899" t="s">
        <v>553</v>
      </c>
      <c r="AL76" s="898"/>
      <c r="AM76" s="898"/>
      <c r="AN76" s="898"/>
      <c r="AO76" s="848"/>
      <c r="AP76" s="899" t="s">
        <v>543</v>
      </c>
      <c r="AQ76" s="898"/>
      <c r="AR76" s="898"/>
      <c r="AS76" s="898"/>
      <c r="AT76" s="848"/>
      <c r="AU76" s="899" t="s">
        <v>560</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362</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4216</v>
      </c>
      <c r="AG88" s="860"/>
      <c r="AH88" s="860"/>
      <c r="AI88" s="860"/>
      <c r="AJ88" s="860"/>
      <c r="AK88" s="857"/>
      <c r="AL88" s="857"/>
      <c r="AM88" s="857"/>
      <c r="AN88" s="857"/>
      <c r="AO88" s="857"/>
      <c r="AP88" s="860">
        <v>4874</v>
      </c>
      <c r="AQ88" s="860"/>
      <c r="AR88" s="860"/>
      <c r="AS88" s="860"/>
      <c r="AT88" s="860"/>
      <c r="AU88" s="860">
        <v>1368</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397</v>
      </c>
      <c r="AB109" s="913"/>
      <c r="AC109" s="913"/>
      <c r="AD109" s="913"/>
      <c r="AE109" s="914"/>
      <c r="AF109" s="912" t="s">
        <v>281</v>
      </c>
      <c r="AG109" s="913"/>
      <c r="AH109" s="913"/>
      <c r="AI109" s="913"/>
      <c r="AJ109" s="914"/>
      <c r="AK109" s="912" t="s">
        <v>280</v>
      </c>
      <c r="AL109" s="913"/>
      <c r="AM109" s="913"/>
      <c r="AN109" s="913"/>
      <c r="AO109" s="914"/>
      <c r="AP109" s="912" t="s">
        <v>398</v>
      </c>
      <c r="AQ109" s="913"/>
      <c r="AR109" s="913"/>
      <c r="AS109" s="913"/>
      <c r="AT109" s="915"/>
      <c r="AU109" s="934" t="s">
        <v>396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397</v>
      </c>
      <c r="BR109" s="913"/>
      <c r="BS109" s="913"/>
      <c r="BT109" s="913"/>
      <c r="BU109" s="914"/>
      <c r="BV109" s="912" t="s">
        <v>281</v>
      </c>
      <c r="BW109" s="913"/>
      <c r="BX109" s="913"/>
      <c r="BY109" s="913"/>
      <c r="BZ109" s="914"/>
      <c r="CA109" s="912" t="s">
        <v>280</v>
      </c>
      <c r="CB109" s="913"/>
      <c r="CC109" s="913"/>
      <c r="CD109" s="913"/>
      <c r="CE109" s="914"/>
      <c r="CF109" s="935" t="s">
        <v>398</v>
      </c>
      <c r="CG109" s="935"/>
      <c r="CH109" s="935"/>
      <c r="CI109" s="935"/>
      <c r="CJ109" s="935"/>
      <c r="CK109" s="912" t="s">
        <v>399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397</v>
      </c>
      <c r="DH109" s="913"/>
      <c r="DI109" s="913"/>
      <c r="DJ109" s="913"/>
      <c r="DK109" s="914"/>
      <c r="DL109" s="912" t="s">
        <v>281</v>
      </c>
      <c r="DM109" s="913"/>
      <c r="DN109" s="913"/>
      <c r="DO109" s="913"/>
      <c r="DP109" s="914"/>
      <c r="DQ109" s="912" t="s">
        <v>280</v>
      </c>
      <c r="DR109" s="913"/>
      <c r="DS109" s="913"/>
      <c r="DT109" s="913"/>
      <c r="DU109" s="914"/>
      <c r="DV109" s="912" t="s">
        <v>398</v>
      </c>
      <c r="DW109" s="913"/>
      <c r="DX109" s="913"/>
      <c r="DY109" s="913"/>
      <c r="DZ109" s="915"/>
    </row>
    <row r="110" spans="1:131" s="197" customFormat="1" ht="26.25" customHeight="1" x14ac:dyDescent="0.15">
      <c r="A110" s="916" t="s">
        <v>400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3207558</v>
      </c>
      <c r="AB110" s="920"/>
      <c r="AC110" s="920"/>
      <c r="AD110" s="920"/>
      <c r="AE110" s="921"/>
      <c r="AF110" s="922">
        <v>3316457</v>
      </c>
      <c r="AG110" s="920"/>
      <c r="AH110" s="920"/>
      <c r="AI110" s="920"/>
      <c r="AJ110" s="921"/>
      <c r="AK110" s="922">
        <v>3129659</v>
      </c>
      <c r="AL110" s="920"/>
      <c r="AM110" s="920"/>
      <c r="AN110" s="920"/>
      <c r="AO110" s="921"/>
      <c r="AP110" s="923">
        <v>25.7</v>
      </c>
      <c r="AQ110" s="924"/>
      <c r="AR110" s="924"/>
      <c r="AS110" s="924"/>
      <c r="AT110" s="925"/>
      <c r="AU110" s="926" t="s">
        <v>59</v>
      </c>
      <c r="AV110" s="927"/>
      <c r="AW110" s="927"/>
      <c r="AX110" s="927"/>
      <c r="AY110" s="928"/>
      <c r="AZ110" s="970" t="s">
        <v>401</v>
      </c>
      <c r="BA110" s="917"/>
      <c r="BB110" s="917"/>
      <c r="BC110" s="917"/>
      <c r="BD110" s="917"/>
      <c r="BE110" s="917"/>
      <c r="BF110" s="917"/>
      <c r="BG110" s="917"/>
      <c r="BH110" s="917"/>
      <c r="BI110" s="917"/>
      <c r="BJ110" s="917"/>
      <c r="BK110" s="917"/>
      <c r="BL110" s="917"/>
      <c r="BM110" s="917"/>
      <c r="BN110" s="917"/>
      <c r="BO110" s="917"/>
      <c r="BP110" s="918"/>
      <c r="BQ110" s="956">
        <v>32066866</v>
      </c>
      <c r="BR110" s="957"/>
      <c r="BS110" s="957"/>
      <c r="BT110" s="957"/>
      <c r="BU110" s="957"/>
      <c r="BV110" s="957">
        <v>33045195</v>
      </c>
      <c r="BW110" s="957"/>
      <c r="BX110" s="957"/>
      <c r="BY110" s="957"/>
      <c r="BZ110" s="957"/>
      <c r="CA110" s="957">
        <v>31992675</v>
      </c>
      <c r="CB110" s="957"/>
      <c r="CC110" s="957"/>
      <c r="CD110" s="957"/>
      <c r="CE110" s="957"/>
      <c r="CF110" s="971">
        <v>262.39999999999998</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404</v>
      </c>
      <c r="DH110" s="957"/>
      <c r="DI110" s="957"/>
      <c r="DJ110" s="957"/>
      <c r="DK110" s="957"/>
      <c r="DL110" s="957" t="s">
        <v>404</v>
      </c>
      <c r="DM110" s="957"/>
      <c r="DN110" s="957"/>
      <c r="DO110" s="957"/>
      <c r="DP110" s="957"/>
      <c r="DQ110" s="957" t="s">
        <v>404</v>
      </c>
      <c r="DR110" s="957"/>
      <c r="DS110" s="957"/>
      <c r="DT110" s="957"/>
      <c r="DU110" s="957"/>
      <c r="DV110" s="958" t="s">
        <v>404</v>
      </c>
      <c r="DW110" s="958"/>
      <c r="DX110" s="958"/>
      <c r="DY110" s="958"/>
      <c r="DZ110" s="959"/>
    </row>
    <row r="111" spans="1:131" s="197" customFormat="1" ht="26.25" customHeight="1" x14ac:dyDescent="0.15">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107</v>
      </c>
      <c r="AB111" s="964"/>
      <c r="AC111" s="964"/>
      <c r="AD111" s="964"/>
      <c r="AE111" s="965"/>
      <c r="AF111" s="966" t="s">
        <v>107</v>
      </c>
      <c r="AG111" s="964"/>
      <c r="AH111" s="964"/>
      <c r="AI111" s="964"/>
      <c r="AJ111" s="965"/>
      <c r="AK111" s="966" t="s">
        <v>107</v>
      </c>
      <c r="AL111" s="964"/>
      <c r="AM111" s="964"/>
      <c r="AN111" s="964"/>
      <c r="AO111" s="965"/>
      <c r="AP111" s="967" t="s">
        <v>107</v>
      </c>
      <c r="AQ111" s="968"/>
      <c r="AR111" s="968"/>
      <c r="AS111" s="968"/>
      <c r="AT111" s="969"/>
      <c r="AU111" s="929"/>
      <c r="AV111" s="930"/>
      <c r="AW111" s="930"/>
      <c r="AX111" s="930"/>
      <c r="AY111" s="931"/>
      <c r="AZ111" s="979" t="s">
        <v>406</v>
      </c>
      <c r="BA111" s="980"/>
      <c r="BB111" s="980"/>
      <c r="BC111" s="980"/>
      <c r="BD111" s="980"/>
      <c r="BE111" s="980"/>
      <c r="BF111" s="980"/>
      <c r="BG111" s="980"/>
      <c r="BH111" s="980"/>
      <c r="BI111" s="980"/>
      <c r="BJ111" s="980"/>
      <c r="BK111" s="980"/>
      <c r="BL111" s="980"/>
      <c r="BM111" s="980"/>
      <c r="BN111" s="980"/>
      <c r="BO111" s="980"/>
      <c r="BP111" s="981"/>
      <c r="BQ111" s="949" t="s">
        <v>107</v>
      </c>
      <c r="BR111" s="950"/>
      <c r="BS111" s="950"/>
      <c r="BT111" s="950"/>
      <c r="BU111" s="950"/>
      <c r="BV111" s="950" t="s">
        <v>107</v>
      </c>
      <c r="BW111" s="950"/>
      <c r="BX111" s="950"/>
      <c r="BY111" s="950"/>
      <c r="BZ111" s="950"/>
      <c r="CA111" s="950" t="s">
        <v>107</v>
      </c>
      <c r="CB111" s="950"/>
      <c r="CC111" s="950"/>
      <c r="CD111" s="950"/>
      <c r="CE111" s="950"/>
      <c r="CF111" s="944" t="s">
        <v>107</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107</v>
      </c>
      <c r="DH111" s="950"/>
      <c r="DI111" s="950"/>
      <c r="DJ111" s="950"/>
      <c r="DK111" s="950"/>
      <c r="DL111" s="950" t="s">
        <v>107</v>
      </c>
      <c r="DM111" s="950"/>
      <c r="DN111" s="950"/>
      <c r="DO111" s="950"/>
      <c r="DP111" s="950"/>
      <c r="DQ111" s="950" t="s">
        <v>107</v>
      </c>
      <c r="DR111" s="950"/>
      <c r="DS111" s="950"/>
      <c r="DT111" s="950"/>
      <c r="DU111" s="950"/>
      <c r="DV111" s="951" t="s">
        <v>107</v>
      </c>
      <c r="DW111" s="951"/>
      <c r="DX111" s="951"/>
      <c r="DY111" s="951"/>
      <c r="DZ111" s="952"/>
    </row>
    <row r="112" spans="1:131" s="197" customFormat="1" ht="26.25" customHeight="1" x14ac:dyDescent="0.15">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107</v>
      </c>
      <c r="AB112" s="989"/>
      <c r="AC112" s="989"/>
      <c r="AD112" s="989"/>
      <c r="AE112" s="990"/>
      <c r="AF112" s="991" t="s">
        <v>107</v>
      </c>
      <c r="AG112" s="989"/>
      <c r="AH112" s="989"/>
      <c r="AI112" s="989"/>
      <c r="AJ112" s="990"/>
      <c r="AK112" s="991" t="s">
        <v>107</v>
      </c>
      <c r="AL112" s="989"/>
      <c r="AM112" s="989"/>
      <c r="AN112" s="989"/>
      <c r="AO112" s="990"/>
      <c r="AP112" s="992" t="s">
        <v>107</v>
      </c>
      <c r="AQ112" s="993"/>
      <c r="AR112" s="993"/>
      <c r="AS112" s="993"/>
      <c r="AT112" s="994"/>
      <c r="AU112" s="929"/>
      <c r="AV112" s="930"/>
      <c r="AW112" s="930"/>
      <c r="AX112" s="930"/>
      <c r="AY112" s="931"/>
      <c r="AZ112" s="979" t="s">
        <v>410</v>
      </c>
      <c r="BA112" s="980"/>
      <c r="BB112" s="980"/>
      <c r="BC112" s="980"/>
      <c r="BD112" s="980"/>
      <c r="BE112" s="980"/>
      <c r="BF112" s="980"/>
      <c r="BG112" s="980"/>
      <c r="BH112" s="980"/>
      <c r="BI112" s="980"/>
      <c r="BJ112" s="980"/>
      <c r="BK112" s="980"/>
      <c r="BL112" s="980"/>
      <c r="BM112" s="980"/>
      <c r="BN112" s="980"/>
      <c r="BO112" s="980"/>
      <c r="BP112" s="981"/>
      <c r="BQ112" s="949">
        <v>2000423</v>
      </c>
      <c r="BR112" s="950"/>
      <c r="BS112" s="950"/>
      <c r="BT112" s="950"/>
      <c r="BU112" s="950"/>
      <c r="BV112" s="950">
        <v>2005317</v>
      </c>
      <c r="BW112" s="950"/>
      <c r="BX112" s="950"/>
      <c r="BY112" s="950"/>
      <c r="BZ112" s="950"/>
      <c r="CA112" s="950">
        <v>2047688</v>
      </c>
      <c r="CB112" s="950"/>
      <c r="CC112" s="950"/>
      <c r="CD112" s="950"/>
      <c r="CE112" s="950"/>
      <c r="CF112" s="944">
        <v>16.8</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107</v>
      </c>
      <c r="DH112" s="950"/>
      <c r="DI112" s="950"/>
      <c r="DJ112" s="950"/>
      <c r="DK112" s="950"/>
      <c r="DL112" s="950" t="s">
        <v>107</v>
      </c>
      <c r="DM112" s="950"/>
      <c r="DN112" s="950"/>
      <c r="DO112" s="950"/>
      <c r="DP112" s="950"/>
      <c r="DQ112" s="950" t="s">
        <v>107</v>
      </c>
      <c r="DR112" s="950"/>
      <c r="DS112" s="950"/>
      <c r="DT112" s="950"/>
      <c r="DU112" s="950"/>
      <c r="DV112" s="951" t="s">
        <v>107</v>
      </c>
      <c r="DW112" s="951"/>
      <c r="DX112" s="951"/>
      <c r="DY112" s="951"/>
      <c r="DZ112" s="952"/>
    </row>
    <row r="113" spans="1:130" s="197" customFormat="1" ht="26.25" customHeight="1" x14ac:dyDescent="0.15">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34337</v>
      </c>
      <c r="AB113" s="964"/>
      <c r="AC113" s="964"/>
      <c r="AD113" s="964"/>
      <c r="AE113" s="965"/>
      <c r="AF113" s="966">
        <v>150824</v>
      </c>
      <c r="AG113" s="964"/>
      <c r="AH113" s="964"/>
      <c r="AI113" s="964"/>
      <c r="AJ113" s="965"/>
      <c r="AK113" s="966">
        <v>148822</v>
      </c>
      <c r="AL113" s="964"/>
      <c r="AM113" s="964"/>
      <c r="AN113" s="964"/>
      <c r="AO113" s="965"/>
      <c r="AP113" s="967">
        <v>1.2</v>
      </c>
      <c r="AQ113" s="968"/>
      <c r="AR113" s="968"/>
      <c r="AS113" s="968"/>
      <c r="AT113" s="969"/>
      <c r="AU113" s="929"/>
      <c r="AV113" s="930"/>
      <c r="AW113" s="930"/>
      <c r="AX113" s="930"/>
      <c r="AY113" s="931"/>
      <c r="AZ113" s="979" t="s">
        <v>413</v>
      </c>
      <c r="BA113" s="980"/>
      <c r="BB113" s="980"/>
      <c r="BC113" s="980"/>
      <c r="BD113" s="980"/>
      <c r="BE113" s="980"/>
      <c r="BF113" s="980"/>
      <c r="BG113" s="980"/>
      <c r="BH113" s="980"/>
      <c r="BI113" s="980"/>
      <c r="BJ113" s="980"/>
      <c r="BK113" s="980"/>
      <c r="BL113" s="980"/>
      <c r="BM113" s="980"/>
      <c r="BN113" s="980"/>
      <c r="BO113" s="980"/>
      <c r="BP113" s="981"/>
      <c r="BQ113" s="949">
        <v>1715177</v>
      </c>
      <c r="BR113" s="950"/>
      <c r="BS113" s="950"/>
      <c r="BT113" s="950"/>
      <c r="BU113" s="950"/>
      <c r="BV113" s="950">
        <v>1535836</v>
      </c>
      <c r="BW113" s="950"/>
      <c r="BX113" s="950"/>
      <c r="BY113" s="950"/>
      <c r="BZ113" s="950"/>
      <c r="CA113" s="950">
        <v>1368228</v>
      </c>
      <c r="CB113" s="950"/>
      <c r="CC113" s="950"/>
      <c r="CD113" s="950"/>
      <c r="CE113" s="950"/>
      <c r="CF113" s="944">
        <v>11.2</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107</v>
      </c>
      <c r="DH113" s="989"/>
      <c r="DI113" s="989"/>
      <c r="DJ113" s="989"/>
      <c r="DK113" s="990"/>
      <c r="DL113" s="991" t="s">
        <v>107</v>
      </c>
      <c r="DM113" s="989"/>
      <c r="DN113" s="989"/>
      <c r="DO113" s="989"/>
      <c r="DP113" s="990"/>
      <c r="DQ113" s="991" t="s">
        <v>107</v>
      </c>
      <c r="DR113" s="989"/>
      <c r="DS113" s="989"/>
      <c r="DT113" s="989"/>
      <c r="DU113" s="990"/>
      <c r="DV113" s="992" t="s">
        <v>107</v>
      </c>
      <c r="DW113" s="993"/>
      <c r="DX113" s="993"/>
      <c r="DY113" s="993"/>
      <c r="DZ113" s="994"/>
    </row>
    <row r="114" spans="1:130" s="197" customFormat="1" ht="26.25" customHeight="1" x14ac:dyDescent="0.15">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319167</v>
      </c>
      <c r="AB114" s="989"/>
      <c r="AC114" s="989"/>
      <c r="AD114" s="989"/>
      <c r="AE114" s="990"/>
      <c r="AF114" s="991">
        <v>219793</v>
      </c>
      <c r="AG114" s="989"/>
      <c r="AH114" s="989"/>
      <c r="AI114" s="989"/>
      <c r="AJ114" s="990"/>
      <c r="AK114" s="991">
        <v>136907</v>
      </c>
      <c r="AL114" s="989"/>
      <c r="AM114" s="989"/>
      <c r="AN114" s="989"/>
      <c r="AO114" s="990"/>
      <c r="AP114" s="992">
        <v>1.1000000000000001</v>
      </c>
      <c r="AQ114" s="993"/>
      <c r="AR114" s="993"/>
      <c r="AS114" s="993"/>
      <c r="AT114" s="994"/>
      <c r="AU114" s="929"/>
      <c r="AV114" s="930"/>
      <c r="AW114" s="930"/>
      <c r="AX114" s="930"/>
      <c r="AY114" s="931"/>
      <c r="AZ114" s="979" t="s">
        <v>416</v>
      </c>
      <c r="BA114" s="980"/>
      <c r="BB114" s="980"/>
      <c r="BC114" s="980"/>
      <c r="BD114" s="980"/>
      <c r="BE114" s="980"/>
      <c r="BF114" s="980"/>
      <c r="BG114" s="980"/>
      <c r="BH114" s="980"/>
      <c r="BI114" s="980"/>
      <c r="BJ114" s="980"/>
      <c r="BK114" s="980"/>
      <c r="BL114" s="980"/>
      <c r="BM114" s="980"/>
      <c r="BN114" s="980"/>
      <c r="BO114" s="980"/>
      <c r="BP114" s="981"/>
      <c r="BQ114" s="949">
        <v>5051424</v>
      </c>
      <c r="BR114" s="950"/>
      <c r="BS114" s="950"/>
      <c r="BT114" s="950"/>
      <c r="BU114" s="950"/>
      <c r="BV114" s="950">
        <v>4597452</v>
      </c>
      <c r="BW114" s="950"/>
      <c r="BX114" s="950"/>
      <c r="BY114" s="950"/>
      <c r="BZ114" s="950"/>
      <c r="CA114" s="950">
        <v>4170267</v>
      </c>
      <c r="CB114" s="950"/>
      <c r="CC114" s="950"/>
      <c r="CD114" s="950"/>
      <c r="CE114" s="950"/>
      <c r="CF114" s="944">
        <v>34.200000000000003</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107</v>
      </c>
      <c r="DH114" s="989"/>
      <c r="DI114" s="989"/>
      <c r="DJ114" s="989"/>
      <c r="DK114" s="990"/>
      <c r="DL114" s="991" t="s">
        <v>107</v>
      </c>
      <c r="DM114" s="989"/>
      <c r="DN114" s="989"/>
      <c r="DO114" s="989"/>
      <c r="DP114" s="990"/>
      <c r="DQ114" s="991" t="s">
        <v>107</v>
      </c>
      <c r="DR114" s="989"/>
      <c r="DS114" s="989"/>
      <c r="DT114" s="989"/>
      <c r="DU114" s="990"/>
      <c r="DV114" s="992" t="s">
        <v>107</v>
      </c>
      <c r="DW114" s="993"/>
      <c r="DX114" s="993"/>
      <c r="DY114" s="993"/>
      <c r="DZ114" s="994"/>
    </row>
    <row r="115" spans="1:130" s="197" customFormat="1" ht="26.25" customHeight="1" x14ac:dyDescent="0.15">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107</v>
      </c>
      <c r="AB115" s="964"/>
      <c r="AC115" s="964"/>
      <c r="AD115" s="964"/>
      <c r="AE115" s="965"/>
      <c r="AF115" s="966" t="s">
        <v>107</v>
      </c>
      <c r="AG115" s="964"/>
      <c r="AH115" s="964"/>
      <c r="AI115" s="964"/>
      <c r="AJ115" s="965"/>
      <c r="AK115" s="966" t="s">
        <v>107</v>
      </c>
      <c r="AL115" s="964"/>
      <c r="AM115" s="964"/>
      <c r="AN115" s="964"/>
      <c r="AO115" s="965"/>
      <c r="AP115" s="967" t="s">
        <v>107</v>
      </c>
      <c r="AQ115" s="968"/>
      <c r="AR115" s="968"/>
      <c r="AS115" s="968"/>
      <c r="AT115" s="969"/>
      <c r="AU115" s="929"/>
      <c r="AV115" s="930"/>
      <c r="AW115" s="930"/>
      <c r="AX115" s="930"/>
      <c r="AY115" s="931"/>
      <c r="AZ115" s="979" t="s">
        <v>419</v>
      </c>
      <c r="BA115" s="980"/>
      <c r="BB115" s="980"/>
      <c r="BC115" s="980"/>
      <c r="BD115" s="980"/>
      <c r="BE115" s="980"/>
      <c r="BF115" s="980"/>
      <c r="BG115" s="980"/>
      <c r="BH115" s="980"/>
      <c r="BI115" s="980"/>
      <c r="BJ115" s="980"/>
      <c r="BK115" s="980"/>
      <c r="BL115" s="980"/>
      <c r="BM115" s="980"/>
      <c r="BN115" s="980"/>
      <c r="BO115" s="980"/>
      <c r="BP115" s="981"/>
      <c r="BQ115" s="949" t="s">
        <v>107</v>
      </c>
      <c r="BR115" s="950"/>
      <c r="BS115" s="950"/>
      <c r="BT115" s="950"/>
      <c r="BU115" s="950"/>
      <c r="BV115" s="950" t="s">
        <v>107</v>
      </c>
      <c r="BW115" s="950"/>
      <c r="BX115" s="950"/>
      <c r="BY115" s="950"/>
      <c r="BZ115" s="950"/>
      <c r="CA115" s="950" t="s">
        <v>107</v>
      </c>
      <c r="CB115" s="950"/>
      <c r="CC115" s="950"/>
      <c r="CD115" s="950"/>
      <c r="CE115" s="950"/>
      <c r="CF115" s="944" t="s">
        <v>107</v>
      </c>
      <c r="CG115" s="945"/>
      <c r="CH115" s="945"/>
      <c r="CI115" s="945"/>
      <c r="CJ115" s="945"/>
      <c r="CK115" s="975"/>
      <c r="CL115" s="976"/>
      <c r="CM115" s="979" t="s">
        <v>420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107</v>
      </c>
      <c r="DH115" s="989"/>
      <c r="DI115" s="989"/>
      <c r="DJ115" s="989"/>
      <c r="DK115" s="990"/>
      <c r="DL115" s="991" t="s">
        <v>107</v>
      </c>
      <c r="DM115" s="989"/>
      <c r="DN115" s="989"/>
      <c r="DO115" s="989"/>
      <c r="DP115" s="990"/>
      <c r="DQ115" s="991" t="s">
        <v>107</v>
      </c>
      <c r="DR115" s="989"/>
      <c r="DS115" s="989"/>
      <c r="DT115" s="989"/>
      <c r="DU115" s="990"/>
      <c r="DV115" s="992" t="s">
        <v>107</v>
      </c>
      <c r="DW115" s="993"/>
      <c r="DX115" s="993"/>
      <c r="DY115" s="993"/>
      <c r="DZ115" s="994"/>
    </row>
    <row r="116" spans="1:130" s="197" customFormat="1" ht="26.25" customHeight="1" x14ac:dyDescent="0.15">
      <c r="A116" s="986"/>
      <c r="B116" s="987"/>
      <c r="C116" s="1001" t="s">
        <v>421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52</v>
      </c>
      <c r="AB116" s="989"/>
      <c r="AC116" s="989"/>
      <c r="AD116" s="989"/>
      <c r="AE116" s="990"/>
      <c r="AF116" s="991" t="s">
        <v>107</v>
      </c>
      <c r="AG116" s="989"/>
      <c r="AH116" s="989"/>
      <c r="AI116" s="989"/>
      <c r="AJ116" s="990"/>
      <c r="AK116" s="991" t="s">
        <v>107</v>
      </c>
      <c r="AL116" s="989"/>
      <c r="AM116" s="989"/>
      <c r="AN116" s="989"/>
      <c r="AO116" s="990"/>
      <c r="AP116" s="992" t="s">
        <v>107</v>
      </c>
      <c r="AQ116" s="993"/>
      <c r="AR116" s="993"/>
      <c r="AS116" s="993"/>
      <c r="AT116" s="994"/>
      <c r="AU116" s="929"/>
      <c r="AV116" s="930"/>
      <c r="AW116" s="930"/>
      <c r="AX116" s="930"/>
      <c r="AY116" s="931"/>
      <c r="AZ116" s="979" t="s">
        <v>422</v>
      </c>
      <c r="BA116" s="980"/>
      <c r="BB116" s="980"/>
      <c r="BC116" s="980"/>
      <c r="BD116" s="980"/>
      <c r="BE116" s="980"/>
      <c r="BF116" s="980"/>
      <c r="BG116" s="980"/>
      <c r="BH116" s="980"/>
      <c r="BI116" s="980"/>
      <c r="BJ116" s="980"/>
      <c r="BK116" s="980"/>
      <c r="BL116" s="980"/>
      <c r="BM116" s="980"/>
      <c r="BN116" s="980"/>
      <c r="BO116" s="980"/>
      <c r="BP116" s="981"/>
      <c r="BQ116" s="949" t="s">
        <v>107</v>
      </c>
      <c r="BR116" s="950"/>
      <c r="BS116" s="950"/>
      <c r="BT116" s="950"/>
      <c r="BU116" s="950"/>
      <c r="BV116" s="950" t="s">
        <v>107</v>
      </c>
      <c r="BW116" s="950"/>
      <c r="BX116" s="950"/>
      <c r="BY116" s="950"/>
      <c r="BZ116" s="950"/>
      <c r="CA116" s="950" t="s">
        <v>107</v>
      </c>
      <c r="CB116" s="950"/>
      <c r="CC116" s="950"/>
      <c r="CD116" s="950"/>
      <c r="CE116" s="950"/>
      <c r="CF116" s="944" t="s">
        <v>107</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107</v>
      </c>
      <c r="DH116" s="989"/>
      <c r="DI116" s="989"/>
      <c r="DJ116" s="989"/>
      <c r="DK116" s="990"/>
      <c r="DL116" s="991" t="s">
        <v>107</v>
      </c>
      <c r="DM116" s="989"/>
      <c r="DN116" s="989"/>
      <c r="DO116" s="989"/>
      <c r="DP116" s="990"/>
      <c r="DQ116" s="991" t="s">
        <v>107</v>
      </c>
      <c r="DR116" s="989"/>
      <c r="DS116" s="989"/>
      <c r="DT116" s="989"/>
      <c r="DU116" s="990"/>
      <c r="DV116" s="992" t="s">
        <v>107</v>
      </c>
      <c r="DW116" s="993"/>
      <c r="DX116" s="993"/>
      <c r="DY116" s="993"/>
      <c r="DZ116" s="994"/>
    </row>
    <row r="117" spans="1:130" s="197" customFormat="1" ht="26.25" customHeight="1" x14ac:dyDescent="0.15">
      <c r="A117" s="934" t="s">
        <v>164</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424</v>
      </c>
      <c r="Z117" s="914"/>
      <c r="AA117" s="1026">
        <v>3561114</v>
      </c>
      <c r="AB117" s="996"/>
      <c r="AC117" s="996"/>
      <c r="AD117" s="996"/>
      <c r="AE117" s="997"/>
      <c r="AF117" s="995">
        <v>3687074</v>
      </c>
      <c r="AG117" s="996"/>
      <c r="AH117" s="996"/>
      <c r="AI117" s="996"/>
      <c r="AJ117" s="997"/>
      <c r="AK117" s="995">
        <v>3415388</v>
      </c>
      <c r="AL117" s="996"/>
      <c r="AM117" s="996"/>
      <c r="AN117" s="996"/>
      <c r="AO117" s="997"/>
      <c r="AP117" s="998"/>
      <c r="AQ117" s="999"/>
      <c r="AR117" s="999"/>
      <c r="AS117" s="999"/>
      <c r="AT117" s="1000"/>
      <c r="AU117" s="929"/>
      <c r="AV117" s="930"/>
      <c r="AW117" s="930"/>
      <c r="AX117" s="930"/>
      <c r="AY117" s="931"/>
      <c r="AZ117" s="1025" t="s">
        <v>425</v>
      </c>
      <c r="BA117" s="1001"/>
      <c r="BB117" s="1001"/>
      <c r="BC117" s="1001"/>
      <c r="BD117" s="1001"/>
      <c r="BE117" s="1001"/>
      <c r="BF117" s="1001"/>
      <c r="BG117" s="1001"/>
      <c r="BH117" s="1001"/>
      <c r="BI117" s="1001"/>
      <c r="BJ117" s="1001"/>
      <c r="BK117" s="1001"/>
      <c r="BL117" s="1001"/>
      <c r="BM117" s="1001"/>
      <c r="BN117" s="1001"/>
      <c r="BO117" s="1001"/>
      <c r="BP117" s="1002"/>
      <c r="BQ117" s="1015" t="s">
        <v>107</v>
      </c>
      <c r="BR117" s="1016"/>
      <c r="BS117" s="1016"/>
      <c r="BT117" s="1016"/>
      <c r="BU117" s="1016"/>
      <c r="BV117" s="1016" t="s">
        <v>107</v>
      </c>
      <c r="BW117" s="1016"/>
      <c r="BX117" s="1016"/>
      <c r="BY117" s="1016"/>
      <c r="BZ117" s="1016"/>
      <c r="CA117" s="1016" t="s">
        <v>107</v>
      </c>
      <c r="CB117" s="1016"/>
      <c r="CC117" s="1016"/>
      <c r="CD117" s="1016"/>
      <c r="CE117" s="1016"/>
      <c r="CF117" s="944" t="s">
        <v>107</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107</v>
      </c>
      <c r="DH117" s="989"/>
      <c r="DI117" s="989"/>
      <c r="DJ117" s="989"/>
      <c r="DK117" s="990"/>
      <c r="DL117" s="991" t="s">
        <v>107</v>
      </c>
      <c r="DM117" s="989"/>
      <c r="DN117" s="989"/>
      <c r="DO117" s="989"/>
      <c r="DP117" s="990"/>
      <c r="DQ117" s="991" t="s">
        <v>107</v>
      </c>
      <c r="DR117" s="989"/>
      <c r="DS117" s="989"/>
      <c r="DT117" s="989"/>
      <c r="DU117" s="990"/>
      <c r="DV117" s="992" t="s">
        <v>107</v>
      </c>
      <c r="DW117" s="993"/>
      <c r="DX117" s="993"/>
      <c r="DY117" s="993"/>
      <c r="DZ117" s="994"/>
    </row>
    <row r="118" spans="1:130" s="197" customFormat="1" ht="26.25" customHeight="1" x14ac:dyDescent="0.15">
      <c r="A118" s="934" t="s">
        <v>399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397</v>
      </c>
      <c r="AB118" s="913"/>
      <c r="AC118" s="913"/>
      <c r="AD118" s="913"/>
      <c r="AE118" s="914"/>
      <c r="AF118" s="912" t="s">
        <v>281</v>
      </c>
      <c r="AG118" s="913"/>
      <c r="AH118" s="913"/>
      <c r="AI118" s="913"/>
      <c r="AJ118" s="914"/>
      <c r="AK118" s="912" t="s">
        <v>280</v>
      </c>
      <c r="AL118" s="913"/>
      <c r="AM118" s="913"/>
      <c r="AN118" s="913"/>
      <c r="AO118" s="914"/>
      <c r="AP118" s="1020" t="s">
        <v>398</v>
      </c>
      <c r="AQ118" s="1021"/>
      <c r="AR118" s="1021"/>
      <c r="AS118" s="1021"/>
      <c r="AT118" s="1022"/>
      <c r="AU118" s="932"/>
      <c r="AV118" s="933"/>
      <c r="AW118" s="933"/>
      <c r="AX118" s="933"/>
      <c r="AY118" s="933"/>
      <c r="AZ118" s="228" t="s">
        <v>164</v>
      </c>
      <c r="BA118" s="228"/>
      <c r="BB118" s="228"/>
      <c r="BC118" s="228"/>
      <c r="BD118" s="228"/>
      <c r="BE118" s="228"/>
      <c r="BF118" s="228"/>
      <c r="BG118" s="228"/>
      <c r="BH118" s="228"/>
      <c r="BI118" s="228"/>
      <c r="BJ118" s="228"/>
      <c r="BK118" s="228"/>
      <c r="BL118" s="228"/>
      <c r="BM118" s="228"/>
      <c r="BN118" s="228"/>
      <c r="BO118" s="1023" t="s">
        <v>427</v>
      </c>
      <c r="BP118" s="1024"/>
      <c r="BQ118" s="1015">
        <v>40833890</v>
      </c>
      <c r="BR118" s="1016"/>
      <c r="BS118" s="1016"/>
      <c r="BT118" s="1016"/>
      <c r="BU118" s="1016"/>
      <c r="BV118" s="1016">
        <v>41183800</v>
      </c>
      <c r="BW118" s="1016"/>
      <c r="BX118" s="1016"/>
      <c r="BY118" s="1016"/>
      <c r="BZ118" s="1016"/>
      <c r="CA118" s="1016">
        <v>39578858</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107</v>
      </c>
      <c r="DH118" s="989"/>
      <c r="DI118" s="989"/>
      <c r="DJ118" s="989"/>
      <c r="DK118" s="990"/>
      <c r="DL118" s="991" t="s">
        <v>107</v>
      </c>
      <c r="DM118" s="989"/>
      <c r="DN118" s="989"/>
      <c r="DO118" s="989"/>
      <c r="DP118" s="990"/>
      <c r="DQ118" s="991" t="s">
        <v>107</v>
      </c>
      <c r="DR118" s="989"/>
      <c r="DS118" s="989"/>
      <c r="DT118" s="989"/>
      <c r="DU118" s="990"/>
      <c r="DV118" s="992" t="s">
        <v>107</v>
      </c>
      <c r="DW118" s="993"/>
      <c r="DX118" s="993"/>
      <c r="DY118" s="993"/>
      <c r="DZ118" s="994"/>
    </row>
    <row r="119" spans="1:130" s="197" customFormat="1" ht="26.25" customHeight="1" x14ac:dyDescent="0.15">
      <c r="A119" s="1004"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107</v>
      </c>
      <c r="AB119" s="920"/>
      <c r="AC119" s="920"/>
      <c r="AD119" s="920"/>
      <c r="AE119" s="921"/>
      <c r="AF119" s="922" t="s">
        <v>107</v>
      </c>
      <c r="AG119" s="920"/>
      <c r="AH119" s="920"/>
      <c r="AI119" s="920"/>
      <c r="AJ119" s="921"/>
      <c r="AK119" s="922" t="s">
        <v>107</v>
      </c>
      <c r="AL119" s="920"/>
      <c r="AM119" s="920"/>
      <c r="AN119" s="920"/>
      <c r="AO119" s="921"/>
      <c r="AP119" s="923" t="s">
        <v>107</v>
      </c>
      <c r="AQ119" s="924"/>
      <c r="AR119" s="924"/>
      <c r="AS119" s="924"/>
      <c r="AT119" s="925"/>
      <c r="AU119" s="1007" t="s">
        <v>429</v>
      </c>
      <c r="AV119" s="1008"/>
      <c r="AW119" s="1008"/>
      <c r="AX119" s="1008"/>
      <c r="AY119" s="1009"/>
      <c r="AZ119" s="970" t="s">
        <v>430</v>
      </c>
      <c r="BA119" s="917"/>
      <c r="BB119" s="917"/>
      <c r="BC119" s="917"/>
      <c r="BD119" s="917"/>
      <c r="BE119" s="917"/>
      <c r="BF119" s="917"/>
      <c r="BG119" s="917"/>
      <c r="BH119" s="917"/>
      <c r="BI119" s="917"/>
      <c r="BJ119" s="917"/>
      <c r="BK119" s="917"/>
      <c r="BL119" s="917"/>
      <c r="BM119" s="917"/>
      <c r="BN119" s="917"/>
      <c r="BO119" s="917"/>
      <c r="BP119" s="918"/>
      <c r="BQ119" s="956">
        <v>3171344</v>
      </c>
      <c r="BR119" s="957"/>
      <c r="BS119" s="957"/>
      <c r="BT119" s="957"/>
      <c r="BU119" s="957"/>
      <c r="BV119" s="957">
        <v>3490902</v>
      </c>
      <c r="BW119" s="957"/>
      <c r="BX119" s="957"/>
      <c r="BY119" s="957"/>
      <c r="BZ119" s="957"/>
      <c r="CA119" s="957">
        <v>3269061</v>
      </c>
      <c r="CB119" s="957"/>
      <c r="CC119" s="957"/>
      <c r="CD119" s="957"/>
      <c r="CE119" s="957"/>
      <c r="CF119" s="971">
        <v>26.8</v>
      </c>
      <c r="CG119" s="972"/>
      <c r="CH119" s="972"/>
      <c r="CI119" s="972"/>
      <c r="CJ119" s="972"/>
      <c r="CK119" s="977"/>
      <c r="CL119" s="978"/>
      <c r="CM119" s="1034" t="s">
        <v>431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107</v>
      </c>
      <c r="DH119" s="1028"/>
      <c r="DI119" s="1028"/>
      <c r="DJ119" s="1028"/>
      <c r="DK119" s="1029"/>
      <c r="DL119" s="1030" t="s">
        <v>107</v>
      </c>
      <c r="DM119" s="1028"/>
      <c r="DN119" s="1028"/>
      <c r="DO119" s="1028"/>
      <c r="DP119" s="1029"/>
      <c r="DQ119" s="1030" t="s">
        <v>107</v>
      </c>
      <c r="DR119" s="1028"/>
      <c r="DS119" s="1028"/>
      <c r="DT119" s="1028"/>
      <c r="DU119" s="1029"/>
      <c r="DV119" s="1031" t="s">
        <v>107</v>
      </c>
      <c r="DW119" s="1032"/>
      <c r="DX119" s="1032"/>
      <c r="DY119" s="1032"/>
      <c r="DZ119" s="1033"/>
    </row>
    <row r="120" spans="1:130" s="197" customFormat="1" ht="26.25" customHeight="1" x14ac:dyDescent="0.15">
      <c r="A120" s="1005"/>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107</v>
      </c>
      <c r="AB120" s="989"/>
      <c r="AC120" s="989"/>
      <c r="AD120" s="989"/>
      <c r="AE120" s="990"/>
      <c r="AF120" s="991" t="s">
        <v>107</v>
      </c>
      <c r="AG120" s="989"/>
      <c r="AH120" s="989"/>
      <c r="AI120" s="989"/>
      <c r="AJ120" s="990"/>
      <c r="AK120" s="991" t="s">
        <v>107</v>
      </c>
      <c r="AL120" s="989"/>
      <c r="AM120" s="989"/>
      <c r="AN120" s="989"/>
      <c r="AO120" s="990"/>
      <c r="AP120" s="992" t="s">
        <v>107</v>
      </c>
      <c r="AQ120" s="993"/>
      <c r="AR120" s="993"/>
      <c r="AS120" s="993"/>
      <c r="AT120" s="994"/>
      <c r="AU120" s="1010"/>
      <c r="AV120" s="1011"/>
      <c r="AW120" s="1011"/>
      <c r="AX120" s="1011"/>
      <c r="AY120" s="1012"/>
      <c r="AZ120" s="979" t="s">
        <v>432</v>
      </c>
      <c r="BA120" s="980"/>
      <c r="BB120" s="980"/>
      <c r="BC120" s="980"/>
      <c r="BD120" s="980"/>
      <c r="BE120" s="980"/>
      <c r="BF120" s="980"/>
      <c r="BG120" s="980"/>
      <c r="BH120" s="980"/>
      <c r="BI120" s="980"/>
      <c r="BJ120" s="980"/>
      <c r="BK120" s="980"/>
      <c r="BL120" s="980"/>
      <c r="BM120" s="980"/>
      <c r="BN120" s="980"/>
      <c r="BO120" s="980"/>
      <c r="BP120" s="981"/>
      <c r="BQ120" s="949">
        <v>2385412</v>
      </c>
      <c r="BR120" s="950"/>
      <c r="BS120" s="950"/>
      <c r="BT120" s="950"/>
      <c r="BU120" s="950"/>
      <c r="BV120" s="950">
        <v>2164375</v>
      </c>
      <c r="BW120" s="950"/>
      <c r="BX120" s="950"/>
      <c r="BY120" s="950"/>
      <c r="BZ120" s="950"/>
      <c r="CA120" s="950">
        <v>1933501</v>
      </c>
      <c r="CB120" s="950"/>
      <c r="CC120" s="950"/>
      <c r="CD120" s="950"/>
      <c r="CE120" s="950"/>
      <c r="CF120" s="944">
        <v>15.9</v>
      </c>
      <c r="CG120" s="945"/>
      <c r="CH120" s="945"/>
      <c r="CI120" s="945"/>
      <c r="CJ120" s="945"/>
      <c r="CK120" s="1043" t="s">
        <v>433</v>
      </c>
      <c r="CL120" s="1044"/>
      <c r="CM120" s="1044"/>
      <c r="CN120" s="1044"/>
      <c r="CO120" s="1045"/>
      <c r="CP120" s="1051" t="s">
        <v>129</v>
      </c>
      <c r="CQ120" s="1052"/>
      <c r="CR120" s="1052"/>
      <c r="CS120" s="1052"/>
      <c r="CT120" s="1052"/>
      <c r="CU120" s="1052"/>
      <c r="CV120" s="1052"/>
      <c r="CW120" s="1052"/>
      <c r="CX120" s="1052"/>
      <c r="CY120" s="1052"/>
      <c r="CZ120" s="1052"/>
      <c r="DA120" s="1052"/>
      <c r="DB120" s="1052"/>
      <c r="DC120" s="1052"/>
      <c r="DD120" s="1052"/>
      <c r="DE120" s="1052"/>
      <c r="DF120" s="1053"/>
      <c r="DG120" s="956">
        <v>1625712</v>
      </c>
      <c r="DH120" s="957"/>
      <c r="DI120" s="957"/>
      <c r="DJ120" s="957"/>
      <c r="DK120" s="957"/>
      <c r="DL120" s="957">
        <v>1457166</v>
      </c>
      <c r="DM120" s="957"/>
      <c r="DN120" s="957"/>
      <c r="DO120" s="957"/>
      <c r="DP120" s="957"/>
      <c r="DQ120" s="957">
        <v>1285074</v>
      </c>
      <c r="DR120" s="957"/>
      <c r="DS120" s="957"/>
      <c r="DT120" s="957"/>
      <c r="DU120" s="957"/>
      <c r="DV120" s="958">
        <v>10.5</v>
      </c>
      <c r="DW120" s="958"/>
      <c r="DX120" s="958"/>
      <c r="DY120" s="958"/>
      <c r="DZ120" s="959"/>
    </row>
    <row r="121" spans="1:130" s="197" customFormat="1" ht="26.25" customHeight="1" x14ac:dyDescent="0.15">
      <c r="A121" s="1005"/>
      <c r="B121" s="976"/>
      <c r="C121" s="1040" t="s">
        <v>434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107</v>
      </c>
      <c r="AB121" s="989"/>
      <c r="AC121" s="989"/>
      <c r="AD121" s="989"/>
      <c r="AE121" s="990"/>
      <c r="AF121" s="991" t="s">
        <v>107</v>
      </c>
      <c r="AG121" s="989"/>
      <c r="AH121" s="989"/>
      <c r="AI121" s="989"/>
      <c r="AJ121" s="990"/>
      <c r="AK121" s="991" t="s">
        <v>107</v>
      </c>
      <c r="AL121" s="989"/>
      <c r="AM121" s="989"/>
      <c r="AN121" s="989"/>
      <c r="AO121" s="990"/>
      <c r="AP121" s="992" t="s">
        <v>107</v>
      </c>
      <c r="AQ121" s="993"/>
      <c r="AR121" s="993"/>
      <c r="AS121" s="993"/>
      <c r="AT121" s="994"/>
      <c r="AU121" s="1010"/>
      <c r="AV121" s="1011"/>
      <c r="AW121" s="1011"/>
      <c r="AX121" s="1011"/>
      <c r="AY121" s="1012"/>
      <c r="AZ121" s="1025" t="s">
        <v>435</v>
      </c>
      <c r="BA121" s="1001"/>
      <c r="BB121" s="1001"/>
      <c r="BC121" s="1001"/>
      <c r="BD121" s="1001"/>
      <c r="BE121" s="1001"/>
      <c r="BF121" s="1001"/>
      <c r="BG121" s="1001"/>
      <c r="BH121" s="1001"/>
      <c r="BI121" s="1001"/>
      <c r="BJ121" s="1001"/>
      <c r="BK121" s="1001"/>
      <c r="BL121" s="1001"/>
      <c r="BM121" s="1001"/>
      <c r="BN121" s="1001"/>
      <c r="BO121" s="1001"/>
      <c r="BP121" s="1002"/>
      <c r="BQ121" s="1015">
        <v>21849776</v>
      </c>
      <c r="BR121" s="1016"/>
      <c r="BS121" s="1016"/>
      <c r="BT121" s="1016"/>
      <c r="BU121" s="1016"/>
      <c r="BV121" s="1016">
        <v>22052584</v>
      </c>
      <c r="BW121" s="1016"/>
      <c r="BX121" s="1016"/>
      <c r="BY121" s="1016"/>
      <c r="BZ121" s="1016"/>
      <c r="CA121" s="1016">
        <v>21963964</v>
      </c>
      <c r="CB121" s="1016"/>
      <c r="CC121" s="1016"/>
      <c r="CD121" s="1016"/>
      <c r="CE121" s="1016"/>
      <c r="CF121" s="1054">
        <v>180.2</v>
      </c>
      <c r="CG121" s="1055"/>
      <c r="CH121" s="1055"/>
      <c r="CI121" s="1055"/>
      <c r="CJ121" s="1055"/>
      <c r="CK121" s="1046"/>
      <c r="CL121" s="1047"/>
      <c r="CM121" s="1047"/>
      <c r="CN121" s="1047"/>
      <c r="CO121" s="1048"/>
      <c r="CP121" s="1037" t="s">
        <v>436</v>
      </c>
      <c r="CQ121" s="1038"/>
      <c r="CR121" s="1038"/>
      <c r="CS121" s="1038"/>
      <c r="CT121" s="1038"/>
      <c r="CU121" s="1038"/>
      <c r="CV121" s="1038"/>
      <c r="CW121" s="1038"/>
      <c r="CX121" s="1038"/>
      <c r="CY121" s="1038"/>
      <c r="CZ121" s="1038"/>
      <c r="DA121" s="1038"/>
      <c r="DB121" s="1038"/>
      <c r="DC121" s="1038"/>
      <c r="DD121" s="1038"/>
      <c r="DE121" s="1038"/>
      <c r="DF121" s="1039"/>
      <c r="DG121" s="949">
        <v>195644</v>
      </c>
      <c r="DH121" s="950"/>
      <c r="DI121" s="950"/>
      <c r="DJ121" s="950"/>
      <c r="DK121" s="950"/>
      <c r="DL121" s="950">
        <v>400227</v>
      </c>
      <c r="DM121" s="950"/>
      <c r="DN121" s="950"/>
      <c r="DO121" s="950"/>
      <c r="DP121" s="950"/>
      <c r="DQ121" s="950">
        <v>631142</v>
      </c>
      <c r="DR121" s="950"/>
      <c r="DS121" s="950"/>
      <c r="DT121" s="950"/>
      <c r="DU121" s="950"/>
      <c r="DV121" s="951">
        <v>5.2</v>
      </c>
      <c r="DW121" s="951"/>
      <c r="DX121" s="951"/>
      <c r="DY121" s="951"/>
      <c r="DZ121" s="952"/>
    </row>
    <row r="122" spans="1:130" s="197" customFormat="1" ht="26.25" customHeight="1" x14ac:dyDescent="0.15">
      <c r="A122" s="1005"/>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164</v>
      </c>
      <c r="BA122" s="228"/>
      <c r="BB122" s="228"/>
      <c r="BC122" s="228"/>
      <c r="BD122" s="228"/>
      <c r="BE122" s="228"/>
      <c r="BF122" s="228"/>
      <c r="BG122" s="228"/>
      <c r="BH122" s="228"/>
      <c r="BI122" s="228"/>
      <c r="BJ122" s="228"/>
      <c r="BK122" s="228"/>
      <c r="BL122" s="228"/>
      <c r="BM122" s="228"/>
      <c r="BN122" s="228"/>
      <c r="BO122" s="1023" t="s">
        <v>437</v>
      </c>
      <c r="BP122" s="1024"/>
      <c r="BQ122" s="1064">
        <v>27406532</v>
      </c>
      <c r="BR122" s="1065"/>
      <c r="BS122" s="1065"/>
      <c r="BT122" s="1065"/>
      <c r="BU122" s="1065"/>
      <c r="BV122" s="1065">
        <v>27707861</v>
      </c>
      <c r="BW122" s="1065"/>
      <c r="BX122" s="1065"/>
      <c r="BY122" s="1065"/>
      <c r="BZ122" s="1065"/>
      <c r="CA122" s="1065">
        <v>27166526</v>
      </c>
      <c r="CB122" s="1065"/>
      <c r="CC122" s="1065"/>
      <c r="CD122" s="1065"/>
      <c r="CE122" s="1065"/>
      <c r="CF122" s="1017"/>
      <c r="CG122" s="1018"/>
      <c r="CH122" s="1018"/>
      <c r="CI122" s="1018"/>
      <c r="CJ122" s="1019"/>
      <c r="CK122" s="1046"/>
      <c r="CL122" s="1047"/>
      <c r="CM122" s="1047"/>
      <c r="CN122" s="1047"/>
      <c r="CO122" s="1048"/>
      <c r="CP122" s="1037" t="s">
        <v>438</v>
      </c>
      <c r="CQ122" s="1038"/>
      <c r="CR122" s="1038"/>
      <c r="CS122" s="1038"/>
      <c r="CT122" s="1038"/>
      <c r="CU122" s="1038"/>
      <c r="CV122" s="1038"/>
      <c r="CW122" s="1038"/>
      <c r="CX122" s="1038"/>
      <c r="CY122" s="1038"/>
      <c r="CZ122" s="1038"/>
      <c r="DA122" s="1038"/>
      <c r="DB122" s="1038"/>
      <c r="DC122" s="1038"/>
      <c r="DD122" s="1038"/>
      <c r="DE122" s="1038"/>
      <c r="DF122" s="1039"/>
      <c r="DG122" s="949">
        <v>179067</v>
      </c>
      <c r="DH122" s="950"/>
      <c r="DI122" s="950"/>
      <c r="DJ122" s="950"/>
      <c r="DK122" s="950"/>
      <c r="DL122" s="950">
        <v>147924</v>
      </c>
      <c r="DM122" s="950"/>
      <c r="DN122" s="950"/>
      <c r="DO122" s="950"/>
      <c r="DP122" s="950"/>
      <c r="DQ122" s="950">
        <v>131472</v>
      </c>
      <c r="DR122" s="950"/>
      <c r="DS122" s="950"/>
      <c r="DT122" s="950"/>
      <c r="DU122" s="950"/>
      <c r="DV122" s="951">
        <v>1.1000000000000001</v>
      </c>
      <c r="DW122" s="951"/>
      <c r="DX122" s="951"/>
      <c r="DY122" s="951"/>
      <c r="DZ122" s="952"/>
    </row>
    <row r="123" spans="1:130" s="197" customFormat="1" ht="26.25" customHeight="1" thickBot="1" x14ac:dyDescent="0.2">
      <c r="A123" s="1005"/>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107</v>
      </c>
      <c r="AB123" s="989"/>
      <c r="AC123" s="989"/>
      <c r="AD123" s="989"/>
      <c r="AE123" s="990"/>
      <c r="AF123" s="991" t="s">
        <v>107</v>
      </c>
      <c r="AG123" s="989"/>
      <c r="AH123" s="989"/>
      <c r="AI123" s="989"/>
      <c r="AJ123" s="990"/>
      <c r="AK123" s="991" t="s">
        <v>107</v>
      </c>
      <c r="AL123" s="989"/>
      <c r="AM123" s="989"/>
      <c r="AN123" s="989"/>
      <c r="AO123" s="990"/>
      <c r="AP123" s="992" t="s">
        <v>107</v>
      </c>
      <c r="AQ123" s="993"/>
      <c r="AR123" s="993"/>
      <c r="AS123" s="993"/>
      <c r="AT123" s="994"/>
      <c r="AU123" s="1061" t="s">
        <v>439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109.8</v>
      </c>
      <c r="BR123" s="1057"/>
      <c r="BS123" s="1057"/>
      <c r="BT123" s="1057"/>
      <c r="BU123" s="1057"/>
      <c r="BV123" s="1057">
        <v>111.3</v>
      </c>
      <c r="BW123" s="1057"/>
      <c r="BX123" s="1057"/>
      <c r="BY123" s="1057"/>
      <c r="BZ123" s="1057"/>
      <c r="CA123" s="1057">
        <v>101.8</v>
      </c>
      <c r="CB123" s="1057"/>
      <c r="CC123" s="1057"/>
      <c r="CD123" s="1057"/>
      <c r="CE123" s="1057"/>
      <c r="CF123" s="1058"/>
      <c r="CG123" s="1059"/>
      <c r="CH123" s="1059"/>
      <c r="CI123" s="1059"/>
      <c r="CJ123" s="1060"/>
      <c r="CK123" s="1046"/>
      <c r="CL123" s="1047"/>
      <c r="CM123" s="1047"/>
      <c r="CN123" s="1047"/>
      <c r="CO123" s="1048"/>
      <c r="CP123" s="1037" t="s">
        <v>440</v>
      </c>
      <c r="CQ123" s="1038"/>
      <c r="CR123" s="1038"/>
      <c r="CS123" s="1038"/>
      <c r="CT123" s="1038"/>
      <c r="CU123" s="1038"/>
      <c r="CV123" s="1038"/>
      <c r="CW123" s="1038"/>
      <c r="CX123" s="1038"/>
      <c r="CY123" s="1038"/>
      <c r="CZ123" s="1038"/>
      <c r="DA123" s="1038"/>
      <c r="DB123" s="1038"/>
      <c r="DC123" s="1038"/>
      <c r="DD123" s="1038"/>
      <c r="DE123" s="1038"/>
      <c r="DF123" s="1039"/>
      <c r="DG123" s="988" t="s">
        <v>441</v>
      </c>
      <c r="DH123" s="989"/>
      <c r="DI123" s="989"/>
      <c r="DJ123" s="989"/>
      <c r="DK123" s="990"/>
      <c r="DL123" s="991" t="s">
        <v>441</v>
      </c>
      <c r="DM123" s="989"/>
      <c r="DN123" s="989"/>
      <c r="DO123" s="989"/>
      <c r="DP123" s="990"/>
      <c r="DQ123" s="991" t="s">
        <v>441</v>
      </c>
      <c r="DR123" s="989"/>
      <c r="DS123" s="989"/>
      <c r="DT123" s="989"/>
      <c r="DU123" s="990"/>
      <c r="DV123" s="992" t="s">
        <v>441</v>
      </c>
      <c r="DW123" s="993"/>
      <c r="DX123" s="993"/>
      <c r="DY123" s="993"/>
      <c r="DZ123" s="994"/>
    </row>
    <row r="124" spans="1:130" s="197" customFormat="1" ht="26.25" customHeight="1" x14ac:dyDescent="0.15">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441</v>
      </c>
      <c r="AB124" s="989"/>
      <c r="AC124" s="989"/>
      <c r="AD124" s="989"/>
      <c r="AE124" s="990"/>
      <c r="AF124" s="991" t="s">
        <v>441</v>
      </c>
      <c r="AG124" s="989"/>
      <c r="AH124" s="989"/>
      <c r="AI124" s="989"/>
      <c r="AJ124" s="990"/>
      <c r="AK124" s="991" t="s">
        <v>441</v>
      </c>
      <c r="AL124" s="989"/>
      <c r="AM124" s="989"/>
      <c r="AN124" s="989"/>
      <c r="AO124" s="990"/>
      <c r="AP124" s="992" t="s">
        <v>441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442</v>
      </c>
      <c r="CQ124" s="1038"/>
      <c r="CR124" s="1038"/>
      <c r="CS124" s="1038"/>
      <c r="CT124" s="1038"/>
      <c r="CU124" s="1038"/>
      <c r="CV124" s="1038"/>
      <c r="CW124" s="1038"/>
      <c r="CX124" s="1038"/>
      <c r="CY124" s="1038"/>
      <c r="CZ124" s="1038"/>
      <c r="DA124" s="1038"/>
      <c r="DB124" s="1038"/>
      <c r="DC124" s="1038"/>
      <c r="DD124" s="1038"/>
      <c r="DE124" s="1038"/>
      <c r="DF124" s="1039"/>
      <c r="DG124" s="1027" t="s">
        <v>441</v>
      </c>
      <c r="DH124" s="1028"/>
      <c r="DI124" s="1028"/>
      <c r="DJ124" s="1028"/>
      <c r="DK124" s="1029"/>
      <c r="DL124" s="1030" t="s">
        <v>441</v>
      </c>
      <c r="DM124" s="1028"/>
      <c r="DN124" s="1028"/>
      <c r="DO124" s="1028"/>
      <c r="DP124" s="1029"/>
      <c r="DQ124" s="1030" t="s">
        <v>441</v>
      </c>
      <c r="DR124" s="1028"/>
      <c r="DS124" s="1028"/>
      <c r="DT124" s="1028"/>
      <c r="DU124" s="1029"/>
      <c r="DV124" s="1031" t="s">
        <v>441</v>
      </c>
      <c r="DW124" s="1032"/>
      <c r="DX124" s="1032"/>
      <c r="DY124" s="1032"/>
      <c r="DZ124" s="1033"/>
    </row>
    <row r="125" spans="1:130" s="197" customFormat="1" ht="26.25" customHeight="1" thickBot="1" x14ac:dyDescent="0.2">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441</v>
      </c>
      <c r="AB125" s="989"/>
      <c r="AC125" s="989"/>
      <c r="AD125" s="989"/>
      <c r="AE125" s="990"/>
      <c r="AF125" s="991" t="s">
        <v>441</v>
      </c>
      <c r="AG125" s="989"/>
      <c r="AH125" s="989"/>
      <c r="AI125" s="989"/>
      <c r="AJ125" s="990"/>
      <c r="AK125" s="991" t="s">
        <v>441</v>
      </c>
      <c r="AL125" s="989"/>
      <c r="AM125" s="989"/>
      <c r="AN125" s="989"/>
      <c r="AO125" s="990"/>
      <c r="AP125" s="992" t="s">
        <v>441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443</v>
      </c>
      <c r="CL125" s="1044"/>
      <c r="CM125" s="1044"/>
      <c r="CN125" s="1044"/>
      <c r="CO125" s="1045"/>
      <c r="CP125" s="970" t="s">
        <v>444</v>
      </c>
      <c r="CQ125" s="917"/>
      <c r="CR125" s="917"/>
      <c r="CS125" s="917"/>
      <c r="CT125" s="917"/>
      <c r="CU125" s="917"/>
      <c r="CV125" s="917"/>
      <c r="CW125" s="917"/>
      <c r="CX125" s="917"/>
      <c r="CY125" s="917"/>
      <c r="CZ125" s="917"/>
      <c r="DA125" s="917"/>
      <c r="DB125" s="917"/>
      <c r="DC125" s="917"/>
      <c r="DD125" s="917"/>
      <c r="DE125" s="917"/>
      <c r="DF125" s="918"/>
      <c r="DG125" s="956" t="s">
        <v>441</v>
      </c>
      <c r="DH125" s="957"/>
      <c r="DI125" s="957"/>
      <c r="DJ125" s="957"/>
      <c r="DK125" s="957"/>
      <c r="DL125" s="957" t="s">
        <v>441</v>
      </c>
      <c r="DM125" s="957"/>
      <c r="DN125" s="957"/>
      <c r="DO125" s="957"/>
      <c r="DP125" s="957"/>
      <c r="DQ125" s="957" t="s">
        <v>441</v>
      </c>
      <c r="DR125" s="957"/>
      <c r="DS125" s="957"/>
      <c r="DT125" s="957"/>
      <c r="DU125" s="957"/>
      <c r="DV125" s="958" t="s">
        <v>441</v>
      </c>
      <c r="DW125" s="958"/>
      <c r="DX125" s="958"/>
      <c r="DY125" s="958"/>
      <c r="DZ125" s="959"/>
    </row>
    <row r="126" spans="1:130" s="197" customFormat="1" ht="26.25" customHeight="1" x14ac:dyDescent="0.15">
      <c r="A126" s="1005"/>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441</v>
      </c>
      <c r="AB126" s="989"/>
      <c r="AC126" s="989"/>
      <c r="AD126" s="989"/>
      <c r="AE126" s="990"/>
      <c r="AF126" s="991" t="s">
        <v>441</v>
      </c>
      <c r="AG126" s="989"/>
      <c r="AH126" s="989"/>
      <c r="AI126" s="989"/>
      <c r="AJ126" s="990"/>
      <c r="AK126" s="991" t="s">
        <v>441</v>
      </c>
      <c r="AL126" s="989"/>
      <c r="AM126" s="989"/>
      <c r="AN126" s="989"/>
      <c r="AO126" s="990"/>
      <c r="AP126" s="992" t="s">
        <v>441</v>
      </c>
      <c r="AQ126" s="993"/>
      <c r="AR126" s="993"/>
      <c r="AS126" s="993"/>
      <c r="AT126" s="994"/>
      <c r="AU126" s="233"/>
      <c r="AV126" s="233"/>
      <c r="AW126" s="233"/>
      <c r="AX126" s="1066" t="s">
        <v>445</v>
      </c>
      <c r="AY126" s="1067"/>
      <c r="AZ126" s="1067"/>
      <c r="BA126" s="1067"/>
      <c r="BB126" s="1067"/>
      <c r="BC126" s="1067"/>
      <c r="BD126" s="1067"/>
      <c r="BE126" s="1068"/>
      <c r="BF126" s="1082" t="s">
        <v>446</v>
      </c>
      <c r="BG126" s="1067"/>
      <c r="BH126" s="1067"/>
      <c r="BI126" s="1067"/>
      <c r="BJ126" s="1067"/>
      <c r="BK126" s="1067"/>
      <c r="BL126" s="1068"/>
      <c r="BM126" s="1082" t="s">
        <v>447</v>
      </c>
      <c r="BN126" s="1067"/>
      <c r="BO126" s="1067"/>
      <c r="BP126" s="1067"/>
      <c r="BQ126" s="1067"/>
      <c r="BR126" s="1067"/>
      <c r="BS126" s="1068"/>
      <c r="BT126" s="1082" t="s">
        <v>448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449</v>
      </c>
      <c r="CQ126" s="980"/>
      <c r="CR126" s="980"/>
      <c r="CS126" s="980"/>
      <c r="CT126" s="980"/>
      <c r="CU126" s="980"/>
      <c r="CV126" s="980"/>
      <c r="CW126" s="980"/>
      <c r="CX126" s="980"/>
      <c r="CY126" s="980"/>
      <c r="CZ126" s="980"/>
      <c r="DA126" s="980"/>
      <c r="DB126" s="980"/>
      <c r="DC126" s="980"/>
      <c r="DD126" s="980"/>
      <c r="DE126" s="980"/>
      <c r="DF126" s="981"/>
      <c r="DG126" s="949" t="s">
        <v>441</v>
      </c>
      <c r="DH126" s="950"/>
      <c r="DI126" s="950"/>
      <c r="DJ126" s="950"/>
      <c r="DK126" s="950"/>
      <c r="DL126" s="950" t="s">
        <v>441</v>
      </c>
      <c r="DM126" s="950"/>
      <c r="DN126" s="950"/>
      <c r="DO126" s="950"/>
      <c r="DP126" s="950"/>
      <c r="DQ126" s="950" t="s">
        <v>441</v>
      </c>
      <c r="DR126" s="950"/>
      <c r="DS126" s="950"/>
      <c r="DT126" s="950"/>
      <c r="DU126" s="950"/>
      <c r="DV126" s="951" t="s">
        <v>441</v>
      </c>
      <c r="DW126" s="951"/>
      <c r="DX126" s="951"/>
      <c r="DY126" s="951"/>
      <c r="DZ126" s="952"/>
    </row>
    <row r="127" spans="1:130" s="197" customFormat="1" ht="26.25" customHeight="1" thickBot="1" x14ac:dyDescent="0.2">
      <c r="A127" s="1006"/>
      <c r="B127" s="978"/>
      <c r="C127" s="1034" t="s">
        <v>450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441</v>
      </c>
      <c r="AB127" s="989"/>
      <c r="AC127" s="989"/>
      <c r="AD127" s="989"/>
      <c r="AE127" s="990"/>
      <c r="AF127" s="991" t="s">
        <v>441</v>
      </c>
      <c r="AG127" s="989"/>
      <c r="AH127" s="989"/>
      <c r="AI127" s="989"/>
      <c r="AJ127" s="990"/>
      <c r="AK127" s="991" t="s">
        <v>441</v>
      </c>
      <c r="AL127" s="989"/>
      <c r="AM127" s="989"/>
      <c r="AN127" s="989"/>
      <c r="AO127" s="990"/>
      <c r="AP127" s="992" t="s">
        <v>441</v>
      </c>
      <c r="AQ127" s="993"/>
      <c r="AR127" s="993"/>
      <c r="AS127" s="993"/>
      <c r="AT127" s="994"/>
      <c r="AU127" s="233"/>
      <c r="AV127" s="233"/>
      <c r="AW127" s="233"/>
      <c r="AX127" s="916" t="s">
        <v>451</v>
      </c>
      <c r="AY127" s="917"/>
      <c r="AZ127" s="917"/>
      <c r="BA127" s="917"/>
      <c r="BB127" s="917"/>
      <c r="BC127" s="917"/>
      <c r="BD127" s="917"/>
      <c r="BE127" s="918"/>
      <c r="BF127" s="1071" t="s">
        <v>441</v>
      </c>
      <c r="BG127" s="1072"/>
      <c r="BH127" s="1072"/>
      <c r="BI127" s="1072"/>
      <c r="BJ127" s="1072"/>
      <c r="BK127" s="1072"/>
      <c r="BL127" s="1081"/>
      <c r="BM127" s="1071">
        <v>12.83</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452</v>
      </c>
      <c r="CQ127" s="1075"/>
      <c r="CR127" s="1075"/>
      <c r="CS127" s="1075"/>
      <c r="CT127" s="1075"/>
      <c r="CU127" s="1075"/>
      <c r="CV127" s="1075"/>
      <c r="CW127" s="1075"/>
      <c r="CX127" s="1075"/>
      <c r="CY127" s="1075"/>
      <c r="CZ127" s="1075"/>
      <c r="DA127" s="1075"/>
      <c r="DB127" s="1075"/>
      <c r="DC127" s="1075"/>
      <c r="DD127" s="1075"/>
      <c r="DE127" s="1075"/>
      <c r="DF127" s="1076"/>
      <c r="DG127" s="1077" t="s">
        <v>453</v>
      </c>
      <c r="DH127" s="1078"/>
      <c r="DI127" s="1078"/>
      <c r="DJ127" s="1078"/>
      <c r="DK127" s="1078"/>
      <c r="DL127" s="1078" t="s">
        <v>454</v>
      </c>
      <c r="DM127" s="1078"/>
      <c r="DN127" s="1078"/>
      <c r="DO127" s="1078"/>
      <c r="DP127" s="1078"/>
      <c r="DQ127" s="1078" t="s">
        <v>454</v>
      </c>
      <c r="DR127" s="1078"/>
      <c r="DS127" s="1078"/>
      <c r="DT127" s="1078"/>
      <c r="DU127" s="1078"/>
      <c r="DV127" s="1079" t="s">
        <v>454</v>
      </c>
      <c r="DW127" s="1079"/>
      <c r="DX127" s="1079"/>
      <c r="DY127" s="1079"/>
      <c r="DZ127" s="1080"/>
    </row>
    <row r="128" spans="1:130" s="197" customFormat="1" ht="26.25" customHeight="1" x14ac:dyDescent="0.15">
      <c r="A128" s="1101" t="s">
        <v>455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456</v>
      </c>
      <c r="X128" s="1103"/>
      <c r="Y128" s="1103"/>
      <c r="Z128" s="1104"/>
      <c r="AA128" s="1119">
        <v>262646</v>
      </c>
      <c r="AB128" s="1120"/>
      <c r="AC128" s="1120"/>
      <c r="AD128" s="1120"/>
      <c r="AE128" s="1121"/>
      <c r="AF128" s="1122">
        <v>239665</v>
      </c>
      <c r="AG128" s="1120"/>
      <c r="AH128" s="1120"/>
      <c r="AI128" s="1120"/>
      <c r="AJ128" s="1121"/>
      <c r="AK128" s="1122">
        <v>236307</v>
      </c>
      <c r="AL128" s="1120"/>
      <c r="AM128" s="1120"/>
      <c r="AN128" s="1120"/>
      <c r="AO128" s="1121"/>
      <c r="AP128" s="1123"/>
      <c r="AQ128" s="1124"/>
      <c r="AR128" s="1124"/>
      <c r="AS128" s="1124"/>
      <c r="AT128" s="1125"/>
      <c r="AU128" s="235"/>
      <c r="AV128" s="235"/>
      <c r="AW128" s="235"/>
      <c r="AX128" s="1084" t="s">
        <v>457</v>
      </c>
      <c r="AY128" s="980"/>
      <c r="AZ128" s="980"/>
      <c r="BA128" s="980"/>
      <c r="BB128" s="980"/>
      <c r="BC128" s="980"/>
      <c r="BD128" s="980"/>
      <c r="BE128" s="981"/>
      <c r="BF128" s="1096" t="s">
        <v>441</v>
      </c>
      <c r="BG128" s="1097"/>
      <c r="BH128" s="1097"/>
      <c r="BI128" s="1097"/>
      <c r="BJ128" s="1097"/>
      <c r="BK128" s="1097"/>
      <c r="BL128" s="1098"/>
      <c r="BM128" s="1096">
        <v>17.829999999999998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88</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458</v>
      </c>
      <c r="X129" s="1091"/>
      <c r="Y129" s="1091"/>
      <c r="Z129" s="1092"/>
      <c r="AA129" s="988">
        <v>14186484</v>
      </c>
      <c r="AB129" s="989"/>
      <c r="AC129" s="989"/>
      <c r="AD129" s="989"/>
      <c r="AE129" s="990"/>
      <c r="AF129" s="991">
        <v>14308338</v>
      </c>
      <c r="AG129" s="989"/>
      <c r="AH129" s="989"/>
      <c r="AI129" s="989"/>
      <c r="AJ129" s="990"/>
      <c r="AK129" s="991">
        <v>14328479</v>
      </c>
      <c r="AL129" s="989"/>
      <c r="AM129" s="989"/>
      <c r="AN129" s="989"/>
      <c r="AO129" s="990"/>
      <c r="AP129" s="1093"/>
      <c r="AQ129" s="1094"/>
      <c r="AR129" s="1094"/>
      <c r="AS129" s="1094"/>
      <c r="AT129" s="1095"/>
      <c r="AU129" s="235"/>
      <c r="AV129" s="235"/>
      <c r="AW129" s="235"/>
      <c r="AX129" s="1084" t="s">
        <v>459</v>
      </c>
      <c r="AY129" s="980"/>
      <c r="AZ129" s="980"/>
      <c r="BA129" s="980"/>
      <c r="BB129" s="980"/>
      <c r="BC129" s="980"/>
      <c r="BD129" s="980"/>
      <c r="BE129" s="981"/>
      <c r="BF129" s="1085">
        <v>9.9</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461</v>
      </c>
      <c r="X130" s="1091"/>
      <c r="Y130" s="1091"/>
      <c r="Z130" s="1092"/>
      <c r="AA130" s="988">
        <v>1967267</v>
      </c>
      <c r="AB130" s="989"/>
      <c r="AC130" s="989"/>
      <c r="AD130" s="989"/>
      <c r="AE130" s="990"/>
      <c r="AF130" s="991">
        <v>2202493</v>
      </c>
      <c r="AG130" s="989"/>
      <c r="AH130" s="989"/>
      <c r="AI130" s="989"/>
      <c r="AJ130" s="990"/>
      <c r="AK130" s="991">
        <v>2136778</v>
      </c>
      <c r="AL130" s="989"/>
      <c r="AM130" s="989"/>
      <c r="AN130" s="989"/>
      <c r="AO130" s="990"/>
      <c r="AP130" s="1093"/>
      <c r="AQ130" s="1094"/>
      <c r="AR130" s="1094"/>
      <c r="AS130" s="1094"/>
      <c r="AT130" s="1095"/>
      <c r="AU130" s="235"/>
      <c r="AV130" s="235"/>
      <c r="AW130" s="235"/>
      <c r="AX130" s="1143" t="s">
        <v>462</v>
      </c>
      <c r="AY130" s="1075"/>
      <c r="AZ130" s="1075"/>
      <c r="BA130" s="1075"/>
      <c r="BB130" s="1075"/>
      <c r="BC130" s="1075"/>
      <c r="BD130" s="1075"/>
      <c r="BE130" s="1076"/>
      <c r="BF130" s="1105">
        <v>101.8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463</v>
      </c>
      <c r="X131" s="1114"/>
      <c r="Y131" s="1114"/>
      <c r="Z131" s="1115"/>
      <c r="AA131" s="1027">
        <v>12219217</v>
      </c>
      <c r="AB131" s="1028"/>
      <c r="AC131" s="1028"/>
      <c r="AD131" s="1028"/>
      <c r="AE131" s="1029"/>
      <c r="AF131" s="1030">
        <v>12105845</v>
      </c>
      <c r="AG131" s="1028"/>
      <c r="AH131" s="1028"/>
      <c r="AI131" s="1028"/>
      <c r="AJ131" s="1029"/>
      <c r="AK131" s="1030">
        <v>12191701</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465</v>
      </c>
      <c r="W132" s="1131"/>
      <c r="X132" s="1131"/>
      <c r="Y132" s="1131"/>
      <c r="Z132" s="1132"/>
      <c r="AA132" s="1133">
        <v>10.89432326</v>
      </c>
      <c r="AB132" s="1134"/>
      <c r="AC132" s="1134"/>
      <c r="AD132" s="1134"/>
      <c r="AE132" s="1135"/>
      <c r="AF132" s="1136">
        <v>10.28359757</v>
      </c>
      <c r="AG132" s="1134"/>
      <c r="AH132" s="1134"/>
      <c r="AI132" s="1134"/>
      <c r="AJ132" s="1135"/>
      <c r="AK132" s="1136">
        <v>8.5492828280000008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466</v>
      </c>
      <c r="W133" s="1138"/>
      <c r="X133" s="1138"/>
      <c r="Y133" s="1138"/>
      <c r="Z133" s="1139"/>
      <c r="AA133" s="1140">
        <v>12.4</v>
      </c>
      <c r="AB133" s="1141"/>
      <c r="AC133" s="1141"/>
      <c r="AD133" s="1141"/>
      <c r="AE133" s="1142"/>
      <c r="AF133" s="1140">
        <v>11.3</v>
      </c>
      <c r="AG133" s="1141"/>
      <c r="AH133" s="1141"/>
      <c r="AI133" s="1141"/>
      <c r="AJ133" s="1142"/>
      <c r="AK133" s="1140">
        <v>9.9</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47" t="s">
        <v>469</v>
      </c>
      <c r="L7" s="254"/>
      <c r="M7" s="255" t="s">
        <v>470</v>
      </c>
      <c r="N7" s="256"/>
    </row>
    <row r="8" spans="1:16" x14ac:dyDescent="0.15">
      <c r="A8" s="248"/>
      <c r="B8" s="244"/>
      <c r="C8" s="244"/>
      <c r="D8" s="244"/>
      <c r="E8" s="244"/>
      <c r="F8" s="244"/>
      <c r="G8" s="257"/>
      <c r="H8" s="258"/>
      <c r="I8" s="258"/>
      <c r="J8" s="259"/>
      <c r="K8" s="1148"/>
      <c r="L8" s="260" t="s">
        <v>471</v>
      </c>
      <c r="M8" s="261" t="s">
        <v>472</v>
      </c>
      <c r="N8" s="262" t="s">
        <v>473</v>
      </c>
    </row>
    <row r="9" spans="1:16" x14ac:dyDescent="0.15">
      <c r="A9" s="248"/>
      <c r="B9" s="244"/>
      <c r="C9" s="244"/>
      <c r="D9" s="244"/>
      <c r="E9" s="244"/>
      <c r="F9" s="244"/>
      <c r="G9" s="1149" t="s">
        <v>474</v>
      </c>
      <c r="H9" s="1150"/>
      <c r="I9" s="1150"/>
      <c r="J9" s="1151"/>
      <c r="K9" s="263">
        <v>4657318</v>
      </c>
      <c r="L9" s="264">
        <v>87342</v>
      </c>
      <c r="M9" s="265">
        <v>72299</v>
      </c>
      <c r="N9" s="266">
        <v>20.8</v>
      </c>
    </row>
    <row r="10" spans="1:16" x14ac:dyDescent="0.15">
      <c r="A10" s="248"/>
      <c r="B10" s="244"/>
      <c r="C10" s="244"/>
      <c r="D10" s="244"/>
      <c r="E10" s="244"/>
      <c r="F10" s="244"/>
      <c r="G10" s="1149" t="s">
        <v>475</v>
      </c>
      <c r="H10" s="1150"/>
      <c r="I10" s="1150"/>
      <c r="J10" s="1151"/>
      <c r="K10" s="267">
        <v>50931</v>
      </c>
      <c r="L10" s="268">
        <v>955</v>
      </c>
      <c r="M10" s="269">
        <v>5259</v>
      </c>
      <c r="N10" s="270">
        <v>-81.8</v>
      </c>
    </row>
    <row r="11" spans="1:16" ht="13.5" customHeight="1" x14ac:dyDescent="0.15">
      <c r="A11" s="248"/>
      <c r="B11" s="244"/>
      <c r="C11" s="244"/>
      <c r="D11" s="244"/>
      <c r="E11" s="244"/>
      <c r="F11" s="244"/>
      <c r="G11" s="1149" t="s">
        <v>476</v>
      </c>
      <c r="H11" s="1150"/>
      <c r="I11" s="1150"/>
      <c r="J11" s="1151"/>
      <c r="K11" s="267">
        <v>41398</v>
      </c>
      <c r="L11" s="268">
        <v>776</v>
      </c>
      <c r="M11" s="269">
        <v>5513</v>
      </c>
      <c r="N11" s="270">
        <v>-85.9</v>
      </c>
    </row>
    <row r="12" spans="1:16" ht="13.5" customHeight="1" x14ac:dyDescent="0.15">
      <c r="A12" s="248"/>
      <c r="B12" s="244"/>
      <c r="C12" s="244"/>
      <c r="D12" s="244"/>
      <c r="E12" s="244"/>
      <c r="F12" s="244"/>
      <c r="G12" s="1149" t="s">
        <v>477</v>
      </c>
      <c r="H12" s="1150"/>
      <c r="I12" s="1150"/>
      <c r="J12" s="1151"/>
      <c r="K12" s="267">
        <v>257561</v>
      </c>
      <c r="L12" s="268">
        <v>4830</v>
      </c>
      <c r="M12" s="269">
        <v>1180</v>
      </c>
      <c r="N12" s="270">
        <v>309.3</v>
      </c>
    </row>
    <row r="13" spans="1:16" ht="13.5" customHeight="1" x14ac:dyDescent="0.15">
      <c r="A13" s="248"/>
      <c r="B13" s="244"/>
      <c r="C13" s="244"/>
      <c r="D13" s="244"/>
      <c r="E13" s="244"/>
      <c r="F13" s="244"/>
      <c r="G13" s="1149" t="s">
        <v>478</v>
      </c>
      <c r="H13" s="1150"/>
      <c r="I13" s="1150"/>
      <c r="J13" s="1151"/>
      <c r="K13" s="267" t="s">
        <v>479</v>
      </c>
      <c r="L13" s="268" t="s">
        <v>479</v>
      </c>
      <c r="M13" s="269">
        <v>2</v>
      </c>
      <c r="N13" s="270" t="s">
        <v>479</v>
      </c>
    </row>
    <row r="14" spans="1:16" ht="13.5" customHeight="1" x14ac:dyDescent="0.15">
      <c r="A14" s="248"/>
      <c r="B14" s="244"/>
      <c r="C14" s="244"/>
      <c r="D14" s="244"/>
      <c r="E14" s="244"/>
      <c r="F14" s="244"/>
      <c r="G14" s="1149" t="s">
        <v>480</v>
      </c>
      <c r="H14" s="1150"/>
      <c r="I14" s="1150"/>
      <c r="J14" s="1151"/>
      <c r="K14" s="267">
        <v>248435</v>
      </c>
      <c r="L14" s="268">
        <v>4659</v>
      </c>
      <c r="M14" s="269">
        <v>3170</v>
      </c>
      <c r="N14" s="270">
        <v>47</v>
      </c>
    </row>
    <row r="15" spans="1:16" ht="13.5" customHeight="1" x14ac:dyDescent="0.15">
      <c r="A15" s="248"/>
      <c r="B15" s="244"/>
      <c r="C15" s="244"/>
      <c r="D15" s="244"/>
      <c r="E15" s="244"/>
      <c r="F15" s="244"/>
      <c r="G15" s="1149" t="s">
        <v>481</v>
      </c>
      <c r="H15" s="1150"/>
      <c r="I15" s="1150"/>
      <c r="J15" s="1151"/>
      <c r="K15" s="267">
        <v>142634</v>
      </c>
      <c r="L15" s="268">
        <v>2675</v>
      </c>
      <c r="M15" s="269">
        <v>1822</v>
      </c>
      <c r="N15" s="270">
        <v>46.8</v>
      </c>
    </row>
    <row r="16" spans="1:16" x14ac:dyDescent="0.15">
      <c r="A16" s="248"/>
      <c r="B16" s="244"/>
      <c r="C16" s="244"/>
      <c r="D16" s="244"/>
      <c r="E16" s="244"/>
      <c r="F16" s="244"/>
      <c r="G16" s="1152" t="s">
        <v>482</v>
      </c>
      <c r="H16" s="1153"/>
      <c r="I16" s="1153"/>
      <c r="J16" s="1154"/>
      <c r="K16" s="268">
        <v>-506234</v>
      </c>
      <c r="L16" s="268">
        <v>-9494</v>
      </c>
      <c r="M16" s="269">
        <v>-7642</v>
      </c>
      <c r="N16" s="270">
        <v>24.2</v>
      </c>
    </row>
    <row r="17" spans="1:16" x14ac:dyDescent="0.15">
      <c r="A17" s="248"/>
      <c r="B17" s="244"/>
      <c r="C17" s="244"/>
      <c r="D17" s="244"/>
      <c r="E17" s="244"/>
      <c r="F17" s="244"/>
      <c r="G17" s="1152" t="s">
        <v>164</v>
      </c>
      <c r="H17" s="1153"/>
      <c r="I17" s="1153"/>
      <c r="J17" s="1154"/>
      <c r="K17" s="268">
        <v>4892043</v>
      </c>
      <c r="L17" s="268">
        <v>91744</v>
      </c>
      <c r="M17" s="269">
        <v>81603</v>
      </c>
      <c r="N17" s="270">
        <v>12.4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44" t="s">
        <v>487</v>
      </c>
      <c r="H21" s="1145"/>
      <c r="I21" s="1145"/>
      <c r="J21" s="1146"/>
      <c r="K21" s="280">
        <v>8.5500000000000007</v>
      </c>
      <c r="L21" s="281">
        <v>7.96</v>
      </c>
      <c r="M21" s="282">
        <v>0.59</v>
      </c>
      <c r="N21" s="249"/>
      <c r="O21" s="283"/>
      <c r="P21" s="279"/>
    </row>
    <row r="22" spans="1:16" s="284" customFormat="1" x14ac:dyDescent="0.15">
      <c r="A22" s="279"/>
      <c r="B22" s="249"/>
      <c r="C22" s="249"/>
      <c r="D22" s="249"/>
      <c r="E22" s="249"/>
      <c r="F22" s="249"/>
      <c r="G22" s="1144" t="s">
        <v>488</v>
      </c>
      <c r="H22" s="1145"/>
      <c r="I22" s="1145"/>
      <c r="J22" s="1146"/>
      <c r="K22" s="285">
        <v>96.8</v>
      </c>
      <c r="L22" s="286">
        <v>98.3</v>
      </c>
      <c r="M22" s="287">
        <v>-1.5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47" t="s">
        <v>469</v>
      </c>
      <c r="L30" s="254"/>
      <c r="M30" s="255" t="s">
        <v>470</v>
      </c>
      <c r="N30" s="256"/>
    </row>
    <row r="31" spans="1:16" x14ac:dyDescent="0.15">
      <c r="A31" s="248"/>
      <c r="B31" s="244"/>
      <c r="C31" s="244"/>
      <c r="D31" s="244"/>
      <c r="E31" s="244"/>
      <c r="F31" s="244"/>
      <c r="G31" s="257"/>
      <c r="H31" s="258"/>
      <c r="I31" s="258"/>
      <c r="J31" s="259"/>
      <c r="K31" s="1148"/>
      <c r="L31" s="260" t="s">
        <v>471</v>
      </c>
      <c r="M31" s="261" t="s">
        <v>472</v>
      </c>
      <c r="N31" s="262" t="s">
        <v>473</v>
      </c>
    </row>
    <row r="32" spans="1:16" ht="27" customHeight="1" x14ac:dyDescent="0.15">
      <c r="A32" s="248"/>
      <c r="B32" s="244"/>
      <c r="C32" s="244"/>
      <c r="D32" s="244"/>
      <c r="E32" s="244"/>
      <c r="F32" s="244"/>
      <c r="G32" s="1160" t="s">
        <v>492</v>
      </c>
      <c r="H32" s="1161"/>
      <c r="I32" s="1161"/>
      <c r="J32" s="1162"/>
      <c r="K32" s="294">
        <v>3129659</v>
      </c>
      <c r="L32" s="294">
        <v>58692</v>
      </c>
      <c r="M32" s="295">
        <v>50969</v>
      </c>
      <c r="N32" s="296">
        <v>15.2</v>
      </c>
    </row>
    <row r="33" spans="1:16" ht="13.5" customHeight="1" x14ac:dyDescent="0.15">
      <c r="A33" s="248"/>
      <c r="B33" s="244"/>
      <c r="C33" s="244"/>
      <c r="D33" s="244"/>
      <c r="E33" s="244"/>
      <c r="F33" s="244"/>
      <c r="G33" s="1160" t="s">
        <v>493</v>
      </c>
      <c r="H33" s="1161"/>
      <c r="I33" s="1161"/>
      <c r="J33" s="1162"/>
      <c r="K33" s="294" t="s">
        <v>479</v>
      </c>
      <c r="L33" s="294" t="s">
        <v>479</v>
      </c>
      <c r="M33" s="295" t="s">
        <v>479</v>
      </c>
      <c r="N33" s="296" t="s">
        <v>479</v>
      </c>
    </row>
    <row r="34" spans="1:16" ht="27" customHeight="1" x14ac:dyDescent="0.15">
      <c r="A34" s="248"/>
      <c r="B34" s="244"/>
      <c r="C34" s="244"/>
      <c r="D34" s="244"/>
      <c r="E34" s="244"/>
      <c r="F34" s="244"/>
      <c r="G34" s="1160" t="s">
        <v>494</v>
      </c>
      <c r="H34" s="1161"/>
      <c r="I34" s="1161"/>
      <c r="J34" s="1162"/>
      <c r="K34" s="294" t="s">
        <v>479</v>
      </c>
      <c r="L34" s="294" t="s">
        <v>479</v>
      </c>
      <c r="M34" s="295">
        <v>29</v>
      </c>
      <c r="N34" s="296" t="s">
        <v>479</v>
      </c>
    </row>
    <row r="35" spans="1:16" ht="27" customHeight="1" x14ac:dyDescent="0.15">
      <c r="A35" s="248"/>
      <c r="B35" s="244"/>
      <c r="C35" s="244"/>
      <c r="D35" s="244"/>
      <c r="E35" s="244"/>
      <c r="F35" s="244"/>
      <c r="G35" s="1160" t="s">
        <v>495</v>
      </c>
      <c r="H35" s="1161"/>
      <c r="I35" s="1161"/>
      <c r="J35" s="1162"/>
      <c r="K35" s="294">
        <v>148822</v>
      </c>
      <c r="L35" s="294">
        <v>2791</v>
      </c>
      <c r="M35" s="295">
        <v>14294</v>
      </c>
      <c r="N35" s="296">
        <v>-80.5</v>
      </c>
    </row>
    <row r="36" spans="1:16" ht="27" customHeight="1" x14ac:dyDescent="0.15">
      <c r="A36" s="248"/>
      <c r="B36" s="244"/>
      <c r="C36" s="244"/>
      <c r="D36" s="244"/>
      <c r="E36" s="244"/>
      <c r="F36" s="244"/>
      <c r="G36" s="1160" t="s">
        <v>496</v>
      </c>
      <c r="H36" s="1161"/>
      <c r="I36" s="1161"/>
      <c r="J36" s="1162"/>
      <c r="K36" s="294">
        <v>136907</v>
      </c>
      <c r="L36" s="294">
        <v>2568</v>
      </c>
      <c r="M36" s="295">
        <v>1493</v>
      </c>
      <c r="N36" s="296">
        <v>72</v>
      </c>
    </row>
    <row r="37" spans="1:16" ht="13.5" customHeight="1" x14ac:dyDescent="0.15">
      <c r="A37" s="248"/>
      <c r="B37" s="244"/>
      <c r="C37" s="244"/>
      <c r="D37" s="244"/>
      <c r="E37" s="244"/>
      <c r="F37" s="244"/>
      <c r="G37" s="1160" t="s">
        <v>497</v>
      </c>
      <c r="H37" s="1161"/>
      <c r="I37" s="1161"/>
      <c r="J37" s="1162"/>
      <c r="K37" s="294" t="s">
        <v>479</v>
      </c>
      <c r="L37" s="294" t="s">
        <v>479</v>
      </c>
      <c r="M37" s="295">
        <v>1584</v>
      </c>
      <c r="N37" s="296" t="s">
        <v>479</v>
      </c>
    </row>
    <row r="38" spans="1:16" ht="27" customHeight="1" x14ac:dyDescent="0.15">
      <c r="A38" s="248"/>
      <c r="B38" s="244"/>
      <c r="C38" s="244"/>
      <c r="D38" s="244"/>
      <c r="E38" s="244"/>
      <c r="F38" s="244"/>
      <c r="G38" s="1163" t="s">
        <v>498</v>
      </c>
      <c r="H38" s="1164"/>
      <c r="I38" s="1164"/>
      <c r="J38" s="1165"/>
      <c r="K38" s="297" t="s">
        <v>479</v>
      </c>
      <c r="L38" s="297" t="s">
        <v>479</v>
      </c>
      <c r="M38" s="298">
        <v>4</v>
      </c>
      <c r="N38" s="299" t="s">
        <v>479</v>
      </c>
      <c r="O38" s="293"/>
    </row>
    <row r="39" spans="1:16" x14ac:dyDescent="0.15">
      <c r="A39" s="248"/>
      <c r="B39" s="244"/>
      <c r="C39" s="244"/>
      <c r="D39" s="244"/>
      <c r="E39" s="244"/>
      <c r="F39" s="244"/>
      <c r="G39" s="1163" t="s">
        <v>499</v>
      </c>
      <c r="H39" s="1164"/>
      <c r="I39" s="1164"/>
      <c r="J39" s="1165"/>
      <c r="K39" s="300">
        <v>-236307</v>
      </c>
      <c r="L39" s="300">
        <v>-4432</v>
      </c>
      <c r="M39" s="301">
        <v>-4432</v>
      </c>
      <c r="N39" s="302">
        <v>0</v>
      </c>
      <c r="O39" s="293"/>
    </row>
    <row r="40" spans="1:16" ht="27" customHeight="1" x14ac:dyDescent="0.15">
      <c r="A40" s="248"/>
      <c r="B40" s="244"/>
      <c r="C40" s="244"/>
      <c r="D40" s="244"/>
      <c r="E40" s="244"/>
      <c r="F40" s="244"/>
      <c r="G40" s="1160" t="s">
        <v>500</v>
      </c>
      <c r="H40" s="1161"/>
      <c r="I40" s="1161"/>
      <c r="J40" s="1162"/>
      <c r="K40" s="300">
        <v>-2136778</v>
      </c>
      <c r="L40" s="300">
        <v>-40072</v>
      </c>
      <c r="M40" s="301">
        <v>-44638</v>
      </c>
      <c r="N40" s="302">
        <v>-10.199999999999999</v>
      </c>
      <c r="O40" s="293"/>
    </row>
    <row r="41" spans="1:16" x14ac:dyDescent="0.15">
      <c r="A41" s="248"/>
      <c r="B41" s="244"/>
      <c r="C41" s="244"/>
      <c r="D41" s="244"/>
      <c r="E41" s="244"/>
      <c r="F41" s="244"/>
      <c r="G41" s="1166" t="s">
        <v>275</v>
      </c>
      <c r="H41" s="1167"/>
      <c r="I41" s="1167"/>
      <c r="J41" s="1168"/>
      <c r="K41" s="294">
        <v>1042303</v>
      </c>
      <c r="L41" s="300">
        <v>19547</v>
      </c>
      <c r="M41" s="301">
        <v>19303</v>
      </c>
      <c r="N41" s="302">
        <v>1.3</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55" t="s">
        <v>469</v>
      </c>
      <c r="J49" s="1157" t="s">
        <v>504</v>
      </c>
      <c r="K49" s="1158"/>
      <c r="L49" s="1158"/>
      <c r="M49" s="1158"/>
      <c r="N49" s="1159"/>
    </row>
    <row r="50" spans="1:14" x14ac:dyDescent="0.15">
      <c r="A50" s="248"/>
      <c r="B50" s="244"/>
      <c r="C50" s="244"/>
      <c r="D50" s="244"/>
      <c r="E50" s="244"/>
      <c r="F50" s="244"/>
      <c r="G50" s="312"/>
      <c r="H50" s="313"/>
      <c r="I50" s="1156"/>
      <c r="J50" s="314" t="s">
        <v>505</v>
      </c>
      <c r="K50" s="315" t="s">
        <v>506</v>
      </c>
      <c r="L50" s="316" t="s">
        <v>507</v>
      </c>
      <c r="M50" s="317" t="s">
        <v>508</v>
      </c>
      <c r="N50" s="318" t="s">
        <v>509</v>
      </c>
    </row>
    <row r="51" spans="1:14" x14ac:dyDescent="0.15">
      <c r="A51" s="248"/>
      <c r="B51" s="244"/>
      <c r="C51" s="244"/>
      <c r="D51" s="244"/>
      <c r="E51" s="244"/>
      <c r="F51" s="244"/>
      <c r="G51" s="310" t="s">
        <v>510</v>
      </c>
      <c r="H51" s="311"/>
      <c r="I51" s="319">
        <v>2586713</v>
      </c>
      <c r="J51" s="320">
        <v>46543</v>
      </c>
      <c r="K51" s="321">
        <v>-13.2</v>
      </c>
      <c r="L51" s="322">
        <v>47569</v>
      </c>
      <c r="M51" s="323">
        <v>-23.1</v>
      </c>
      <c r="N51" s="324">
        <v>9.9</v>
      </c>
    </row>
    <row r="52" spans="1:14" x14ac:dyDescent="0.15">
      <c r="A52" s="248"/>
      <c r="B52" s="244"/>
      <c r="C52" s="244"/>
      <c r="D52" s="244"/>
      <c r="E52" s="244"/>
      <c r="F52" s="244"/>
      <c r="G52" s="325"/>
      <c r="H52" s="326" t="s">
        <v>511</v>
      </c>
      <c r="I52" s="327">
        <v>1417582</v>
      </c>
      <c r="J52" s="328">
        <v>25507</v>
      </c>
      <c r="K52" s="329">
        <v>-14.8</v>
      </c>
      <c r="L52" s="330">
        <v>26255</v>
      </c>
      <c r="M52" s="331">
        <v>-18.399999999999999</v>
      </c>
      <c r="N52" s="332">
        <v>3.6</v>
      </c>
    </row>
    <row r="53" spans="1:14" x14ac:dyDescent="0.15">
      <c r="A53" s="248"/>
      <c r="B53" s="244"/>
      <c r="C53" s="244"/>
      <c r="D53" s="244"/>
      <c r="E53" s="244"/>
      <c r="F53" s="244"/>
      <c r="G53" s="310" t="s">
        <v>512</v>
      </c>
      <c r="H53" s="311"/>
      <c r="I53" s="319">
        <v>2715702</v>
      </c>
      <c r="J53" s="320">
        <v>49162</v>
      </c>
      <c r="K53" s="321">
        <v>5.6</v>
      </c>
      <c r="L53" s="322">
        <v>50880</v>
      </c>
      <c r="M53" s="323">
        <v>7</v>
      </c>
      <c r="N53" s="324">
        <v>-1.4</v>
      </c>
    </row>
    <row r="54" spans="1:14" x14ac:dyDescent="0.15">
      <c r="A54" s="248"/>
      <c r="B54" s="244"/>
      <c r="C54" s="244"/>
      <c r="D54" s="244"/>
      <c r="E54" s="244"/>
      <c r="F54" s="244"/>
      <c r="G54" s="325"/>
      <c r="H54" s="326" t="s">
        <v>511</v>
      </c>
      <c r="I54" s="327">
        <v>1231493</v>
      </c>
      <c r="J54" s="328">
        <v>22294</v>
      </c>
      <c r="K54" s="329">
        <v>-12.6</v>
      </c>
      <c r="L54" s="330">
        <v>26879</v>
      </c>
      <c r="M54" s="331">
        <v>2.4</v>
      </c>
      <c r="N54" s="332">
        <v>-15</v>
      </c>
    </row>
    <row r="55" spans="1:14" x14ac:dyDescent="0.15">
      <c r="A55" s="248"/>
      <c r="B55" s="244"/>
      <c r="C55" s="244"/>
      <c r="D55" s="244"/>
      <c r="E55" s="244"/>
      <c r="F55" s="244"/>
      <c r="G55" s="310" t="s">
        <v>513</v>
      </c>
      <c r="H55" s="311"/>
      <c r="I55" s="319">
        <v>2597469</v>
      </c>
      <c r="J55" s="320">
        <v>47366</v>
      </c>
      <c r="K55" s="321">
        <v>-3.7</v>
      </c>
      <c r="L55" s="322">
        <v>63956</v>
      </c>
      <c r="M55" s="323">
        <v>25.7</v>
      </c>
      <c r="N55" s="324">
        <v>-29.4</v>
      </c>
    </row>
    <row r="56" spans="1:14" x14ac:dyDescent="0.15">
      <c r="A56" s="248"/>
      <c r="B56" s="244"/>
      <c r="C56" s="244"/>
      <c r="D56" s="244"/>
      <c r="E56" s="244"/>
      <c r="F56" s="244"/>
      <c r="G56" s="325"/>
      <c r="H56" s="326" t="s">
        <v>511</v>
      </c>
      <c r="I56" s="327">
        <v>1083549</v>
      </c>
      <c r="J56" s="328">
        <v>19759</v>
      </c>
      <c r="K56" s="329">
        <v>-11.4</v>
      </c>
      <c r="L56" s="330">
        <v>29239</v>
      </c>
      <c r="M56" s="331">
        <v>8.8000000000000007</v>
      </c>
      <c r="N56" s="332">
        <v>-20.2</v>
      </c>
    </row>
    <row r="57" spans="1:14" x14ac:dyDescent="0.15">
      <c r="A57" s="248"/>
      <c r="B57" s="244"/>
      <c r="C57" s="244"/>
      <c r="D57" s="244"/>
      <c r="E57" s="244"/>
      <c r="F57" s="244"/>
      <c r="G57" s="310" t="s">
        <v>514</v>
      </c>
      <c r="H57" s="311"/>
      <c r="I57" s="319">
        <v>3669919</v>
      </c>
      <c r="J57" s="320">
        <v>67836</v>
      </c>
      <c r="K57" s="321">
        <v>43.2</v>
      </c>
      <c r="L57" s="322">
        <v>66255</v>
      </c>
      <c r="M57" s="323">
        <v>3.6</v>
      </c>
      <c r="N57" s="324">
        <v>39.6</v>
      </c>
    </row>
    <row r="58" spans="1:14" x14ac:dyDescent="0.15">
      <c r="A58" s="248"/>
      <c r="B58" s="244"/>
      <c r="C58" s="244"/>
      <c r="D58" s="244"/>
      <c r="E58" s="244"/>
      <c r="F58" s="244"/>
      <c r="G58" s="325"/>
      <c r="H58" s="326" t="s">
        <v>511</v>
      </c>
      <c r="I58" s="327">
        <v>1925177</v>
      </c>
      <c r="J58" s="328">
        <v>35586</v>
      </c>
      <c r="K58" s="329">
        <v>80.099999999999994</v>
      </c>
      <c r="L58" s="330">
        <v>31822</v>
      </c>
      <c r="M58" s="331">
        <v>8.8000000000000007</v>
      </c>
      <c r="N58" s="332">
        <v>71.3</v>
      </c>
    </row>
    <row r="59" spans="1:14" x14ac:dyDescent="0.15">
      <c r="A59" s="248"/>
      <c r="B59" s="244"/>
      <c r="C59" s="244"/>
      <c r="D59" s="244"/>
      <c r="E59" s="244"/>
      <c r="F59" s="244"/>
      <c r="G59" s="310" t="s">
        <v>515</v>
      </c>
      <c r="H59" s="311"/>
      <c r="I59" s="319">
        <v>2487390</v>
      </c>
      <c r="J59" s="320">
        <v>46648</v>
      </c>
      <c r="K59" s="321">
        <v>-31.2</v>
      </c>
      <c r="L59" s="322">
        <v>92247</v>
      </c>
      <c r="M59" s="323">
        <v>39.200000000000003</v>
      </c>
      <c r="N59" s="324">
        <v>-70.400000000000006</v>
      </c>
    </row>
    <row r="60" spans="1:14" x14ac:dyDescent="0.15">
      <c r="A60" s="248"/>
      <c r="B60" s="244"/>
      <c r="C60" s="244"/>
      <c r="D60" s="244"/>
      <c r="E60" s="244"/>
      <c r="F60" s="244"/>
      <c r="G60" s="325"/>
      <c r="H60" s="326" t="s">
        <v>511</v>
      </c>
      <c r="I60" s="333">
        <v>1196305</v>
      </c>
      <c r="J60" s="328">
        <v>22435</v>
      </c>
      <c r="K60" s="329">
        <v>-37</v>
      </c>
      <c r="L60" s="330">
        <v>37204</v>
      </c>
      <c r="M60" s="331">
        <v>16.899999999999999</v>
      </c>
      <c r="N60" s="332">
        <v>-53.9</v>
      </c>
    </row>
    <row r="61" spans="1:14" x14ac:dyDescent="0.15">
      <c r="A61" s="248"/>
      <c r="B61" s="244"/>
      <c r="C61" s="244"/>
      <c r="D61" s="244"/>
      <c r="E61" s="244"/>
      <c r="F61" s="244"/>
      <c r="G61" s="310" t="s">
        <v>516</v>
      </c>
      <c r="H61" s="334"/>
      <c r="I61" s="335">
        <v>2811439</v>
      </c>
      <c r="J61" s="336">
        <v>51511</v>
      </c>
      <c r="K61" s="337">
        <v>0.1</v>
      </c>
      <c r="L61" s="338">
        <v>64181</v>
      </c>
      <c r="M61" s="339">
        <v>10.5</v>
      </c>
      <c r="N61" s="324">
        <v>-10.4</v>
      </c>
    </row>
    <row r="62" spans="1:14" x14ac:dyDescent="0.15">
      <c r="A62" s="248"/>
      <c r="B62" s="244"/>
      <c r="C62" s="244"/>
      <c r="D62" s="244"/>
      <c r="E62" s="244"/>
      <c r="F62" s="244"/>
      <c r="G62" s="325"/>
      <c r="H62" s="326" t="s">
        <v>511</v>
      </c>
      <c r="I62" s="327">
        <v>1370821</v>
      </c>
      <c r="J62" s="328">
        <v>25116</v>
      </c>
      <c r="K62" s="329">
        <v>0.9</v>
      </c>
      <c r="L62" s="330">
        <v>30280</v>
      </c>
      <c r="M62" s="331">
        <v>3.7</v>
      </c>
      <c r="N62" s="332">
        <v>-2.8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69" t="s">
        <v>3</v>
      </c>
      <c r="D47" s="1169"/>
      <c r="E47" s="1170"/>
      <c r="F47" s="11">
        <v>9.43</v>
      </c>
      <c r="G47" s="12">
        <v>11.9</v>
      </c>
      <c r="H47" s="12">
        <v>13.41</v>
      </c>
      <c r="I47" s="12">
        <v>15.35</v>
      </c>
      <c r="J47" s="13">
        <v>15.36</v>
      </c>
    </row>
    <row r="48" spans="2:10" ht="57.75" customHeight="1" x14ac:dyDescent="0.15">
      <c r="B48" s="14"/>
      <c r="C48" s="1171" t="s">
        <v>4</v>
      </c>
      <c r="D48" s="1171"/>
      <c r="E48" s="1172"/>
      <c r="F48" s="15">
        <v>3.26</v>
      </c>
      <c r="G48" s="16">
        <v>1.87</v>
      </c>
      <c r="H48" s="16">
        <v>2.8</v>
      </c>
      <c r="I48" s="16">
        <v>5.25</v>
      </c>
      <c r="J48" s="17">
        <v>6.12</v>
      </c>
    </row>
    <row r="49" spans="2:10" ht="57.75" customHeight="1" thickBot="1" x14ac:dyDescent="0.2">
      <c r="B49" s="18"/>
      <c r="C49" s="1173" t="s">
        <v>5</v>
      </c>
      <c r="D49" s="1173"/>
      <c r="E49" s="1174"/>
      <c r="F49" s="19">
        <v>1.62</v>
      </c>
      <c r="G49" s="20" t="s">
        <v>523</v>
      </c>
      <c r="H49" s="20">
        <v>2.41</v>
      </c>
      <c r="I49" s="20">
        <v>2.5</v>
      </c>
      <c r="J49" s="21">
        <v>7.64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和歌山県</cp:lastModifiedBy>
  <cp:lastPrinted>2017-05-11T00:57:40Z</cp:lastPrinted>
  <dcterms:created xsi:type="dcterms:W3CDTF">2017-02-15T21:05:27Z</dcterms:created>
  <dcterms:modified xsi:type="dcterms:W3CDTF">2017-05-23T05:34:33Z</dcterms:modified>
  <cp:category/>
</cp:coreProperties>
</file>