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6"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BW34" i="9"/>
  <c r="BW35" i="9" s="1"/>
  <c r="BW36" i="9" s="1"/>
  <c r="BW37" i="9" s="1"/>
  <c r="BW38" i="9" s="1"/>
  <c r="BW39" i="9" s="1"/>
  <c r="BW40" i="9" s="1"/>
  <c r="BW41" i="9" s="1"/>
  <c r="BW42" i="9" s="1"/>
  <c r="BW43" i="9" s="1"/>
  <c r="C34" i="9"/>
  <c r="CO34" i="9" l="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<sst xmlns="http://schemas.openxmlformats.org/spreadsheetml/2006/main" count="1126" uniqueCount="548">
  <si>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</si>
  <si>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</si>
  <si>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</si>
  <si>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</si>
  <si>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</si>
  <si>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</si>
  <si>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</si>
  <si>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</si>
  <si>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</si>
  <si>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</si>
  <si>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</si>
  <si>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</si>
  <si>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</si>
  <si>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</si>
  <si>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</si>
  <si>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</si>
  <si>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</si>
  <si>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</si>
  <si>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</si>
  <si>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</si>
  <si>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</si>
  <si>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</si>
  <si>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</si>
  <si>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</si>
  <si>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</si>
  <si>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</si>
  <si>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</si>
  <si>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</si>
  <si>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</si>
  <si>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</si>
  <si>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</si>
  <si>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</si>
  <si>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</si>
  <si>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</si>
  <si>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</si>
  <si>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</si>
  <si>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</si>
  <si>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</si>
  <si>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</si>
  <si>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</si>
  <si>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</si>
  <si>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</si>
  <si>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</si>
  <si>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</si>
  <si>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</si>
  <si>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</si>
  <si>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</si>
  <si>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</si>
  <si>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</si>
  <si>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</si>
  <si>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</si>
  <si>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</si>
  <si>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</si>
  <si>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</si>
  <si>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</si>
  <si>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</si>
  <si>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</si>
  <si>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</si>
  <si>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</si>
  <si>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</si>
  <si>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</si>
  <si>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</si>
  <si>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</si>
  <si>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</si>
  <si>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</si>
  <si>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</si>
  <si>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</si>
  <si>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</si>
  <si>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</si>
  <si>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</si>
  <si>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</si>
  <si>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</si>
  <si>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</si>
  <si>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</si>
  <si>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</si>
  <si>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</si>
  <si>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</si>
  <si>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</si>
  <si>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</si>
  <si>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</si>
  <si>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太地町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</si>
  <si>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</si>
  <si>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</si>
  <si>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</si>
  <si>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</si>
  <si>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</si>
  <si>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</si>
  <si>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</si>
  <si>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</si>
  <si>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</si>
  <si>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</si>
  <si>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</si>
  <si>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</si>
  <si>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</si>
  <si>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</si>
  <si>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</si>
  <si>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</si>
  <si>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</si>
  <si>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</si>
  <si>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</si>
  <si>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</si>
  <si>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</si>
  <si>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</si>
  <si>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</si>
  <si>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</si>
  <si>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</si>
  <si>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</si>
  <si>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</si>
  <si>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</si>
  <si>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</si>
  <si>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</si>
  <si>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</si>
  <si>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</si>
  <si>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</si>
  <si>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</si>
  <si>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</si>
  <si>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</si>
  <si>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</si>
  <si>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</si>
  <si>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</si>
  <si>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</si>
  <si>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</si>
  <si>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</si>
  <si>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</si>
  <si>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</si>
  <si>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</si>
  <si>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</si>
  <si>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</si>
  <si>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</si>
  <si>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</si>
  <si>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</si>
  <si>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</si>
  <si>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</si>
  <si>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国民宿舎事業</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</si>
  <si>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</si>
  <si>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</si>
  <si>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</si>
  <si>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</si>
  <si>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</si>
  <si>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</si>
  <si>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</si>
  <si>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</si>
  <si>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</si>
  <si>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</si>
  <si>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</si>
  <si>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</si>
  <si>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</si>
  <si>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</si>
  <si>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</si>
  <si>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</si>
  <si>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</si>
  <si>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</si>
  <si>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</si>
  <si>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</si>
  <si>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</si>
  <si>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</si>
  <si>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</si>
  <si>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</si>
  <si>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</si>
  <si>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</si>
  <si>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</si>
  <si>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</si>
  <si>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</si>
  <si>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</si>
  <si>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</si>
  <si>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</si>
  <si>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</si>
  <si>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</si>
  <si>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</si>
  <si>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</si>
  <si>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</si>
  <si>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</si>
  <si>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</si>
  <si>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</si>
  <si>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</si>
  <si>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</si>
  <si>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</si>
  <si>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</si>
  <si>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</si>
  <si>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</si>
  <si>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</si>
  <si>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</si>
  <si>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</si>
  <si>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</si>
  <si>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</si>
  <si>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</si>
  <si>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</si>
  <si>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</si>
  <si>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</si>
  <si>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</si>
  <si>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</si>
  <si>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</si>
  <si>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和歌山県太地町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</si>
  <si>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</si>
  <si>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</si>
  <si>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</si>
  <si>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</si>
  <si>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</si>
  <si>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</si>
  <si>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</si>
  <si>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</si>
  <si>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</si>
  <si>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</si>
  <si>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</si>
  <si>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</si>
  <si>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</si>
  <si>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</si>
  <si>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</si>
  <si>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</si>
  <si>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</si>
  <si>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</si>
  <si>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</si>
  <si>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</si>
  <si>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</si>
  <si>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</si>
  <si>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</si>
  <si>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</si>
  <si>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</si>
  <si>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</si>
  <si>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</si>
  <si>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</si>
  <si>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</si>
  <si>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</si>
  <si>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</si>
  <si>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</si>
  <si>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</si>
  <si>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</si>
  <si>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</si>
  <si>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</si>
  <si>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</si>
  <si>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</si>
  <si>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</si>
  <si>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</si>
  <si>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</si>
  <si>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</si>
  <si>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</si>
  <si>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</si>
  <si>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</si>
  <si>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</si>
  <si>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</si>
  <si>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</si>
  <si>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</si>
  <si>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</si>
  <si>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</si>
  <si>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</si>
  <si>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</si>
  <si>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</si>
  <si>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</si>
  <si>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</si>
  <si>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</si>
  <si>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</si>
  <si>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</si>
  <si>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</si>
  <si>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</si>
  <si>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</si>
  <si>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</si>
  <si>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</si>
  <si>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</si>
  <si>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</si>
  <si>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</si>
  <si>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</si>
  <si>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</si>
  <si>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</si>
  <si>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</si>
  <si>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</si>
  <si>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</si>
  <si>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</si>
  <si>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</si>
  <si>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</si>
  <si>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</si>
  <si>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</si>
  <si>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</si>
  <si>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</si>
  <si>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</si>
  <si>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</si>
  <si>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</si>
  <si>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</si>
  <si>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</si>
  <si>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</si>
  <si>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</si>
  <si>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</si>
  <si>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</si>
  <si>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</si>
  <si>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</si>
  <si>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</si>
  <si>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</si>
  <si>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</si>
  <si>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</si>
  <si>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</si>
  <si>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</si>
  <si>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</si>
  <si>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</si>
  <si>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</si>
  <si>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</si>
  <si>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</si>
  <si>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</si>
  <si>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</si>
  <si>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</si>
  <si>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</si>
  <si>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</si>
  <si>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</si>
  <si>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</si>
  <si>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</si>
  <si>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</si>
  <si>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</si>
  <si>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</si>
  <si>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</si>
  <si>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</si>
  <si>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</si>
  <si>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</si>
  <si>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</si>
  <si>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</si>
  <si>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</si>
  <si>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</si>
  <si>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</si>
  <si>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</si>
  <si>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市場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</si>
  <si>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</si>
  <si>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</si>
  <si>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</si>
  <si>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</si>
  <si>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</si>
  <si>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</si>
  <si>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</si>
  <si>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</si>
  <si>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</si>
  <si>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</si>
  <si>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</si>
  <si>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</si>
  <si>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</si>
  <si>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</si>
  <si>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</si>
  <si>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</si>
  <si>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</si>
  <si>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</si>
  <si>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</si>
  <si>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</si>
  <si>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</si>
  <si>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</si>
  <si>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</si>
  <si>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</si>
  <si>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</si>
  <si>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</si>
  <si>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</si>
  <si>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</si>
  <si>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和歌山県太地町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</si>
  <si>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</si>
  <si>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</si>
  <si>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</si>
  <si>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</si>
  <si>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</si>
  <si>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</si>
  <si>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</si>
  <si>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</si>
  <si>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</si>
  <si>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</si>
  <si>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</si>
  <si>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</si>
  <si>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</si>
  <si>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</si>
  <si>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</si>
  <si>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</si>
  <si>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</si>
  <si>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</si>
  <si>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</si>
  <si>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</si>
  <si>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</si>
  <si>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</si>
  <si>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</si>
  <si>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</si>
  <si>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</si>
  <si>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</si>
  <si>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</si>
  <si>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</si>
  <si>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</si>
  <si>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</si>
  <si>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</si>
  <si>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</si>
  <si>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</si>
  <si>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</si>
  <si>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</si>
  <si>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</si>
  <si>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</si>
  <si>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</si>
  <si>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国民宿舎事業</t>
    <phoneticPr fontId="5"/>
  </si>
  <si>
    <t>都市計画公共下水道事業</t>
    <phoneticPr fontId="5"/>
  </si>
  <si>
    <t>法非適用企業</t>
    <phoneticPr fontId="5"/>
  </si>
  <si>
    <t>くじらの博物館事業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</si>
  <si>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</si>
  <si>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</si>
  <si>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</si>
  <si>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</si>
  <si>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</si>
  <si>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</si>
  <si>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</si>
  <si>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</si>
  <si>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</si>
  <si>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</si>
  <si>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</si>
  <si>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</si>
  <si>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</si>
  <si>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</si>
  <si>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</si>
  <si>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</si>
  <si>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</si>
  <si>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</si>
  <si>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</si>
  <si>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</si>
  <si>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</si>
  <si>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</si>
  <si>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</si>
  <si>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</si>
  <si>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</si>
  <si>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</si>
  <si>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</si>
  <si>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</si>
  <si>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</si>
  <si>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</si>
  <si>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</si>
  <si>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</si>
  <si>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</si>
  <si>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</si>
  <si>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</si>
  <si>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</si>
  <si>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</si>
  <si>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</si>
  <si>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</si>
  <si>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</si>
  <si>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</si>
  <si>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</si>
  <si>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</si>
  <si>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</si>
  <si>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</si>
  <si>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</si>
  <si>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</si>
  <si>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</si>
  <si>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</si>
  <si>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</si>
  <si>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</si>
  <si>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</si>
  <si>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</si>
  <si>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</si>
  <si>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</si>
  <si>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</si>
  <si>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</si>
  <si>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</si>
  <si>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</si>
  <si>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</si>
  <si>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</si>
  <si>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</si>
  <si>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</si>
  <si>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</si>
  <si>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</si>
  <si>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</si>
  <si>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</si>
  <si>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</si>
  <si>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</si>
  <si>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</si>
  <si>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</si>
  <si>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</si>
  <si>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</si>
  <si>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</si>
  <si>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</si>
  <si>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</si>
  <si>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</si>
  <si>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</si>
  <si>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</si>
  <si>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</si>
  <si>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</si>
  <si>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</si>
  <si>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</si>
  <si>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</si>
  <si>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</si>
  <si>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</si>
  <si>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</si>
  <si>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</si>
  <si>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</si>
  <si>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</si>
  <si>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</si>
  <si>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</si>
  <si>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</si>
  <si>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</si>
  <si>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</si>
  <si>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</si>
  <si>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</si>
  <si>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</si>
  <si>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</si>
  <si>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</si>
  <si>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</si>
  <si>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</si>
  <si>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</si>
  <si>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</si>
  <si>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</si>
  <si>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</si>
  <si>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</si>
  <si>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</si>
  <si>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</si>
  <si>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</si>
  <si>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</si>
  <si>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</si>
  <si>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</si>
  <si>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</si>
  <si>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</si>
  <si>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</si>
  <si>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</si>
  <si>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</si>
  <si>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</si>
  <si>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</si>
  <si>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</si>
  <si>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</si>
  <si>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</si>
  <si>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</si>
  <si>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</si>
  <si>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</si>
  <si>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</si>
  <si>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</si>
  <si>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</si>
  <si>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</si>
  <si>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</si>
  <si>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</si>
  <si>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4.11</t>
  </si>
  <si>
    <t>国民宿舎事業</t>
  </si>
  <si>
    <t>▲ 0.04</t>
  </si>
  <si>
    <t>▲ 0.18</t>
  </si>
  <si>
    <t>一般会計</t>
  </si>
  <si>
    <t>水道事業</t>
  </si>
  <si>
    <t>くじらの博物館事業</t>
  </si>
  <si>
    <t>後期高齢者医療事業</t>
  </si>
  <si>
    <t>国民健康保険事業</t>
  </si>
  <si>
    <t>介護保険事業</t>
  </si>
  <si>
    <t>▲ 1.04</t>
  </si>
  <si>
    <t>都市計画公共下水道事業</t>
  </si>
  <si>
    <t>その他会計（赤字）</t>
  </si>
  <si>
    <t>その他会計（黒字）</t>
  </si>
  <si>
    <t>-</t>
    <phoneticPr fontId="2"/>
  </si>
  <si>
    <t>太地町開発公社</t>
    <rPh sb="0" eb="2">
      <t>タイジ</t>
    </rPh>
    <rPh sb="2" eb="3">
      <t>マチ</t>
    </rPh>
    <rPh sb="3" eb="5">
      <t>カイハツ</t>
    </rPh>
    <rPh sb="5" eb="7">
      <t>コウシャ</t>
    </rPh>
    <phoneticPr fontId="2"/>
  </si>
  <si>
    <t>和歌山県市町村総合事務組合</t>
    <rPh sb="0" eb="4">
      <t>ワカヤマケン</t>
    </rPh>
    <rPh sb="4" eb="7">
      <t>シチョウソン</t>
    </rPh>
    <rPh sb="7" eb="9">
      <t>ソウゴウ</t>
    </rPh>
    <rPh sb="9" eb="11">
      <t>ジム</t>
    </rPh>
    <rPh sb="11" eb="12">
      <t>ク</t>
    </rPh>
    <rPh sb="12" eb="13">
      <t>ア</t>
    </rPh>
    <phoneticPr fontId="5"/>
  </si>
  <si>
    <t>紀南学園事務組合</t>
    <rPh sb="0" eb="2">
      <t>キナン</t>
    </rPh>
    <rPh sb="2" eb="4">
      <t>ガクエン</t>
    </rPh>
    <rPh sb="4" eb="6">
      <t>ジム</t>
    </rPh>
    <rPh sb="6" eb="7">
      <t>ク</t>
    </rPh>
    <rPh sb="7" eb="8">
      <t>ア</t>
    </rPh>
    <phoneticPr fontId="5"/>
  </si>
  <si>
    <t>東牟婁郡町村新宮市老人福祉施設事務組合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phoneticPr fontId="5"/>
  </si>
  <si>
    <t>東牟婁郡町村新宮市老人福祉施設事務組合（公営企業会計）</t>
    <rPh sb="0" eb="3">
      <t>ヒガシムロ</t>
    </rPh>
    <rPh sb="3" eb="4">
      <t>グン</t>
    </rPh>
    <rPh sb="4" eb="6">
      <t>チョウソン</t>
    </rPh>
    <rPh sb="6" eb="8">
      <t>シングウ</t>
    </rPh>
    <rPh sb="8" eb="9">
      <t>シ</t>
    </rPh>
    <rPh sb="9" eb="11">
      <t>ロウジン</t>
    </rPh>
    <rPh sb="11" eb="13">
      <t>フクシ</t>
    </rPh>
    <rPh sb="13" eb="15">
      <t>シセツ</t>
    </rPh>
    <rPh sb="15" eb="17">
      <t>ジム</t>
    </rPh>
    <rPh sb="17" eb="19">
      <t>クミアイ</t>
    </rPh>
    <rPh sb="20" eb="22">
      <t>コウエイ</t>
    </rPh>
    <rPh sb="22" eb="24">
      <t>キギョウ</t>
    </rPh>
    <rPh sb="24" eb="26">
      <t>カイケイ</t>
    </rPh>
    <phoneticPr fontId="5"/>
  </si>
  <si>
    <t>那智勝浦町太地町環境衛生施設一部事務組合</t>
    <rPh sb="0" eb="4">
      <t>ナチカツウラ</t>
    </rPh>
    <rPh sb="4" eb="5">
      <t>マチ</t>
    </rPh>
    <rPh sb="5" eb="7">
      <t>タイジ</t>
    </rPh>
    <rPh sb="7" eb="8">
      <t>チョウ</t>
    </rPh>
    <rPh sb="8" eb="10">
      <t>カンキョウ</t>
    </rPh>
    <rPh sb="10" eb="12">
      <t>エイセイ</t>
    </rPh>
    <rPh sb="12" eb="14">
      <t>シセツ</t>
    </rPh>
    <rPh sb="14" eb="16">
      <t>イチブ</t>
    </rPh>
    <rPh sb="16" eb="18">
      <t>ジム</t>
    </rPh>
    <rPh sb="18" eb="20">
      <t>クミアイ</t>
    </rPh>
    <phoneticPr fontId="5"/>
  </si>
  <si>
    <t>新宮周辺広域市町村圏事務組合</t>
    <rPh sb="0" eb="2">
      <t>シングウ</t>
    </rPh>
    <rPh sb="2" eb="4">
      <t>シュウヘン</t>
    </rPh>
    <rPh sb="4" eb="6">
      <t>コウイキ</t>
    </rPh>
    <rPh sb="6" eb="9">
      <t>シチョウソン</t>
    </rPh>
    <rPh sb="9" eb="10">
      <t>ケン</t>
    </rPh>
    <rPh sb="10" eb="12">
      <t>ジム</t>
    </rPh>
    <rPh sb="12" eb="13">
      <t>ク</t>
    </rPh>
    <rPh sb="13" eb="14">
      <t>ア</t>
    </rPh>
    <phoneticPr fontId="5"/>
  </si>
  <si>
    <t>新宮周辺広域市町村圏事務組合（公営企業会計）</t>
    <rPh sb="0" eb="2">
      <t>シングウ</t>
    </rPh>
    <rPh sb="2" eb="4">
      <t>シュウヘン</t>
    </rPh>
    <rPh sb="4" eb="6">
      <t>コウイキ</t>
    </rPh>
    <rPh sb="6" eb="9">
      <t>シチョウソン</t>
    </rPh>
    <rPh sb="9" eb="10">
      <t>ケン</t>
    </rPh>
    <rPh sb="10" eb="12">
      <t>ジム</t>
    </rPh>
    <rPh sb="12" eb="13">
      <t>ク</t>
    </rPh>
    <rPh sb="13" eb="14">
      <t>ア</t>
    </rPh>
    <rPh sb="15" eb="17">
      <t>コウエイ</t>
    </rPh>
    <rPh sb="17" eb="19">
      <t>キギョウ</t>
    </rPh>
    <rPh sb="19" eb="21">
      <t>カイケイ</t>
    </rPh>
    <phoneticPr fontId="5"/>
  </si>
  <si>
    <t>和歌山地方税回収機構</t>
    <rPh sb="0" eb="3">
      <t>ワカヤマ</t>
    </rPh>
    <rPh sb="3" eb="6">
      <t>チホウゼイ</t>
    </rPh>
    <rPh sb="6" eb="8">
      <t>カイシュウ</t>
    </rPh>
    <rPh sb="8" eb="10">
      <t>キコウ</t>
    </rPh>
    <phoneticPr fontId="5"/>
  </si>
  <si>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</si>
  <si>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5"/>
  </si>
  <si>
    <t>紀南環境広域施設組合</t>
    <rPh sb="0" eb="2">
      <t>キナン</t>
    </rPh>
    <rPh sb="2" eb="4">
      <t>カンキョウ</t>
    </rPh>
    <rPh sb="4" eb="6">
      <t>コウイキ</t>
    </rPh>
    <rPh sb="6" eb="8">
      <t>シセツ</t>
    </rPh>
    <rPh sb="8" eb="9">
      <t>ク</t>
    </rPh>
    <rPh sb="9" eb="10">
      <t>ア</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</si>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</sst>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110752</c:v>
                </c:pt>
                <c:pt idx="1">
                  <c:v>95177</c:v>
                </c:pt>
                <c:pt idx="2">
                  <c:v>34903</c:v>
                </c:pt>
                <c:pt idx="3">
                  <c:v>290104</c:v>
                </c:pt>
                <c:pt idx="4">
                  <c:v>156293</c:v>
                </c:pt>
              </c:numCache>
            </c:numRef>
          </c:val>
          <c:smooth val="0"/>
        </c:ser>
        <c:dLbls>
          <c:showLegendKey val="0"/>
          <c:showVal val="0"/>
          <c:showCatName val="0"/>
          <c:showSerName val="0"/>
          <c:showPercent val="0"/>
          <c:showBubbleSize val="0"/>
        </c:dLbls>
        <c:marker val="1"/>
        <c:smooth val="0"/>
        <c:axId val="123466112"/>
        <c:axId val="123467648"/>
      </c:lineChart>
      <c:catAx>
        <c:axId val="12346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67648"/>
        <c:crosses val="autoZero"/>
        <c:auto val="1"/>
        <c:lblAlgn val="ctr"/>
        <c:lblOffset val="100"/>
        <c:tickLblSkip val="1"/>
        <c:tickMarkSkip val="1"/>
        <c:noMultiLvlLbl val="0"/>
      </c:catAx>
      <c:valAx>
        <c:axId val="1234676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46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12.69</c:v>
                </c:pt>
                <c:pt idx="1">
                  <c:v>13.59</c:v>
                </c:pt>
                <c:pt idx="2">
                  <c:v>9.94</c:v>
                </c:pt>
                <c:pt idx="3">
                  <c:v>10.95</c:v>
                </c:pt>
                <c:pt idx="4">
                  <c:v>12.15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46.43</c:v>
                </c:pt>
                <c:pt idx="1">
                  <c:v>48.65</c:v>
                </c:pt>
                <c:pt idx="2">
                  <c:v>50.3</c:v>
                </c:pt>
                <c:pt idx="3">
                  <c:v>49.79</c:v>
                </c:pt>
                <c:pt idx="4">
                  <c:v>49.7</c:v>
                </c:pt>
              </c:numCache>
            </c:numRef>
          </c:val>
        </c:ser>
        <c:dLbls>
          <c:showLegendKey val="0"/>
          <c:showVal val="0"/>
          <c:showCatName val="0"/>
          <c:showSerName val="0"/>
          <c:showPercent val="0"/>
          <c:showBubbleSize val="0"/>
        </c:dLbls>
        <c:gapWidth val="250"/>
        <c:overlap val="100"/>
        <c:axId val="120265344"/>
        <c:axId val="120288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0.59</c:v>
                </c:pt>
                <c:pt idx="1">
                  <c:v>0.28999999999999998</c:v>
                </c:pt>
                <c:pt idx="2">
                  <c:v>-4.1100000000000003</c:v>
                </c:pt>
                <c:pt idx="3">
                  <c:v>1.59</c:v>
                </c:pt>
                <c:pt idx="4">
                  <c:v>1.22</c:v>
                </c:pt>
              </c:numCache>
            </c:numRef>
          </c:val>
          <c:smooth val="0"/>
        </c:ser>
        <c:dLbls>
          <c:showLegendKey val="0"/>
          <c:showVal val="0"/>
          <c:showCatName val="0"/>
          <c:showSerName val="0"/>
          <c:showPercent val="0"/>
          <c:showBubbleSize val="0"/>
        </c:dLbls>
        <c:marker val="1"/>
        <c:smooth val="0"/>
        <c:axId val="120265344"/>
        <c:axId val="120288000"/>
      </c:lineChart>
      <c:catAx>
        <c:axId val="12026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88000"/>
        <c:crosses val="autoZero"/>
        <c:auto val="1"/>
        <c:lblAlgn val="ctr"/>
        <c:lblOffset val="100"/>
        <c:tickLblSkip val="1"/>
        <c:tickMarkSkip val="1"/>
        <c:noMultiLvlLbl val="0"/>
      </c:catAx>
      <c:valAx>
        <c:axId val="12028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6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都市計画公共下水道事業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0.35</c:v>
                </c:pt>
                <c:pt idx="2">
                  <c:v>#N/A</c:v>
                </c:pt>
                <c:pt idx="3">
                  <c:v>0.23</c:v>
                </c:pt>
                <c:pt idx="4">
                  <c:v>#N/A</c:v>
                </c:pt>
                <c:pt idx="5">
                  <c:v>0.08</c:v>
                </c:pt>
                <c:pt idx="6">
                  <c:v>#N/A</c:v>
                </c:pt>
                <c:pt idx="7">
                  <c:v>0.12</c:v>
                </c:pt>
                <c:pt idx="8">
                  <c:v>#N/A</c:v>
                </c:pt>
                <c:pt idx="9">
                  <c:v>0</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0.37</c:v>
                </c:pt>
                <c:pt idx="2">
                  <c:v>1.04</c:v>
                </c:pt>
                <c:pt idx="3">
                  <c:v>#N/A</c:v>
                </c:pt>
                <c:pt idx="4">
                  <c:v>#N/A</c:v>
                </c:pt>
                <c:pt idx="5">
                  <c:v>0</c:v>
                </c:pt>
                <c:pt idx="6">
                  <c:v>#N/A</c:v>
                </c:pt>
                <c:pt idx="7">
                  <c:v>0.23</c:v>
                </c:pt>
                <c:pt idx="8">
                  <c:v>#N/A</c:v>
                </c:pt>
                <c:pt idx="9">
                  <c:v>0.33</c:v>
                </c:pt>
              </c:numCache>
            </c:numRef>
          </c:val>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1.47</c:v>
                </c:pt>
                <c:pt idx="2">
                  <c:v>#N/A</c:v>
                </c:pt>
                <c:pt idx="3">
                  <c:v>2.0099999999999998</c:v>
                </c:pt>
                <c:pt idx="4">
                  <c:v>#N/A</c:v>
                </c:pt>
                <c:pt idx="5">
                  <c:v>1.1100000000000001</c:v>
                </c:pt>
                <c:pt idx="6">
                  <c:v>#N/A</c:v>
                </c:pt>
                <c:pt idx="7">
                  <c:v>1.94</c:v>
                </c:pt>
                <c:pt idx="8">
                  <c:v>#N/A</c:v>
                </c:pt>
                <c:pt idx="9">
                  <c:v>0.39</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0.15</c:v>
                </c:pt>
                <c:pt idx="4">
                  <c:v>#N/A</c:v>
                </c:pt>
                <c:pt idx="5">
                  <c:v>0.19</c:v>
                </c:pt>
                <c:pt idx="6">
                  <c:v>#N/A</c:v>
                </c:pt>
                <c:pt idx="7">
                  <c:v>0.28000000000000003</c:v>
                </c:pt>
                <c:pt idx="8">
                  <c:v>#N/A</c:v>
                </c:pt>
                <c:pt idx="9">
                  <c:v>0.43</c:v>
                </c:pt>
              </c:numCache>
            </c:numRef>
          </c:val>
        </c:ser>
        <c:ser>
          <c:idx val="6"/>
          <c:order val="6"/>
          <c:tx>
            <c:strRef>
              <c:f>データシート!$A$33</c:f>
              <c:strCache>
                <c:ptCount val="1"/>
                <c:pt idx="0">
                  <c:v>くじらの博物館事業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9.08</c:v>
                </c:pt>
                <c:pt idx="2">
                  <c:v>#N/A</c:v>
                </c:pt>
                <c:pt idx="3">
                  <c:v>4.84</c:v>
                </c:pt>
                <c:pt idx="4">
                  <c:v>#N/A</c:v>
                </c:pt>
                <c:pt idx="5">
                  <c:v>4.9000000000000004</c:v>
                </c:pt>
                <c:pt idx="6">
                  <c:v>#N/A</c:v>
                </c:pt>
                <c:pt idx="7">
                  <c:v>4.4000000000000004</c:v>
                </c:pt>
                <c:pt idx="8">
                  <c:v>#N/A</c:v>
                </c:pt>
                <c:pt idx="9">
                  <c:v>4.8899999999999997</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7.76</c:v>
                </c:pt>
                <c:pt idx="2">
                  <c:v>#N/A</c:v>
                </c:pt>
                <c:pt idx="3">
                  <c:v>7.73</c:v>
                </c:pt>
                <c:pt idx="4">
                  <c:v>#N/A</c:v>
                </c:pt>
                <c:pt idx="5">
                  <c:v>5.76</c:v>
                </c:pt>
                <c:pt idx="6">
                  <c:v>#N/A</c:v>
                </c:pt>
                <c:pt idx="7">
                  <c:v>5.15</c:v>
                </c:pt>
                <c:pt idx="8">
                  <c:v>#N/A</c:v>
                </c:pt>
                <c:pt idx="9">
                  <c:v>6.51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12.63</c:v>
                </c:pt>
                <c:pt idx="2">
                  <c:v>#N/A</c:v>
                </c:pt>
                <c:pt idx="3">
                  <c:v>13.58</c:v>
                </c:pt>
                <c:pt idx="4">
                  <c:v>#N/A</c:v>
                </c:pt>
                <c:pt idx="5">
                  <c:v>9.94</c:v>
                </c:pt>
                <c:pt idx="6">
                  <c:v>#N/A</c:v>
                </c:pt>
                <c:pt idx="7">
                  <c:v>10.95</c:v>
                </c:pt>
                <c:pt idx="8">
                  <c:v>#N/A</c:v>
                </c:pt>
                <c:pt idx="9">
                  <c:v>12.14</c:v>
                </c:pt>
              </c:numCache>
            </c:numRef>
          </c:val>
        </c:ser>
        <c:ser>
          <c:idx val="9"/>
          <c:order val="9"/>
          <c:tx>
            <c:strRef>
              <c:f>データシート!$A$36</c:f>
              <c:strCache>
                <c:ptCount val="1"/>
                <c:pt idx="0">
                  <c:v>国民宿舎事業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0.52</c:v>
                </c:pt>
                <c:pt idx="2">
                  <c:v>#N/A</c:v>
                </c:pt>
                <c:pt idx="3">
                  <c:v>0.05</c:v>
                </c:pt>
                <c:pt idx="4">
                  <c:v>0.04</c:v>
                </c:pt>
                <c:pt idx="5">
                  <c:v>#N/A</c:v>
                </c:pt>
                <c:pt idx="6">
                  <c:v>#N/A</c:v>
                </c:pt>
                <c:pt idx="7">
                  <c:v>0.08</c:v>
                </c:pt>
                <c:pt idx="8">
                  <c:v>0.18</c:v>
                </c:pt>
                <c:pt idx="9">
                  <c:v>#N/A</c:v>
                </c:pt>
              </c:numCache>
            </c:numRef>
          </c:val>
        </c:ser>
        <c:dLbls>
          <c:showLegendKey val="0"/>
          <c:showVal val="0"/>
          <c:showCatName val="0"/>
          <c:showSerName val="0"/>
          <c:showPercent val="0"/>
          <c:showBubbleSize val="0"/>
        </c:dLbls>
        <c:gapWidth val="150"/>
        <c:overlap val="100"/>
        <c:axId val="129630976"/>
        <c:axId val="129632512"/>
      </c:barChart>
      <c:catAx>
        <c:axId val="12963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632512"/>
        <c:crosses val="autoZero"/>
        <c:auto val="1"/>
        <c:lblAlgn val="ctr"/>
        <c:lblOffset val="100"/>
        <c:tickLblSkip val="1"/>
        <c:tickMarkSkip val="1"/>
        <c:noMultiLvlLbl val="0"/>
      </c:catAx>
      <c:valAx>
        <c:axId val="1296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3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c:v>
                </c:pt>
                <c:pt idx="5">
                  <c:v>133</c:v>
                </c:pt>
                <c:pt idx="8">
                  <c:v>131</c:v>
                </c:pt>
                <c:pt idx="11">
                  <c:v>139</c:v>
                </c:pt>
                <c:pt idx="14">
                  <c:v>139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c:v>
                </c:pt>
                <c:pt idx="3">
                  <c:v>20</c:v>
                </c:pt>
                <c:pt idx="6">
                  <c:v>25</c:v>
                </c:pt>
                <c:pt idx="9">
                  <c:v>26</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165</c:v>
                </c:pt>
                <c:pt idx="3">
                  <c:v>169</c:v>
                </c:pt>
                <c:pt idx="6">
                  <c:v>161</c:v>
                </c:pt>
                <c:pt idx="9">
                  <c:v>168</c:v>
                </c:pt>
                <c:pt idx="12">
                  <c:v>155</c:v>
                </c:pt>
              </c:numCache>
            </c:numRef>
          </c:val>
        </c:ser>
        <c:dLbls>
          <c:showLegendKey val="0"/>
          <c:showVal val="0"/>
          <c:showCatName val="0"/>
          <c:showSerName val="0"/>
          <c:showPercent val="0"/>
          <c:showBubbleSize val="0"/>
        </c:dLbls>
        <c:gapWidth val="100"/>
        <c:overlap val="100"/>
        <c:axId val="130725376"/>
        <c:axId val="130727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70</c:v>
                </c:pt>
                <c:pt idx="2">
                  <c:v>#N/A</c:v>
                </c:pt>
                <c:pt idx="3">
                  <c:v>#N/A</c:v>
                </c:pt>
                <c:pt idx="4">
                  <c:v>56</c:v>
                </c:pt>
                <c:pt idx="5">
                  <c:v>#N/A</c:v>
                </c:pt>
                <c:pt idx="6">
                  <c:v>#N/A</c:v>
                </c:pt>
                <c:pt idx="7">
                  <c:v>55</c:v>
                </c:pt>
                <c:pt idx="8">
                  <c:v>#N/A</c:v>
                </c:pt>
                <c:pt idx="9">
                  <c:v>#N/A</c:v>
                </c:pt>
                <c:pt idx="10">
                  <c:v>55</c:v>
                </c:pt>
                <c:pt idx="11">
                  <c:v>#N/A</c:v>
                </c:pt>
                <c:pt idx="12">
                  <c:v>#N/A</c:v>
                </c:pt>
                <c:pt idx="13">
                  <c:v>41</c:v>
                </c:pt>
                <c:pt idx="14">
                  <c:v>#N/A</c:v>
                </c:pt>
              </c:numCache>
            </c:numRef>
          </c:val>
          <c:smooth val="0"/>
        </c:ser>
        <c:dLbls>
          <c:showLegendKey val="0"/>
          <c:showVal val="0"/>
          <c:showCatName val="0"/>
          <c:showSerName val="0"/>
          <c:showPercent val="0"/>
          <c:showBubbleSize val="0"/>
        </c:dLbls>
        <c:marker val="1"/>
        <c:smooth val="0"/>
        <c:axId val="130725376"/>
        <c:axId val="130727296"/>
      </c:lineChart>
      <c:catAx>
        <c:axId val="13072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27296"/>
        <c:crosses val="autoZero"/>
        <c:auto val="1"/>
        <c:lblAlgn val="ctr"/>
        <c:lblOffset val="100"/>
        <c:tickLblSkip val="1"/>
        <c:tickMarkSkip val="1"/>
        <c:noMultiLvlLbl val="0"/>
      </c:catAx>
      <c:valAx>
        <c:axId val="130727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5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1503</c:v>
                </c:pt>
                <c:pt idx="5">
                  <c:v>1613</c:v>
                </c:pt>
                <c:pt idx="8">
                  <c:v>1643</c:v>
                </c:pt>
                <c:pt idx="11">
                  <c:v>1961</c:v>
                </c:pt>
                <c:pt idx="14">
                  <c:v>2078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1769</c:v>
                </c:pt>
                <c:pt idx="5">
                  <c:v>1771</c:v>
                </c:pt>
                <c:pt idx="8">
                  <c:v>1765</c:v>
                </c:pt>
                <c:pt idx="11">
                  <c:v>1775</c:v>
                </c:pt>
                <c:pt idx="14">
                  <c:v>1726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735</c:v>
                </c:pt>
                <c:pt idx="3">
                  <c:v>693</c:v>
                </c:pt>
                <c:pt idx="6">
                  <c:v>675</c:v>
                </c:pt>
                <c:pt idx="9">
                  <c:v>672</c:v>
                </c:pt>
                <c:pt idx="12">
                  <c:v>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102</c:v>
                </c:pt>
                <c:pt idx="12">
                  <c:v>102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280</c:v>
                </c:pt>
                <c:pt idx="3">
                  <c:v>244</c:v>
                </c:pt>
                <c:pt idx="6">
                  <c:v>211</c:v>
                </c:pt>
                <c:pt idx="9">
                  <c:v>180</c:v>
                </c:pt>
                <c:pt idx="12">
                  <c:v>158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1560</c:v>
                </c:pt>
                <c:pt idx="3">
                  <c:v>1691</c:v>
                </c:pt>
                <c:pt idx="6">
                  <c:v>1715</c:v>
                </c:pt>
                <c:pt idx="9">
                  <c:v>2173</c:v>
                </c:pt>
                <c:pt idx="12">
                  <c:v>2338</c:v>
                </c:pt>
              </c:numCache>
            </c:numRef>
          </c:val>
        </c:ser>
        <c:dLbls>
          <c:showLegendKey val="0"/>
          <c:showVal val="0"/>
          <c:showCatName val="0"/>
          <c:showSerName val="0"/>
          <c:showPercent val="0"/>
          <c:showBubbleSize val="0"/>
        </c:dLbls>
        <c:gapWidth val="100"/>
        <c:overlap val="100"/>
        <c:axId val="129605632"/>
        <c:axId val="12960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9605632"/>
        <c:axId val="129607552"/>
      </c:lineChart>
      <c:catAx>
        <c:axId val="12960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607552"/>
        <c:crosses val="autoZero"/>
        <c:auto val="1"/>
        <c:lblAlgn val="ctr"/>
        <c:lblOffset val="100"/>
        <c:tickLblSkip val="1"/>
        <c:tickMarkSkip val="1"/>
        <c:noMultiLvlLbl val="0"/>
      </c:catAx>
      <c:valAx>
        <c:axId val="12960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60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
3,332
5.81
2,616,015
2,407,749
153,413
1,262,541
2,338,476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平成2</a:t>
          </a:r>
          <a:r>
            <a:rPr lang="en-US" altLang="ja-JP" sz="1000" b="0" i="0" baseline="0">
              <a:solidFill>
                <a:sysClr val="windowText" lastClr="000000"/>
              </a:solidFill>
              <a:effectLst/>
              <a:latin typeface="+mn-lt"/>
              <a:ea typeface="+mn-ea"/>
              <a:cs typeface="+mn-cs"/>
            </a:rPr>
            <a:t>2</a:t>
          </a:r>
          <a:r>
            <a:rPr lang="ja-JP" altLang="ja-JP" sz="1000" b="0" i="0" baseline="0">
              <a:solidFill>
                <a:sysClr val="windowText" lastClr="000000"/>
              </a:solidFill>
              <a:effectLst/>
              <a:latin typeface="+mn-lt"/>
              <a:ea typeface="+mn-ea"/>
              <a:cs typeface="+mn-cs"/>
            </a:rPr>
            <a:t>年度から</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年度まで</a:t>
          </a:r>
          <a:r>
            <a:rPr lang="ja-JP" altLang="en-US" sz="1000" b="0" i="0" baseline="0">
              <a:solidFill>
                <a:sysClr val="windowText" lastClr="000000"/>
              </a:solidFill>
              <a:effectLst/>
              <a:latin typeface="+mn-lt"/>
              <a:ea typeface="+mn-ea"/>
              <a:cs typeface="+mn-cs"/>
            </a:rPr>
            <a:t>各</a:t>
          </a:r>
          <a:r>
            <a:rPr lang="ja-JP" altLang="ja-JP" sz="1000" b="0" i="0" baseline="0">
              <a:solidFill>
                <a:sysClr val="windowText" lastClr="000000"/>
              </a:solidFill>
              <a:effectLst/>
              <a:latin typeface="+mn-lt"/>
              <a:ea typeface="+mn-ea"/>
              <a:cs typeface="+mn-cs"/>
            </a:rPr>
            <a:t>0.01ポイント</a:t>
          </a:r>
          <a:r>
            <a:rPr lang="ja-JP" altLang="en-US" sz="1000" b="0" i="0" baseline="0">
              <a:solidFill>
                <a:sysClr val="windowText" lastClr="000000"/>
              </a:solidFill>
              <a:effectLst/>
              <a:latin typeface="+mn-lt"/>
              <a:ea typeface="+mn-ea"/>
              <a:cs typeface="+mn-cs"/>
            </a:rPr>
            <a:t>減となり、以降の</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まで</a:t>
          </a:r>
          <a:r>
            <a:rPr lang="en-US" altLang="ja-JP" sz="1000" b="0" i="0" baseline="0">
              <a:solidFill>
                <a:sysClr val="windowText" lastClr="000000"/>
              </a:solidFill>
              <a:effectLst/>
              <a:latin typeface="+mn-lt"/>
              <a:ea typeface="+mn-ea"/>
              <a:cs typeface="+mn-cs"/>
            </a:rPr>
            <a:t>0.20</a:t>
          </a:r>
          <a:r>
            <a:rPr lang="ja-JP" altLang="en-US" sz="1000" b="0" i="0" baseline="0">
              <a:solidFill>
                <a:sysClr val="windowText" lastClr="000000"/>
              </a:solidFill>
              <a:effectLst/>
              <a:latin typeface="+mn-lt"/>
              <a:ea typeface="+mn-ea"/>
              <a:cs typeface="+mn-cs"/>
            </a:rPr>
            <a:t>と横ばいで推移する</a:t>
          </a:r>
          <a:r>
            <a:rPr lang="ja-JP" altLang="ja-JP" sz="1000" b="0" i="0" baseline="0">
              <a:solidFill>
                <a:sysClr val="windowText" lastClr="000000"/>
              </a:solidFill>
              <a:effectLst/>
              <a:latin typeface="+mn-lt"/>
              <a:ea typeface="+mn-ea"/>
              <a:cs typeface="+mn-cs"/>
            </a:rPr>
            <a:t>。類似団体平均より0.0</a:t>
          </a:r>
          <a:r>
            <a:rPr lang="en-US" altLang="ja-JP" sz="1000" b="0" i="0" baseline="0">
              <a:solidFill>
                <a:sysClr val="windowText" lastClr="000000"/>
              </a:solidFill>
              <a:effectLst/>
              <a:latin typeface="+mn-lt"/>
              <a:ea typeface="+mn-ea"/>
              <a:cs typeface="+mn-cs"/>
            </a:rPr>
            <a:t>4</a:t>
          </a:r>
          <a:r>
            <a:rPr lang="ja-JP" altLang="ja-JP" sz="1000" b="0" i="0" baseline="0">
              <a:solidFill>
                <a:sysClr val="windowText" lastClr="000000"/>
              </a:solidFill>
              <a:effectLst/>
              <a:latin typeface="+mn-lt"/>
              <a:ea typeface="+mn-ea"/>
              <a:cs typeface="+mn-cs"/>
            </a:rPr>
            <a:t>ポイント、和歌山県平均より</a:t>
          </a:r>
          <a:r>
            <a:rPr lang="en-US" altLang="ja-JP" sz="1000" b="0" i="0" baseline="0">
              <a:solidFill>
                <a:sysClr val="windowText" lastClr="000000"/>
              </a:solidFill>
              <a:effectLst/>
              <a:latin typeface="+mn-lt"/>
              <a:ea typeface="+mn-ea"/>
              <a:cs typeface="+mn-cs"/>
            </a:rPr>
            <a:t>0.16</a:t>
          </a:r>
          <a:r>
            <a:rPr lang="ja-JP" altLang="ja-JP" sz="1000" b="0" i="0" baseline="0">
              <a:solidFill>
                <a:sysClr val="windowText" lastClr="000000"/>
              </a:solidFill>
              <a:effectLst/>
              <a:latin typeface="+mn-lt"/>
              <a:ea typeface="+mn-ea"/>
              <a:cs typeface="+mn-cs"/>
            </a:rPr>
            <a:t>ポイント下回っており、全国平均より0.29ポイントと大幅に下回っている。</a:t>
          </a:r>
          <a:r>
            <a:rPr lang="ja-JP" altLang="en-US" sz="1000" b="0" i="0" baseline="0">
              <a:solidFill>
                <a:sysClr val="windowText" lastClr="000000"/>
              </a:solidFill>
              <a:effectLst/>
              <a:latin typeface="+mn-lt"/>
              <a:ea typeface="+mn-ea"/>
              <a:cs typeface="+mn-cs"/>
            </a:rPr>
            <a:t>類似団体との差が若干少なくなるも、</a:t>
          </a:r>
          <a:r>
            <a:rPr lang="ja-JP" altLang="ja-JP" sz="1000" b="0" i="0" baseline="0">
              <a:solidFill>
                <a:sysClr val="windowText" lastClr="000000"/>
              </a:solidFill>
              <a:effectLst/>
              <a:latin typeface="+mn-lt"/>
              <a:ea typeface="+mn-ea"/>
              <a:cs typeface="+mn-cs"/>
            </a:rPr>
            <a:t>昨年度の傾向に類似した状況にある。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a:t>
          </a:r>
          <a:r>
            <a:rPr lang="en-US" altLang="ja-JP"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近年の厳しい経済情勢、人口の減少や高齢化率</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上昇していく中にあって、個人・法人住民税</a:t>
          </a:r>
          <a:r>
            <a:rPr lang="ja-JP" altLang="en-US" sz="1000" b="0" i="0" baseline="0">
              <a:solidFill>
                <a:sysClr val="windowText" lastClr="000000"/>
              </a:solidFill>
              <a:effectLst/>
              <a:latin typeface="+mn-lt"/>
              <a:ea typeface="+mn-ea"/>
              <a:cs typeface="+mn-cs"/>
            </a:rPr>
            <a:t>、固定資産税を始めとする町税が</a:t>
          </a:r>
          <a:r>
            <a:rPr lang="ja-JP" altLang="ja-JP" sz="1000" b="0" i="0" baseline="0">
              <a:solidFill>
                <a:sysClr val="windowText" lastClr="000000"/>
              </a:solidFill>
              <a:effectLst/>
              <a:latin typeface="+mn-lt"/>
              <a:ea typeface="+mn-ea"/>
              <a:cs typeface="+mn-cs"/>
            </a:rPr>
            <a:t>伸び悩む。</a:t>
          </a:r>
          <a:r>
            <a:rPr lang="ja-JP" altLang="en-US" sz="1000" b="0" i="0" baseline="0">
              <a:solidFill>
                <a:sysClr val="windowText" lastClr="000000"/>
              </a:solidFill>
              <a:effectLst/>
              <a:latin typeface="+mn-lt"/>
              <a:ea typeface="+mn-ea"/>
              <a:cs typeface="+mn-cs"/>
            </a:rPr>
            <a:t>その他、交付金も地においても消費税交付金の伸び</a:t>
          </a:r>
          <a:r>
            <a:rPr lang="ja-JP" altLang="ja-JP" sz="1000" b="0" i="0" baseline="0">
              <a:solidFill>
                <a:sysClr val="windowText" lastClr="000000"/>
              </a:solidFill>
              <a:effectLst/>
              <a:latin typeface="+mn-lt"/>
              <a:ea typeface="+mn-ea"/>
              <a:cs typeface="+mn-cs"/>
            </a:rPr>
            <a:t>地</a:t>
          </a:r>
          <a:r>
            <a:rPr lang="ja-JP" altLang="en-US" sz="1000" b="0" i="0" baseline="0">
              <a:solidFill>
                <a:sysClr val="windowText" lastClr="000000"/>
              </a:solidFill>
              <a:effectLst/>
              <a:latin typeface="+mn-lt"/>
              <a:ea typeface="+mn-ea"/>
              <a:cs typeface="+mn-cs"/>
            </a:rPr>
            <a:t>はあるも横ばい傾向で推移しているため、</a:t>
          </a:r>
          <a:r>
            <a:rPr lang="ja-JP" altLang="ja-JP" sz="1000" b="0" i="0" baseline="0">
              <a:solidFill>
                <a:sysClr val="windowText" lastClr="000000"/>
              </a:solidFill>
              <a:effectLst/>
              <a:latin typeface="+mn-lt"/>
              <a:ea typeface="+mn-ea"/>
              <a:cs typeface="+mn-cs"/>
            </a:rPr>
            <a:t>財政力を向上させる伸び</a:t>
          </a:r>
          <a:r>
            <a:rPr lang="ja-JP" altLang="en-US" sz="1000" b="0" i="0" baseline="0">
              <a:solidFill>
                <a:sysClr val="windowText" lastClr="000000"/>
              </a:solidFill>
              <a:effectLst/>
              <a:latin typeface="+mn-lt"/>
              <a:ea typeface="+mn-ea"/>
              <a:cs typeface="+mn-cs"/>
            </a:rPr>
            <a:t>にはつながっていない。そのため、一</a:t>
          </a:r>
          <a:r>
            <a:rPr lang="ja-JP" altLang="ja-JP" sz="1000" b="0" i="0" baseline="0">
              <a:solidFill>
                <a:sysClr val="windowText" lastClr="000000"/>
              </a:solidFill>
              <a:effectLst/>
              <a:latin typeface="+mn-lt"/>
              <a:ea typeface="+mn-ea"/>
              <a:cs typeface="+mn-cs"/>
            </a:rPr>
            <a:t>昨年</a:t>
          </a:r>
          <a:r>
            <a:rPr lang="ja-JP" altLang="en-US" sz="1000" b="0" i="0" baseline="0">
              <a:solidFill>
                <a:sysClr val="windowText" lastClr="000000"/>
              </a:solidFill>
              <a:effectLst/>
              <a:latin typeface="+mn-lt"/>
              <a:ea typeface="+mn-ea"/>
              <a:cs typeface="+mn-cs"/>
            </a:rPr>
            <a:t>より</a:t>
          </a:r>
          <a:r>
            <a:rPr lang="ja-JP" altLang="ja-JP" sz="1000" b="0" i="0" baseline="0">
              <a:solidFill>
                <a:sysClr val="windowText" lastClr="000000"/>
              </a:solidFill>
              <a:effectLst/>
              <a:latin typeface="+mn-lt"/>
              <a:ea typeface="+mn-ea"/>
              <a:cs typeface="+mn-cs"/>
            </a:rPr>
            <a:t>同数値となり、財源を交付税に頼る傾向が続いている。</a:t>
          </a:r>
          <a:endParaRPr lang="ja-JP" altLang="ja-JP" sz="1000">
            <a:solidFill>
              <a:sysClr val="windowText" lastClr="000000"/>
            </a:solidFill>
            <a:effectLst/>
          </a:endParaRPr>
        </a:p>
        <a:p>
          <a:r>
            <a:rPr lang="ja-JP" altLang="ja-JP" sz="1000" b="0" i="0" baseline="0">
              <a:solidFill>
                <a:sysClr val="windowText" lastClr="000000"/>
              </a:solidFill>
              <a:effectLst/>
              <a:latin typeface="+mn-lt"/>
              <a:ea typeface="+mn-ea"/>
              <a:cs typeface="+mn-cs"/>
            </a:rPr>
            <a:t>　今後も引き続き税滞納額の圧縮、徴収率の向上に努め、自主財源の確保を図るとともに</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行財政改革を引き続き実施し行政の効率化、財政の健全化を推進する。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2" name="直線コネクタ 61"/>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5" name="直線コネクタ 64"/>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89218</xdr:rowOff>
    </xdr:from>
    <xdr:to>
      <xdr:col>4</xdr:col>
      <xdr:colOff>482600</xdr:colOff>
      <xdr:row>43</xdr:row>
      <xdr:rowOff>95250</xdr:rowOff>
    </xdr:to>
    <xdr:cxnSp macro="">
      <xdr:nvCxnSpPr>
        <xdr:cNvPr id="68" name="直線コネクタ 67"/>
        <xdr:cNvCxnSpPr/>
      </xdr:nvCxnSpPr>
      <xdr:spPr>
        <a:xfrm>
          <a:off x="2336800" y="746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83185</xdr:rowOff>
    </xdr:from>
    <xdr:to>
      <xdr:col>3</xdr:col>
      <xdr:colOff>279400</xdr:colOff>
      <xdr:row>43</xdr:row>
      <xdr:rowOff>89218</xdr:rowOff>
    </xdr:to>
    <xdr:cxnSp macro="">
      <xdr:nvCxnSpPr>
        <xdr:cNvPr id="71" name="直線コネクタ 70"/>
        <xdr:cNvCxnSpPr/>
      </xdr:nvCxnSpPr>
      <xdr:spPr>
        <a:xfrm>
          <a:off x="1447800" y="74555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1" name="円/楕円 80"/>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3" name="円/楕円 82"/>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84" name="テキスト ボックス 8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5" name="円/楕円 84"/>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86" name="テキスト ボックス 85"/>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38418</xdr:rowOff>
    </xdr:from>
    <xdr:to>
      <xdr:col>3</xdr:col>
      <xdr:colOff>330200</xdr:colOff>
      <xdr:row>43</xdr:row>
      <xdr:rowOff>140018</xdr:rowOff>
    </xdr:to>
    <xdr:sp macro="" textlink="">
      <xdr:nvSpPr>
        <xdr:cNvPr id="87" name="円/楕円 86"/>
        <xdr:cNvSpPr/>
      </xdr:nvSpPr>
      <xdr:spPr>
        <a:xfrm>
          <a:off x="2286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124795</xdr:rowOff>
    </xdr:from>
    <xdr:ext cx="762000" cy="259045"/>
    <xdr:sp macro="" textlink="">
      <xdr:nvSpPr>
        <xdr:cNvPr id="88" name="テキスト ボックス 87"/>
        <xdr:cNvSpPr txBox="1"/>
      </xdr:nvSpPr>
      <xdr:spPr>
        <a:xfrm>
          <a:off x="1955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32385</xdr:rowOff>
    </xdr:from>
    <xdr:to>
      <xdr:col>2</xdr:col>
      <xdr:colOff>127000</xdr:colOff>
      <xdr:row>43</xdr:row>
      <xdr:rowOff>133985</xdr:rowOff>
    </xdr:to>
    <xdr:sp macro="" textlink="">
      <xdr:nvSpPr>
        <xdr:cNvPr id="89" name="円/楕円 88"/>
        <xdr:cNvSpPr/>
      </xdr:nvSpPr>
      <xdr:spPr>
        <a:xfrm>
          <a:off x="1397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118762</xdr:rowOff>
    </xdr:from>
    <xdr:ext cx="762000" cy="259045"/>
    <xdr:sp macro="" textlink="">
      <xdr:nvSpPr>
        <xdr:cNvPr id="90" name="テキスト ボックス 89"/>
        <xdr:cNvSpPr txBox="1"/>
      </xdr:nvSpPr>
      <xdr:spPr>
        <a:xfrm>
          <a:off x="1066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00" b="0" i="0" baseline="0">
              <a:solidFill>
                <a:sysClr val="windowText" lastClr="000000"/>
              </a:solidFill>
              <a:effectLst/>
              <a:latin typeface="+mn-lt"/>
              <a:ea typeface="+mn-ea"/>
              <a:cs typeface="+mn-cs"/>
            </a:rPr>
            <a:t>　</a:t>
          </a:r>
          <a:r>
            <a:rPr lang="ja-JP" altLang="ja-JP" sz="1000" b="0" i="0" baseline="0">
              <a:solidFill>
                <a:sysClr val="windowText" lastClr="000000"/>
              </a:solidFill>
              <a:effectLst/>
              <a:latin typeface="+mn-lt"/>
              <a:ea typeface="+mn-ea"/>
              <a:cs typeface="+mn-cs"/>
            </a:rPr>
            <a:t>近年は</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平成2</a:t>
          </a:r>
          <a:r>
            <a:rPr lang="en-US" altLang="ja-JP" sz="1000" b="0" i="0" baseline="0">
              <a:solidFill>
                <a:sysClr val="windowText" lastClr="000000"/>
              </a:solidFill>
              <a:effectLst/>
              <a:latin typeface="+mn-lt"/>
              <a:ea typeface="+mn-ea"/>
              <a:cs typeface="+mn-cs"/>
            </a:rPr>
            <a:t>2</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の</a:t>
          </a:r>
          <a:r>
            <a:rPr lang="en-US" altLang="ja-JP" sz="1000" b="0" i="0" baseline="0">
              <a:solidFill>
                <a:sysClr val="windowText" lastClr="000000"/>
              </a:solidFill>
              <a:effectLst/>
              <a:latin typeface="+mn-lt"/>
              <a:ea typeface="+mn-ea"/>
              <a:cs typeface="+mn-cs"/>
            </a:rPr>
            <a:t>81.4%</a:t>
          </a:r>
          <a:r>
            <a:rPr lang="ja-JP" altLang="en-US" sz="1000" b="0" i="0" baseline="0">
              <a:solidFill>
                <a:sysClr val="windowText" lastClr="000000"/>
              </a:solidFill>
              <a:effectLst/>
              <a:latin typeface="+mn-lt"/>
              <a:ea typeface="+mn-ea"/>
              <a:cs typeface="+mn-cs"/>
            </a:rPr>
            <a:t>から</a:t>
          </a:r>
          <a:r>
            <a:rPr lang="en-US" altLang="ja-JP" sz="1000" b="0" i="0" baseline="0">
              <a:solidFill>
                <a:sysClr val="windowText" lastClr="000000"/>
              </a:solidFill>
              <a:effectLst/>
              <a:latin typeface="+mn-lt"/>
              <a:ea typeface="+mn-ea"/>
              <a:cs typeface="+mn-cs"/>
            </a:rPr>
            <a:t>23</a:t>
          </a:r>
          <a:r>
            <a:rPr lang="ja-JP" altLang="en-US" sz="1000" b="0" i="0" baseline="0">
              <a:solidFill>
                <a:sysClr val="windowText" lastClr="000000"/>
              </a:solidFill>
              <a:effectLst/>
              <a:latin typeface="+mn-lt"/>
              <a:ea typeface="+mn-ea"/>
              <a:cs typeface="+mn-cs"/>
            </a:rPr>
            <a:t>年度</a:t>
          </a:r>
          <a:r>
            <a:rPr lang="en-US" altLang="ja-JP" sz="1000" b="0" i="0" baseline="0">
              <a:solidFill>
                <a:sysClr val="windowText" lastClr="000000"/>
              </a:solidFill>
              <a:effectLst/>
              <a:latin typeface="+mn-lt"/>
              <a:ea typeface="+mn-ea"/>
              <a:cs typeface="+mn-cs"/>
            </a:rPr>
            <a:t>87.0%</a:t>
          </a:r>
          <a:r>
            <a:rPr lang="ja-JP" altLang="en-US" sz="1000" b="0" i="0" baseline="0">
              <a:solidFill>
                <a:sysClr val="windowText" lastClr="000000"/>
              </a:solidFill>
              <a:effectLst/>
              <a:latin typeface="+mn-lt"/>
              <a:ea typeface="+mn-ea"/>
              <a:cs typeface="+mn-cs"/>
            </a:rPr>
            <a:t>まで上昇し、以降は小康状態を示す。</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は昨年度より</a:t>
          </a:r>
          <a:r>
            <a:rPr lang="en-US" altLang="ja-JP" sz="1000" b="0" i="0" baseline="0">
              <a:solidFill>
                <a:sysClr val="windowText" lastClr="000000"/>
              </a:solidFill>
              <a:effectLst/>
              <a:latin typeface="+mn-lt"/>
              <a:ea typeface="+mn-ea"/>
              <a:cs typeface="+mn-cs"/>
            </a:rPr>
            <a:t>0.4</a:t>
          </a:r>
          <a:r>
            <a:rPr lang="ja-JP" altLang="ja-JP" sz="1000" b="0" i="0" baseline="0">
              <a:solidFill>
                <a:sysClr val="windowText" lastClr="000000"/>
              </a:solidFill>
              <a:effectLst/>
              <a:latin typeface="+mn-lt"/>
              <a:ea typeface="+mn-ea"/>
              <a:cs typeface="+mn-cs"/>
            </a:rPr>
            <a:t>ポイントの</a:t>
          </a:r>
          <a:r>
            <a:rPr lang="ja-JP" altLang="en-US" sz="1000" b="0" i="0" baseline="0">
              <a:solidFill>
                <a:sysClr val="windowText" lastClr="000000"/>
              </a:solidFill>
              <a:effectLst/>
              <a:latin typeface="+mn-lt"/>
              <a:ea typeface="+mn-ea"/>
              <a:cs typeface="+mn-cs"/>
            </a:rPr>
            <a:t>増</a:t>
          </a:r>
          <a:r>
            <a:rPr lang="ja-JP" altLang="ja-JP" sz="1000" b="0" i="0" baseline="0">
              <a:solidFill>
                <a:sysClr val="windowText" lastClr="000000"/>
              </a:solidFill>
              <a:effectLst/>
              <a:latin typeface="+mn-lt"/>
              <a:ea typeface="+mn-ea"/>
              <a:cs typeface="+mn-cs"/>
            </a:rPr>
            <a:t>となる。類似団体と比較した場合、2</a:t>
          </a:r>
          <a:r>
            <a:rPr lang="en-US" altLang="ja-JP" sz="1000" b="0" i="0" baseline="0">
              <a:solidFill>
                <a:sysClr val="windowText" lastClr="000000"/>
              </a:solidFill>
              <a:effectLst/>
              <a:latin typeface="+mn-lt"/>
              <a:ea typeface="+mn-ea"/>
              <a:cs typeface="+mn-cs"/>
            </a:rPr>
            <a:t>2</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より</a:t>
          </a:r>
          <a:r>
            <a:rPr lang="ja-JP" altLang="ja-JP" sz="1000" b="0" i="0" baseline="0">
              <a:solidFill>
                <a:sysClr val="windowText" lastClr="000000"/>
              </a:solidFill>
              <a:effectLst/>
              <a:latin typeface="+mn-lt"/>
              <a:ea typeface="+mn-ea"/>
              <a:cs typeface="+mn-cs"/>
            </a:rPr>
            <a:t>平均</a:t>
          </a:r>
          <a:r>
            <a:rPr lang="ja-JP" altLang="en-US" sz="1000" b="0" i="0" baseline="0">
              <a:solidFill>
                <a:sysClr val="windowText" lastClr="000000"/>
              </a:solidFill>
              <a:effectLst/>
              <a:latin typeface="+mn-lt"/>
              <a:ea typeface="+mn-ea"/>
              <a:cs typeface="+mn-cs"/>
            </a:rPr>
            <a:t>を上回る状況が続いている</a:t>
          </a:r>
          <a:r>
            <a:rPr lang="ja-JP" altLang="ja-JP" sz="1000" b="0" i="0" baseline="0">
              <a:solidFill>
                <a:sysClr val="windowText" lastClr="000000"/>
              </a:solidFill>
              <a:effectLst/>
              <a:latin typeface="+mn-lt"/>
              <a:ea typeface="+mn-ea"/>
              <a:cs typeface="+mn-cs"/>
            </a:rPr>
            <a:t>。特に23年度以降は</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数値に顕著な開きが出ており交付税額の減少が大きく影響している。24年度の性質別歳出を</a:t>
          </a:r>
          <a:r>
            <a:rPr lang="en-US" altLang="ja-JP" sz="1000" b="0" i="0" baseline="0">
              <a:solidFill>
                <a:sysClr val="windowText" lastClr="000000"/>
              </a:solidFill>
              <a:effectLst/>
              <a:latin typeface="+mn-lt"/>
              <a:ea typeface="+mn-ea"/>
              <a:cs typeface="+mn-cs"/>
            </a:rPr>
            <a:t>23</a:t>
          </a:r>
          <a:r>
            <a:rPr lang="ja-JP" altLang="en-US" sz="1000" b="0" i="0" baseline="0">
              <a:solidFill>
                <a:sysClr val="windowText" lastClr="000000"/>
              </a:solidFill>
              <a:effectLst/>
              <a:latin typeface="+mn-lt"/>
              <a:ea typeface="+mn-ea"/>
              <a:cs typeface="+mn-cs"/>
            </a:rPr>
            <a:t>年</a:t>
          </a:r>
          <a:r>
            <a:rPr lang="ja-JP" altLang="ja-JP" sz="1000" b="0" i="0" baseline="0">
              <a:solidFill>
                <a:sysClr val="windowText" lastClr="000000"/>
              </a:solidFill>
              <a:effectLst/>
              <a:latin typeface="+mn-lt"/>
              <a:ea typeface="+mn-ea"/>
              <a:cs typeface="+mn-cs"/>
            </a:rPr>
            <a:t>度と比較した場合、義務的経費である人件費、扶助費、公債費等が減少に転じているため経常収支比率も僅かに減少した。</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年度においては人件費が減少する中、各費目で上昇</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地方税及び交付税の上昇等により</a:t>
          </a:r>
          <a:r>
            <a:rPr lang="en-US" altLang="ja-JP" sz="1000" b="0" i="0" baseline="0">
              <a:solidFill>
                <a:sysClr val="windowText" lastClr="000000"/>
              </a:solidFill>
              <a:effectLst/>
              <a:latin typeface="+mn-lt"/>
              <a:ea typeface="+mn-ea"/>
              <a:cs typeface="+mn-cs"/>
            </a:rPr>
            <a:t>24</a:t>
          </a:r>
          <a:r>
            <a:rPr lang="ja-JP" altLang="en-US" sz="1000" b="0" i="0" baseline="0">
              <a:solidFill>
                <a:sysClr val="windowText" lastClr="000000"/>
              </a:solidFill>
              <a:effectLst/>
              <a:latin typeface="+mn-lt"/>
              <a:ea typeface="+mn-ea"/>
              <a:cs typeface="+mn-cs"/>
            </a:rPr>
            <a:t>年</a:t>
          </a:r>
          <a:r>
            <a:rPr lang="ja-JP" altLang="ja-JP" sz="1000" b="0" i="0" baseline="0">
              <a:solidFill>
                <a:sysClr val="windowText" lastClr="000000"/>
              </a:solidFill>
              <a:effectLst/>
              <a:latin typeface="+mn-lt"/>
              <a:ea typeface="+mn-ea"/>
              <a:cs typeface="+mn-cs"/>
            </a:rPr>
            <a:t>度より</a:t>
          </a:r>
          <a:r>
            <a:rPr lang="en-US" altLang="ja-JP" sz="1000" b="0" i="0" baseline="0">
              <a:solidFill>
                <a:sysClr val="windowText" lastClr="000000"/>
              </a:solidFill>
              <a:effectLst/>
              <a:latin typeface="+mn-lt"/>
              <a:ea typeface="+mn-ea"/>
              <a:cs typeface="+mn-cs"/>
            </a:rPr>
            <a:t>0.2</a:t>
          </a:r>
          <a:r>
            <a:rPr lang="ja-JP" altLang="ja-JP" sz="1000" b="0" i="0" baseline="0">
              <a:solidFill>
                <a:sysClr val="windowText" lastClr="000000"/>
              </a:solidFill>
              <a:effectLst/>
              <a:latin typeface="+mn-lt"/>
              <a:ea typeface="+mn-ea"/>
              <a:cs typeface="+mn-cs"/>
            </a:rPr>
            <a:t>ポイント減の</a:t>
          </a:r>
          <a:r>
            <a:rPr lang="en-US" altLang="ja-JP" sz="1000" b="0" i="0" baseline="0">
              <a:solidFill>
                <a:sysClr val="windowText" lastClr="000000"/>
              </a:solidFill>
              <a:effectLst/>
              <a:latin typeface="+mn-lt"/>
              <a:ea typeface="+mn-ea"/>
              <a:cs typeface="+mn-cs"/>
            </a:rPr>
            <a:t>86.0</a:t>
          </a:r>
          <a:r>
            <a:rPr lang="ja-JP" altLang="ja-JP" sz="1000" b="0" i="0" baseline="0">
              <a:solidFill>
                <a:sysClr val="windowText" lastClr="000000"/>
              </a:solidFill>
              <a:effectLst/>
              <a:latin typeface="+mn-lt"/>
              <a:ea typeface="+mn-ea"/>
              <a:cs typeface="+mn-cs"/>
            </a:rPr>
            <a:t>％となった。</a:t>
          </a:r>
          <a:r>
            <a:rPr lang="ja-JP" altLang="en-US" sz="1000" b="0" i="0" baseline="0">
              <a:solidFill>
                <a:sysClr val="windowText" lastClr="000000"/>
              </a:solidFill>
              <a:effectLst/>
              <a:latin typeface="+mn-lt"/>
              <a:ea typeface="+mn-ea"/>
              <a:cs typeface="+mn-cs"/>
            </a:rPr>
            <a:t>また、</a:t>
          </a:r>
          <a:r>
            <a:rPr lang="en-US" altLang="ja-JP" sz="1000" b="0" i="0" baseline="0">
              <a:solidFill>
                <a:sysClr val="windowText" lastClr="000000"/>
              </a:solidFill>
              <a:effectLst/>
              <a:latin typeface="+mn-lt"/>
              <a:ea typeface="+mn-ea"/>
              <a:cs typeface="+mn-cs"/>
            </a:rPr>
            <a:t>26</a:t>
          </a:r>
          <a:r>
            <a:rPr lang="ja-JP" altLang="en-US" sz="1000" b="0" i="0" baseline="0">
              <a:solidFill>
                <a:sysClr val="windowText" lastClr="000000"/>
              </a:solidFill>
              <a:effectLst/>
              <a:latin typeface="+mn-lt"/>
              <a:ea typeface="+mn-ea"/>
              <a:cs typeface="+mn-cs"/>
            </a:rPr>
            <a:t>年度は、人件費、公債費が減少するも物件費、補助費等の上昇により</a:t>
          </a:r>
          <a:r>
            <a:rPr lang="en-US" altLang="ja-JP" sz="1000" b="0" i="0" baseline="0">
              <a:solidFill>
                <a:sysClr val="windowText" lastClr="000000"/>
              </a:solidFill>
              <a:effectLst/>
              <a:latin typeface="+mn-lt"/>
              <a:ea typeface="+mn-ea"/>
              <a:cs typeface="+mn-cs"/>
            </a:rPr>
            <a:t>0.4%</a:t>
          </a:r>
          <a:r>
            <a:rPr lang="ja-JP" altLang="en-US" sz="1000" b="0" i="0" baseline="0">
              <a:solidFill>
                <a:sysClr val="windowText" lastClr="000000"/>
              </a:solidFill>
              <a:effectLst/>
              <a:latin typeface="+mn-lt"/>
              <a:ea typeface="+mn-ea"/>
              <a:cs typeface="+mn-cs"/>
            </a:rPr>
            <a:t>増となる。</a:t>
          </a:r>
          <a:r>
            <a:rPr lang="ja-JP" altLang="ja-JP" sz="1000" b="0" i="0" baseline="0">
              <a:solidFill>
                <a:sysClr val="windowText" lastClr="000000"/>
              </a:solidFill>
              <a:effectLst/>
              <a:latin typeface="+mn-lt"/>
              <a:ea typeface="+mn-ea"/>
              <a:cs typeface="+mn-cs"/>
            </a:rPr>
            <a:t>近年、財政構造の弾力性が失われ</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硬直化の傾向が現れている。今後も引き続き、税徴収率の向上をはじめとする歳入確保、また、歳出における</a:t>
          </a:r>
          <a:r>
            <a:rPr lang="ja-JP" altLang="en-US" sz="1000" b="0" i="0" baseline="0">
              <a:solidFill>
                <a:sysClr val="windowText" lastClr="000000"/>
              </a:solidFill>
              <a:effectLst/>
              <a:latin typeface="+mn-lt"/>
              <a:ea typeface="+mn-ea"/>
              <a:cs typeface="+mn-cs"/>
            </a:rPr>
            <a:t>事業の</a:t>
          </a:r>
          <a:r>
            <a:rPr lang="ja-JP" altLang="ja-JP" sz="1000" b="0" i="0" baseline="0">
              <a:solidFill>
                <a:sysClr val="windowText" lastClr="000000"/>
              </a:solidFill>
              <a:effectLst/>
              <a:latin typeface="+mn-lt"/>
              <a:ea typeface="+mn-ea"/>
              <a:cs typeface="+mn-cs"/>
            </a:rPr>
            <a:t>精査</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廃止</a:t>
          </a:r>
          <a:r>
            <a:rPr lang="ja-JP" altLang="en-US" sz="1000" b="0" i="0" baseline="0">
              <a:solidFill>
                <a:sysClr val="windowText" lastClr="000000"/>
              </a:solidFill>
              <a:effectLst/>
              <a:latin typeface="+mn-lt"/>
              <a:ea typeface="+mn-ea"/>
              <a:cs typeface="+mn-cs"/>
            </a:rPr>
            <a:t>及び</a:t>
          </a:r>
          <a:r>
            <a:rPr lang="ja-JP" altLang="ja-JP" sz="1000" b="0" i="0" baseline="0">
              <a:solidFill>
                <a:sysClr val="windowText" lastClr="000000"/>
              </a:solidFill>
              <a:effectLst/>
              <a:latin typeface="+mn-lt"/>
              <a:ea typeface="+mn-ea"/>
              <a:cs typeface="+mn-cs"/>
            </a:rPr>
            <a:t>見直しにより経常経費の削減に努める。</a:t>
          </a:r>
          <a:endParaRPr lang="ja-JP" altLang="ja-JP" sz="10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122344</xdr:rowOff>
    </xdr:to>
    <xdr:cxnSp macro="">
      <xdr:nvCxnSpPr>
        <xdr:cNvPr id="125" name="直線コネクタ 124"/>
        <xdr:cNvCxnSpPr/>
      </xdr:nvCxnSpPr>
      <xdr:spPr>
        <a:xfrm>
          <a:off x="4114800" y="109156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114300</xdr:rowOff>
    </xdr:from>
    <xdr:to>
      <xdr:col>6</xdr:col>
      <xdr:colOff>0</xdr:colOff>
      <xdr:row>63</xdr:row>
      <xdr:rowOff>118321</xdr:rowOff>
    </xdr:to>
    <xdr:cxnSp macro="">
      <xdr:nvCxnSpPr>
        <xdr:cNvPr id="128" name="直線コネクタ 127"/>
        <xdr:cNvCxnSpPr/>
      </xdr:nvCxnSpPr>
      <xdr:spPr>
        <a:xfrm flipV="1">
          <a:off x="3225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118321</xdr:rowOff>
    </xdr:from>
    <xdr:to>
      <xdr:col>4</xdr:col>
      <xdr:colOff>482600</xdr:colOff>
      <xdr:row>63</xdr:row>
      <xdr:rowOff>134408</xdr:rowOff>
    </xdr:to>
    <xdr:cxnSp macro="">
      <xdr:nvCxnSpPr>
        <xdr:cNvPr id="131" name="直線コネクタ 130"/>
        <xdr:cNvCxnSpPr/>
      </xdr:nvCxnSpPr>
      <xdr:spPr>
        <a:xfrm flipV="1">
          <a:off x="2336800" y="1091967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21802</xdr:rowOff>
    </xdr:from>
    <xdr:to>
      <xdr:col>3</xdr:col>
      <xdr:colOff>279400</xdr:colOff>
      <xdr:row>63</xdr:row>
      <xdr:rowOff>134408</xdr:rowOff>
    </xdr:to>
    <xdr:cxnSp macro="">
      <xdr:nvCxnSpPr>
        <xdr:cNvPr id="134" name="直線コネクタ 133"/>
        <xdr:cNvCxnSpPr/>
      </xdr:nvCxnSpPr>
      <xdr:spPr>
        <a:xfrm>
          <a:off x="1447800" y="10823152"/>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44" name="円/楕円 143"/>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43621</xdr:rowOff>
    </xdr:from>
    <xdr:ext cx="762000" cy="259045"/>
    <xdr:sp macro="" textlink="">
      <xdr:nvSpPr>
        <xdr:cNvPr id="145" name="財政構造の弾力性該当値テキスト"/>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63500</xdr:rowOff>
    </xdr:from>
    <xdr:to>
      <xdr:col>6</xdr:col>
      <xdr:colOff>50800</xdr:colOff>
      <xdr:row>63</xdr:row>
      <xdr:rowOff>165100</xdr:rowOff>
    </xdr:to>
    <xdr:sp macro="" textlink="">
      <xdr:nvSpPr>
        <xdr:cNvPr id="146" name="円/楕円 145"/>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47" name="テキスト ボックス 14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67521</xdr:rowOff>
    </xdr:from>
    <xdr:to>
      <xdr:col>4</xdr:col>
      <xdr:colOff>533400</xdr:colOff>
      <xdr:row>63</xdr:row>
      <xdr:rowOff>169121</xdr:rowOff>
    </xdr:to>
    <xdr:sp macro="" textlink="">
      <xdr:nvSpPr>
        <xdr:cNvPr id="148" name="円/楕円 147"/>
        <xdr:cNvSpPr/>
      </xdr:nvSpPr>
      <xdr:spPr>
        <a:xfrm>
          <a:off x="3175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153898</xdr:rowOff>
    </xdr:from>
    <xdr:ext cx="762000" cy="259045"/>
    <xdr:sp macro="" textlink="">
      <xdr:nvSpPr>
        <xdr:cNvPr id="149" name="テキスト ボックス 148"/>
        <xdr:cNvSpPr txBox="1"/>
      </xdr:nvSpPr>
      <xdr:spPr>
        <a:xfrm>
          <a:off x="2844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83608</xdr:rowOff>
    </xdr:from>
    <xdr:to>
      <xdr:col>3</xdr:col>
      <xdr:colOff>330200</xdr:colOff>
      <xdr:row>64</xdr:row>
      <xdr:rowOff>13758</xdr:rowOff>
    </xdr:to>
    <xdr:sp macro="" textlink="">
      <xdr:nvSpPr>
        <xdr:cNvPr id="150" name="円/楕円 149"/>
        <xdr:cNvSpPr/>
      </xdr:nvSpPr>
      <xdr:spPr>
        <a:xfrm>
          <a:off x="2286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169985</xdr:rowOff>
    </xdr:from>
    <xdr:ext cx="762000" cy="259045"/>
    <xdr:sp macro="" textlink="">
      <xdr:nvSpPr>
        <xdr:cNvPr id="151" name="テキスト ボックス 150"/>
        <xdr:cNvSpPr txBox="1"/>
      </xdr:nvSpPr>
      <xdr:spPr>
        <a:xfrm>
          <a:off x="1955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142452</xdr:rowOff>
    </xdr:from>
    <xdr:to>
      <xdr:col>2</xdr:col>
      <xdr:colOff>127000</xdr:colOff>
      <xdr:row>63</xdr:row>
      <xdr:rowOff>72602</xdr:rowOff>
    </xdr:to>
    <xdr:sp macro="" textlink="">
      <xdr:nvSpPr>
        <xdr:cNvPr id="152" name="円/楕円 151"/>
        <xdr:cNvSpPr/>
      </xdr:nvSpPr>
      <xdr:spPr>
        <a:xfrm>
          <a:off x="1397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57379</xdr:rowOff>
    </xdr:from>
    <xdr:ext cx="762000" cy="259045"/>
    <xdr:sp macro="" textlink="">
      <xdr:nvSpPr>
        <xdr:cNvPr id="153" name="テキスト ボックス 152"/>
        <xdr:cNvSpPr txBox="1"/>
      </xdr:nvSpPr>
      <xdr:spPr>
        <a:xfrm>
          <a:off x="1066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[265,638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平成2</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年度から増減を交互に繰り返し、特に</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年度は大きく上昇する。これは類似団体とも同様の傾向を示している。</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年度と</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年度を比較した場合、人件費は退職者</a:t>
          </a:r>
          <a:r>
            <a:rPr lang="en-US" altLang="ja-JP" sz="1100" b="0" i="0" baseline="0">
              <a:solidFill>
                <a:sysClr val="windowText" lastClr="000000"/>
              </a:solidFill>
              <a:effectLst/>
              <a:latin typeface="+mn-lt"/>
              <a:ea typeface="+mn-ea"/>
              <a:cs typeface="+mn-cs"/>
            </a:rPr>
            <a:t>5</a:t>
          </a:r>
          <a:r>
            <a:rPr lang="ja-JP" altLang="en-US" sz="1100" b="0" i="0" baseline="0">
              <a:solidFill>
                <a:sysClr val="windowText" lastClr="000000"/>
              </a:solidFill>
              <a:effectLst/>
              <a:latin typeface="+mn-lt"/>
              <a:ea typeface="+mn-ea"/>
              <a:cs typeface="+mn-cs"/>
            </a:rPr>
            <a:t>人</a:t>
          </a:r>
          <a:r>
            <a:rPr lang="ja-JP" altLang="ja-JP" sz="1100" b="0" i="0" baseline="0">
              <a:solidFill>
                <a:sysClr val="windowText" lastClr="000000"/>
              </a:solidFill>
              <a:effectLst/>
              <a:latin typeface="+mn-lt"/>
              <a:ea typeface="+mn-ea"/>
              <a:cs typeface="+mn-cs"/>
            </a:rPr>
            <a:t>に対して</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人</a:t>
          </a:r>
          <a:r>
            <a:rPr lang="ja-JP" altLang="ja-JP" sz="1100" b="0" i="0" baseline="0">
              <a:solidFill>
                <a:sysClr val="windowText" lastClr="000000"/>
              </a:solidFill>
              <a:effectLst/>
              <a:latin typeface="+mn-lt"/>
              <a:ea typeface="+mn-ea"/>
              <a:cs typeface="+mn-cs"/>
            </a:rPr>
            <a:t>の新規採用</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により</a:t>
          </a:r>
          <a:r>
            <a:rPr lang="en-US" altLang="ja-JP" sz="1100" b="0" i="0" baseline="0">
              <a:solidFill>
                <a:sysClr val="windowText" lastClr="000000"/>
              </a:solidFill>
              <a:effectLst/>
              <a:latin typeface="+mn-lt"/>
              <a:ea typeface="+mn-ea"/>
              <a:cs typeface="+mn-cs"/>
            </a:rPr>
            <a:t>6,104</a:t>
          </a:r>
          <a:r>
            <a:rPr lang="ja-JP" altLang="ja-JP" sz="1100" b="0" i="0" baseline="0">
              <a:solidFill>
                <a:sysClr val="windowText" lastClr="000000"/>
              </a:solidFill>
              <a:effectLst/>
              <a:latin typeface="+mn-lt"/>
              <a:ea typeface="+mn-ea"/>
              <a:cs typeface="+mn-cs"/>
            </a:rPr>
            <a:t>千円の</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、物件費は、</a:t>
          </a:r>
          <a:r>
            <a:rPr lang="ja-JP" altLang="en-US" sz="1100" b="0" i="0" baseline="0">
              <a:solidFill>
                <a:sysClr val="windowText" lastClr="000000"/>
              </a:solidFill>
              <a:effectLst/>
              <a:latin typeface="+mn-lt"/>
              <a:ea typeface="+mn-ea"/>
              <a:cs typeface="+mn-cs"/>
            </a:rPr>
            <a:t>電子計算費（機器リース料、ソフト更新等）により</a:t>
          </a:r>
          <a:r>
            <a:rPr lang="en-US" altLang="ja-JP" sz="1100" b="0" i="0" baseline="0">
              <a:solidFill>
                <a:sysClr val="windowText" lastClr="000000"/>
              </a:solidFill>
              <a:effectLst/>
              <a:latin typeface="+mn-lt"/>
              <a:ea typeface="+mn-ea"/>
              <a:cs typeface="+mn-cs"/>
            </a:rPr>
            <a:t>27,407</a:t>
          </a:r>
          <a:r>
            <a:rPr lang="ja-JP" altLang="en-US" sz="1100" b="0" i="0" baseline="0">
              <a:solidFill>
                <a:sysClr val="windowText" lastClr="000000"/>
              </a:solidFill>
              <a:effectLst/>
              <a:latin typeface="+mn-lt"/>
              <a:ea typeface="+mn-ea"/>
              <a:cs typeface="+mn-cs"/>
            </a:rPr>
            <a:t>千円の増加、漁港関係計画策定により</a:t>
          </a:r>
          <a:r>
            <a:rPr lang="en-US" altLang="ja-JP" sz="1100" b="0" i="0" baseline="0">
              <a:solidFill>
                <a:sysClr val="windowText" lastClr="000000"/>
              </a:solidFill>
              <a:effectLst/>
              <a:latin typeface="+mn-lt"/>
              <a:ea typeface="+mn-ea"/>
              <a:cs typeface="+mn-cs"/>
            </a:rPr>
            <a:t>11,532</a:t>
          </a:r>
          <a:r>
            <a:rPr lang="ja-JP" altLang="en-US" sz="1100" b="0" i="0" baseline="0">
              <a:solidFill>
                <a:sysClr val="windowText" lastClr="000000"/>
              </a:solidFill>
              <a:effectLst/>
              <a:latin typeface="+mn-lt"/>
              <a:ea typeface="+mn-ea"/>
              <a:cs typeface="+mn-cs"/>
            </a:rPr>
            <a:t>千円を新規に計上するなど比較的大きな伸びとなっている。加えて人口の減少も影響し、</a:t>
          </a:r>
          <a:r>
            <a:rPr lang="ja-JP" altLang="ja-JP" sz="1100" b="0" i="0" baseline="0">
              <a:solidFill>
                <a:sysClr val="windowText" lastClr="000000"/>
              </a:solidFill>
              <a:effectLst/>
              <a:latin typeface="+mn-lt"/>
              <a:ea typeface="+mn-ea"/>
              <a:cs typeface="+mn-cs"/>
            </a:rPr>
            <a:t>昨年度に比べ</a:t>
          </a:r>
          <a:r>
            <a:rPr lang="en-US" altLang="ja-JP" sz="1100" b="0" i="0" baseline="0">
              <a:solidFill>
                <a:sysClr val="windowText" lastClr="000000"/>
              </a:solidFill>
              <a:effectLst/>
              <a:latin typeface="+mn-lt"/>
              <a:ea typeface="+mn-ea"/>
              <a:cs typeface="+mn-cs"/>
            </a:rPr>
            <a:t>12,584</a:t>
          </a:r>
          <a:r>
            <a:rPr lang="ja-JP" altLang="en-US" sz="1100" b="0" i="0" baseline="0">
              <a:solidFill>
                <a:sysClr val="windowText" lastClr="000000"/>
              </a:solidFill>
              <a:effectLst/>
              <a:latin typeface="+mn-lt"/>
              <a:ea typeface="+mn-ea"/>
              <a:cs typeface="+mn-cs"/>
            </a:rPr>
            <a:t>円</a:t>
          </a:r>
          <a:r>
            <a:rPr lang="ja-JP" altLang="ja-JP" sz="1100" b="0" i="0" baseline="0">
              <a:solidFill>
                <a:sysClr val="windowText" lastClr="000000"/>
              </a:solidFill>
              <a:effectLst/>
              <a:latin typeface="+mn-lt"/>
              <a:ea typeface="+mn-ea"/>
              <a:cs typeface="+mn-cs"/>
            </a:rPr>
            <a:t>増となる。また、類似団体平均に比べ</a:t>
          </a:r>
          <a:r>
            <a:rPr lang="en-US" altLang="ja-JP" sz="1100" b="0" i="0" baseline="0">
              <a:solidFill>
                <a:sysClr val="windowText" lastClr="000000"/>
              </a:solidFill>
              <a:effectLst/>
              <a:latin typeface="+mn-lt"/>
              <a:ea typeface="+mn-ea"/>
              <a:cs typeface="+mn-cs"/>
            </a:rPr>
            <a:t>133,734</a:t>
          </a:r>
          <a:r>
            <a:rPr lang="ja-JP" altLang="ja-JP" sz="1100" b="0" i="0" baseline="0">
              <a:solidFill>
                <a:sysClr val="windowText" lastClr="000000"/>
              </a:solidFill>
              <a:effectLst/>
              <a:latin typeface="+mn-lt"/>
              <a:ea typeface="+mn-ea"/>
              <a:cs typeface="+mn-cs"/>
            </a:rPr>
            <a:t>円下回っているが、和歌山県平均より</a:t>
          </a:r>
          <a:r>
            <a:rPr lang="en-US" altLang="ja-JP" sz="1100" b="0" i="0" baseline="0">
              <a:solidFill>
                <a:sysClr val="windowText" lastClr="000000"/>
              </a:solidFill>
              <a:effectLst/>
              <a:latin typeface="+mn-lt"/>
              <a:ea typeface="+mn-ea"/>
              <a:cs typeface="+mn-cs"/>
            </a:rPr>
            <a:t>132,529</a:t>
          </a:r>
          <a:r>
            <a:rPr lang="ja-JP" altLang="ja-JP" sz="1100" b="0" i="0" baseline="0">
              <a:solidFill>
                <a:sysClr val="windowText" lastClr="000000"/>
              </a:solidFill>
              <a:effectLst/>
              <a:latin typeface="+mn-lt"/>
              <a:ea typeface="+mn-ea"/>
              <a:cs typeface="+mn-cs"/>
            </a:rPr>
            <a:t>円上回っている。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今後においても人口が年々減少する中、定員管理をはじめとする人件費</a:t>
          </a:r>
          <a:r>
            <a:rPr lang="ja-JP" altLang="en-US" sz="1100" b="0" i="0" baseline="0">
              <a:solidFill>
                <a:sysClr val="windowText" lastClr="000000"/>
              </a:solidFill>
              <a:effectLst/>
              <a:latin typeface="+mn-lt"/>
              <a:ea typeface="+mn-ea"/>
              <a:cs typeface="+mn-cs"/>
            </a:rPr>
            <a:t>の抑制、</a:t>
          </a:r>
          <a:r>
            <a:rPr lang="ja-JP" altLang="ja-JP" sz="1100" b="0" i="0" baseline="0">
              <a:solidFill>
                <a:sysClr val="windowText" lastClr="000000"/>
              </a:solidFill>
              <a:effectLst/>
              <a:latin typeface="+mn-lt"/>
              <a:ea typeface="+mn-ea"/>
              <a:cs typeface="+mn-cs"/>
            </a:rPr>
            <a:t>物件費等の歳出</a:t>
          </a:r>
          <a:r>
            <a:rPr lang="ja-JP" altLang="en-US" sz="1100" b="0" i="0" baseline="0">
              <a:solidFill>
                <a:sysClr val="windowText" lastClr="000000"/>
              </a:solidFill>
              <a:effectLst/>
              <a:latin typeface="+mn-lt"/>
              <a:ea typeface="+mn-ea"/>
              <a:cs typeface="+mn-cs"/>
            </a:rPr>
            <a:t>削減</a:t>
          </a:r>
          <a:r>
            <a:rPr lang="ja-JP" altLang="ja-JP" sz="1100" b="0" i="0" baseline="0">
              <a:solidFill>
                <a:sysClr val="windowText" lastClr="000000"/>
              </a:solidFill>
              <a:effectLst/>
              <a:latin typeface="+mn-lt"/>
              <a:ea typeface="+mn-ea"/>
              <a:cs typeface="+mn-cs"/>
            </a:rPr>
            <a:t>に努め、一層の行政コスト縮減に努める。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115774</xdr:rowOff>
    </xdr:from>
    <xdr:to>
      <xdr:col>7</xdr:col>
      <xdr:colOff>152400</xdr:colOff>
      <xdr:row>81</xdr:row>
      <xdr:rowOff>121847</xdr:rowOff>
    </xdr:to>
    <xdr:cxnSp macro="">
      <xdr:nvCxnSpPr>
        <xdr:cNvPr id="185" name="直線コネクタ 184"/>
        <xdr:cNvCxnSpPr/>
      </xdr:nvCxnSpPr>
      <xdr:spPr>
        <a:xfrm>
          <a:off x="4114800" y="14003224"/>
          <a:ext cx="8382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107664</xdr:rowOff>
    </xdr:from>
    <xdr:ext cx="762000" cy="259045"/>
    <xdr:sp macro="" textlink="">
      <xdr:nvSpPr>
        <xdr:cNvPr id="186" name="人件費・物件費等の状況平均値テキスト"/>
        <xdr:cNvSpPr txBox="1"/>
      </xdr:nvSpPr>
      <xdr:spPr>
        <a:xfrm>
          <a:off x="5041900" y="13995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114636</xdr:rowOff>
    </xdr:from>
    <xdr:to>
      <xdr:col>6</xdr:col>
      <xdr:colOff>0</xdr:colOff>
      <xdr:row>81</xdr:row>
      <xdr:rowOff>115774</xdr:rowOff>
    </xdr:to>
    <xdr:cxnSp macro="">
      <xdr:nvCxnSpPr>
        <xdr:cNvPr id="188" name="直線コネクタ 187"/>
        <xdr:cNvCxnSpPr/>
      </xdr:nvCxnSpPr>
      <xdr:spPr>
        <a:xfrm>
          <a:off x="3225800" y="14002086"/>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114636</xdr:rowOff>
    </xdr:from>
    <xdr:to>
      <xdr:col>4</xdr:col>
      <xdr:colOff>482600</xdr:colOff>
      <xdr:row>81</xdr:row>
      <xdr:rowOff>118346</xdr:rowOff>
    </xdr:to>
    <xdr:cxnSp macro="">
      <xdr:nvCxnSpPr>
        <xdr:cNvPr id="191" name="直線コネクタ 190"/>
        <xdr:cNvCxnSpPr/>
      </xdr:nvCxnSpPr>
      <xdr:spPr>
        <a:xfrm flipV="1">
          <a:off x="2336800" y="14002086"/>
          <a:ext cx="889000" cy="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113773</xdr:rowOff>
    </xdr:from>
    <xdr:to>
      <xdr:col>3</xdr:col>
      <xdr:colOff>279400</xdr:colOff>
      <xdr:row>81</xdr:row>
      <xdr:rowOff>118346</xdr:rowOff>
    </xdr:to>
    <xdr:cxnSp macro="">
      <xdr:nvCxnSpPr>
        <xdr:cNvPr id="194" name="直線コネクタ 193"/>
        <xdr:cNvCxnSpPr/>
      </xdr:nvCxnSpPr>
      <xdr:spPr>
        <a:xfrm>
          <a:off x="1447800" y="14001223"/>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71047</xdr:rowOff>
    </xdr:from>
    <xdr:to>
      <xdr:col>7</xdr:col>
      <xdr:colOff>203200</xdr:colOff>
      <xdr:row>82</xdr:row>
      <xdr:rowOff>1197</xdr:rowOff>
    </xdr:to>
    <xdr:sp macro="" textlink="">
      <xdr:nvSpPr>
        <xdr:cNvPr id="204" name="円/楕円 203"/>
        <xdr:cNvSpPr/>
      </xdr:nvSpPr>
      <xdr:spPr>
        <a:xfrm>
          <a:off x="4902200" y="1395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163774</xdr:rowOff>
    </xdr:from>
    <xdr:ext cx="762000" cy="259045"/>
    <xdr:sp macro="" textlink="">
      <xdr:nvSpPr>
        <xdr:cNvPr id="205" name="人件費・物件費等の状況該当値テキスト"/>
        <xdr:cNvSpPr txBox="1"/>
      </xdr:nvSpPr>
      <xdr:spPr>
        <a:xfrm>
          <a:off x="5041900" y="1387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265,638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64974</xdr:rowOff>
    </xdr:from>
    <xdr:to>
      <xdr:col>6</xdr:col>
      <xdr:colOff>50800</xdr:colOff>
      <xdr:row>81</xdr:row>
      <xdr:rowOff>166574</xdr:rowOff>
    </xdr:to>
    <xdr:sp macro="" textlink="">
      <xdr:nvSpPr>
        <xdr:cNvPr id="206" name="円/楕円 205"/>
        <xdr:cNvSpPr/>
      </xdr:nvSpPr>
      <xdr:spPr>
        <a:xfrm>
          <a:off x="4064000" y="139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5301</xdr:rowOff>
    </xdr:from>
    <xdr:ext cx="736600" cy="259045"/>
    <xdr:sp macro="" textlink="">
      <xdr:nvSpPr>
        <xdr:cNvPr id="207" name="テキスト ボックス 206"/>
        <xdr:cNvSpPr txBox="1"/>
      </xdr:nvSpPr>
      <xdr:spPr>
        <a:xfrm>
          <a:off x="3733800" y="13721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63836</xdr:rowOff>
    </xdr:from>
    <xdr:to>
      <xdr:col>4</xdr:col>
      <xdr:colOff>533400</xdr:colOff>
      <xdr:row>81</xdr:row>
      <xdr:rowOff>165436</xdr:rowOff>
    </xdr:to>
    <xdr:sp macro="" textlink="">
      <xdr:nvSpPr>
        <xdr:cNvPr id="208" name="円/楕円 207"/>
        <xdr:cNvSpPr/>
      </xdr:nvSpPr>
      <xdr:spPr>
        <a:xfrm>
          <a:off x="3175000" y="1395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4163</xdr:rowOff>
    </xdr:from>
    <xdr:ext cx="762000" cy="259045"/>
    <xdr:sp macro="" textlink="">
      <xdr:nvSpPr>
        <xdr:cNvPr id="209" name="テキスト ボックス 208"/>
        <xdr:cNvSpPr txBox="1"/>
      </xdr:nvSpPr>
      <xdr:spPr>
        <a:xfrm>
          <a:off x="2844800" y="137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250,696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67546</xdr:rowOff>
    </xdr:from>
    <xdr:to>
      <xdr:col>3</xdr:col>
      <xdr:colOff>330200</xdr:colOff>
      <xdr:row>81</xdr:row>
      <xdr:rowOff>169146</xdr:rowOff>
    </xdr:to>
    <xdr:sp macro="" textlink="">
      <xdr:nvSpPr>
        <xdr:cNvPr id="210" name="円/楕円 209"/>
        <xdr:cNvSpPr/>
      </xdr:nvSpPr>
      <xdr:spPr>
        <a:xfrm>
          <a:off x="2286000" y="139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7873</xdr:rowOff>
    </xdr:from>
    <xdr:ext cx="762000" cy="259045"/>
    <xdr:sp macro="" textlink="">
      <xdr:nvSpPr>
        <xdr:cNvPr id="211" name="テキスト ボックス 210"/>
        <xdr:cNvSpPr txBox="1"/>
      </xdr:nvSpPr>
      <xdr:spPr>
        <a:xfrm>
          <a:off x="1955800" y="1372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258,384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62973</xdr:rowOff>
    </xdr:from>
    <xdr:to>
      <xdr:col>2</xdr:col>
      <xdr:colOff>127000</xdr:colOff>
      <xdr:row>81</xdr:row>
      <xdr:rowOff>164573</xdr:rowOff>
    </xdr:to>
    <xdr:sp macro="" textlink="">
      <xdr:nvSpPr>
        <xdr:cNvPr id="212" name="円/楕円 211"/>
        <xdr:cNvSpPr/>
      </xdr:nvSpPr>
      <xdr:spPr>
        <a:xfrm>
          <a:off x="1397000" y="1395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3300</xdr:rowOff>
    </xdr:from>
    <xdr:ext cx="762000" cy="259045"/>
    <xdr:sp macro="" textlink="">
      <xdr:nvSpPr>
        <xdr:cNvPr id="213" name="テキスト ボックス 212"/>
        <xdr:cNvSpPr txBox="1"/>
      </xdr:nvSpPr>
      <xdr:spPr>
        <a:xfrm>
          <a:off x="1066800" y="1371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　平成23・</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年度において指数が大きく上昇する。これは東日本大震災関係の財源確保のため国家公務員</a:t>
          </a:r>
          <a:r>
            <a:rPr lang="ja-JP" altLang="en-US" sz="1100" b="0" i="0" baseline="0">
              <a:solidFill>
                <a:sysClr val="windowText" lastClr="000000"/>
              </a:solidFill>
              <a:effectLst/>
              <a:latin typeface="+mn-lt"/>
              <a:ea typeface="+mn-ea"/>
              <a:cs typeface="+mn-cs"/>
            </a:rPr>
            <a:t>給与の</a:t>
          </a:r>
          <a:r>
            <a:rPr lang="ja-JP" altLang="ja-JP" sz="1100" b="0" i="0" baseline="0">
              <a:solidFill>
                <a:sysClr val="windowText" lastClr="000000"/>
              </a:solidFill>
              <a:effectLst/>
              <a:latin typeface="+mn-lt"/>
              <a:ea typeface="+mn-ea"/>
              <a:cs typeface="+mn-cs"/>
            </a:rPr>
            <a:t>減額措置を実施したためである。</a:t>
          </a:r>
          <a:r>
            <a:rPr lang="ja-JP" altLang="en-US" sz="1100" b="0" i="0" baseline="0">
              <a:solidFill>
                <a:sysClr val="windowText" lastClr="000000"/>
              </a:solidFill>
              <a:effectLst/>
              <a:latin typeface="+mn-lt"/>
              <a:ea typeface="+mn-ea"/>
              <a:cs typeface="+mn-cs"/>
            </a:rPr>
            <a:t>この措置は、</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年度において元に戻されたため</a:t>
          </a:r>
          <a:r>
            <a:rPr lang="ja-JP" altLang="en-US" sz="1100" b="0" i="0" baseline="0">
              <a:solidFill>
                <a:sysClr val="windowText" lastClr="000000"/>
              </a:solidFill>
              <a:effectLst/>
              <a:latin typeface="+mn-lt"/>
              <a:ea typeface="+mn-ea"/>
              <a:cs typeface="+mn-cs"/>
            </a:rPr>
            <a:t>ラスパイレス指数は、</a:t>
          </a:r>
          <a:r>
            <a:rPr lang="ja-JP" altLang="ja-JP" sz="1100" b="0" i="0" baseline="0">
              <a:solidFill>
                <a:sysClr val="windowText" lastClr="000000"/>
              </a:solidFill>
              <a:effectLst/>
              <a:latin typeface="+mn-lt"/>
              <a:ea typeface="+mn-ea"/>
              <a:cs typeface="+mn-cs"/>
            </a:rPr>
            <a:t>再び</a:t>
          </a:r>
          <a:r>
            <a:rPr lang="en-US" altLang="ja-JP" sz="1100" b="0" i="0" baseline="0">
              <a:solidFill>
                <a:sysClr val="windowText" lastClr="000000"/>
              </a:solidFill>
              <a:effectLst/>
              <a:latin typeface="+mn-lt"/>
              <a:ea typeface="+mn-ea"/>
              <a:cs typeface="+mn-cs"/>
            </a:rPr>
            <a:t>90</a:t>
          </a:r>
          <a:r>
            <a:rPr lang="ja-JP" altLang="ja-JP" sz="1100" b="0" i="0" baseline="0">
              <a:solidFill>
                <a:sysClr val="windowText" lastClr="000000"/>
              </a:solidFill>
              <a:effectLst/>
              <a:latin typeface="+mn-lt"/>
              <a:ea typeface="+mn-ea"/>
              <a:cs typeface="+mn-cs"/>
            </a:rPr>
            <a:t>％台前半に戻</a:t>
          </a:r>
          <a:r>
            <a:rPr lang="ja-JP" altLang="en-US" sz="1100" b="0" i="0" baseline="0">
              <a:solidFill>
                <a:sysClr val="windowText" lastClr="000000"/>
              </a:solidFill>
              <a:effectLst/>
              <a:latin typeface="+mn-lt"/>
              <a:ea typeface="+mn-ea"/>
              <a:cs typeface="+mn-cs"/>
            </a:rPr>
            <a:t>り、</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年度についても同水準の</a:t>
          </a:r>
          <a:r>
            <a:rPr lang="en-US" altLang="ja-JP" sz="1100" b="0" i="0" baseline="0">
              <a:solidFill>
                <a:sysClr val="windowText" lastClr="000000"/>
              </a:solidFill>
              <a:effectLst/>
              <a:latin typeface="+mn-lt"/>
              <a:ea typeface="+mn-ea"/>
              <a:cs typeface="+mn-cs"/>
            </a:rPr>
            <a:t>90.0%</a:t>
          </a:r>
          <a:r>
            <a:rPr lang="ja-JP" altLang="en-US" sz="1100" b="0" i="0" baseline="0">
              <a:solidFill>
                <a:sysClr val="windowText" lastClr="000000"/>
              </a:solidFill>
              <a:effectLst/>
              <a:latin typeface="+mn-lt"/>
              <a:ea typeface="+mn-ea"/>
              <a:cs typeface="+mn-cs"/>
            </a:rPr>
            <a:t>となっている</a:t>
          </a:r>
          <a:r>
            <a:rPr lang="ja-JP" altLang="ja-JP" sz="1100" b="0" i="0" baseline="0">
              <a:solidFill>
                <a:sysClr val="windowText" lastClr="000000"/>
              </a:solidFill>
              <a:effectLst/>
              <a:latin typeface="+mn-lt"/>
              <a:ea typeface="+mn-ea"/>
              <a:cs typeface="+mn-cs"/>
            </a:rPr>
            <a:t>。また、類似団体平均より</a:t>
          </a:r>
          <a:r>
            <a:rPr lang="en-US" altLang="ja-JP" sz="1100" b="0" i="0" baseline="0">
              <a:solidFill>
                <a:sysClr val="windowText" lastClr="000000"/>
              </a:solidFill>
              <a:effectLst/>
              <a:latin typeface="+mn-lt"/>
              <a:ea typeface="+mn-ea"/>
              <a:cs typeface="+mn-cs"/>
            </a:rPr>
            <a:t>3.5</a:t>
          </a:r>
          <a:r>
            <a:rPr lang="ja-JP" altLang="ja-JP" sz="1100" b="0" i="0" baseline="0">
              <a:solidFill>
                <a:sysClr val="windowText" lastClr="000000"/>
              </a:solidFill>
              <a:effectLst/>
              <a:latin typeface="+mn-lt"/>
              <a:ea typeface="+mn-ea"/>
              <a:cs typeface="+mn-cs"/>
            </a:rPr>
            <a:t>ポイント、全国町村平均より</a:t>
          </a:r>
          <a:r>
            <a:rPr lang="en-US" altLang="ja-JP" sz="1100" b="0" i="0" baseline="0">
              <a:solidFill>
                <a:sysClr val="windowText" lastClr="000000"/>
              </a:solidFill>
              <a:effectLst/>
              <a:latin typeface="+mn-lt"/>
              <a:ea typeface="+mn-ea"/>
              <a:cs typeface="+mn-cs"/>
            </a:rPr>
            <a:t>5.8</a:t>
          </a:r>
          <a:r>
            <a:rPr lang="ja-JP" altLang="ja-JP" sz="1100" b="0" i="0" baseline="0">
              <a:solidFill>
                <a:sysClr val="windowText" lastClr="000000"/>
              </a:solidFill>
              <a:effectLst/>
              <a:latin typeface="+mn-lt"/>
              <a:ea typeface="+mn-ea"/>
              <a:cs typeface="+mn-cs"/>
            </a:rPr>
            <a:t>ポイント下回っており、比較的低い数値で変動している。</a:t>
          </a:r>
          <a:r>
            <a:rPr lang="ja-JP" altLang="en-US" sz="1100" b="0" i="0" baseline="0">
              <a:solidFill>
                <a:sysClr val="windowText" lastClr="000000"/>
              </a:solidFill>
              <a:effectLst/>
              <a:latin typeface="+mn-lt"/>
              <a:ea typeface="+mn-ea"/>
              <a:cs typeface="+mn-cs"/>
            </a:rPr>
            <a:t>これについては、現給補償の未実施によるものである。</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今後も現状を踏まえ、給与の適性化に努めるとともに、引き続き縮減に努める。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80011</xdr:rowOff>
    </xdr:to>
    <xdr:cxnSp macro="">
      <xdr:nvCxnSpPr>
        <xdr:cNvPr id="243" name="直線コネクタ 242"/>
        <xdr:cNvCxnSpPr/>
      </xdr:nvCxnSpPr>
      <xdr:spPr>
        <a:xfrm flipV="1">
          <a:off x="16179800" y="14605000"/>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88</xdr:row>
      <xdr:rowOff>84455</xdr:rowOff>
    </xdr:to>
    <xdr:cxnSp macro="">
      <xdr:nvCxnSpPr>
        <xdr:cNvPr id="246" name="直線コネクタ 245"/>
        <xdr:cNvCxnSpPr/>
      </xdr:nvCxnSpPr>
      <xdr:spPr>
        <a:xfrm flipV="1">
          <a:off x="15290800" y="14653261"/>
          <a:ext cx="889000" cy="5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54293</xdr:rowOff>
    </xdr:from>
    <xdr:to>
      <xdr:col>22</xdr:col>
      <xdr:colOff>203200</xdr:colOff>
      <xdr:row>88</xdr:row>
      <xdr:rowOff>84455</xdr:rowOff>
    </xdr:to>
    <xdr:cxnSp macro="">
      <xdr:nvCxnSpPr>
        <xdr:cNvPr id="249" name="直線コネクタ 248"/>
        <xdr:cNvCxnSpPr/>
      </xdr:nvCxnSpPr>
      <xdr:spPr>
        <a:xfrm>
          <a:off x="14401800" y="1514189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116205</xdr:rowOff>
    </xdr:from>
    <xdr:to>
      <xdr:col>21</xdr:col>
      <xdr:colOff>0</xdr:colOff>
      <xdr:row>88</xdr:row>
      <xdr:rowOff>54293</xdr:rowOff>
    </xdr:to>
    <xdr:cxnSp macro="">
      <xdr:nvCxnSpPr>
        <xdr:cNvPr id="252" name="直線コネクタ 251"/>
        <xdr:cNvCxnSpPr/>
      </xdr:nvCxnSpPr>
      <xdr:spPr>
        <a:xfrm>
          <a:off x="13512800" y="14689455"/>
          <a:ext cx="889000" cy="4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56" name="テキスト ボックス 255"/>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62" name="円/楕円 26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63"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29211</xdr:rowOff>
    </xdr:from>
    <xdr:to>
      <xdr:col>23</xdr:col>
      <xdr:colOff>457200</xdr:colOff>
      <xdr:row>85</xdr:row>
      <xdr:rowOff>130811</xdr:rowOff>
    </xdr:to>
    <xdr:sp macro="" textlink="">
      <xdr:nvSpPr>
        <xdr:cNvPr id="264" name="円/楕円 263"/>
        <xdr:cNvSpPr/>
      </xdr:nvSpPr>
      <xdr:spPr>
        <a:xfrm>
          <a:off x="16129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140988</xdr:rowOff>
    </xdr:from>
    <xdr:ext cx="736600" cy="259045"/>
    <xdr:sp macro="" textlink="">
      <xdr:nvSpPr>
        <xdr:cNvPr id="265" name="テキスト ボックス 264"/>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33655</xdr:rowOff>
    </xdr:from>
    <xdr:to>
      <xdr:col>22</xdr:col>
      <xdr:colOff>254000</xdr:colOff>
      <xdr:row>88</xdr:row>
      <xdr:rowOff>135255</xdr:rowOff>
    </xdr:to>
    <xdr:sp macro="" textlink="">
      <xdr:nvSpPr>
        <xdr:cNvPr id="266" name="円/楕円 265"/>
        <xdr:cNvSpPr/>
      </xdr:nvSpPr>
      <xdr:spPr>
        <a:xfrm>
          <a:off x="15240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145432</xdr:rowOff>
    </xdr:from>
    <xdr:ext cx="762000" cy="259045"/>
    <xdr:sp macro="" textlink="">
      <xdr:nvSpPr>
        <xdr:cNvPr id="267" name="テキスト ボックス 266"/>
        <xdr:cNvSpPr txBox="1"/>
      </xdr:nvSpPr>
      <xdr:spPr>
        <a:xfrm>
          <a:off x="14909800" y="148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3493</xdr:rowOff>
    </xdr:from>
    <xdr:to>
      <xdr:col>21</xdr:col>
      <xdr:colOff>50800</xdr:colOff>
      <xdr:row>88</xdr:row>
      <xdr:rowOff>105093</xdr:rowOff>
    </xdr:to>
    <xdr:sp macro="" textlink="">
      <xdr:nvSpPr>
        <xdr:cNvPr id="268" name="円/楕円 267"/>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115270</xdr:rowOff>
    </xdr:from>
    <xdr:ext cx="762000" cy="259045"/>
    <xdr:sp macro="" textlink="">
      <xdr:nvSpPr>
        <xdr:cNvPr id="269" name="テキスト ボックス 268"/>
        <xdr:cNvSpPr txBox="1"/>
      </xdr:nvSpPr>
      <xdr:spPr>
        <a:xfrm>
          <a:off x="14020800" y="1485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65405</xdr:rowOff>
    </xdr:from>
    <xdr:to>
      <xdr:col>19</xdr:col>
      <xdr:colOff>533400</xdr:colOff>
      <xdr:row>85</xdr:row>
      <xdr:rowOff>167005</xdr:rowOff>
    </xdr:to>
    <xdr:sp macro="" textlink="">
      <xdr:nvSpPr>
        <xdr:cNvPr id="270" name="円/楕円 269"/>
        <xdr:cNvSpPr/>
      </xdr:nvSpPr>
      <xdr:spPr>
        <a:xfrm>
          <a:off x="134620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5732</xdr:rowOff>
    </xdr:from>
    <xdr:ext cx="762000" cy="259045"/>
    <xdr:sp macro="" textlink="">
      <xdr:nvSpPr>
        <xdr:cNvPr id="271" name="テキスト ボックス 270"/>
        <xdr:cNvSpPr txBox="1"/>
      </xdr:nvSpPr>
      <xdr:spPr>
        <a:xfrm>
          <a:off x="13131800" y="1440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050">
              <a:solidFill>
                <a:sysClr val="windowText" lastClr="000000"/>
              </a:solidFill>
              <a:latin typeface="ＭＳ Ｐゴシック"/>
            </a:rPr>
            <a:t>　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年度は、前年度より</a:t>
          </a:r>
          <a:r>
            <a:rPr kumimoji="1" lang="en-US" altLang="ja-JP" sz="1050">
              <a:solidFill>
                <a:sysClr val="windowText" lastClr="000000"/>
              </a:solidFill>
              <a:latin typeface="ＭＳ Ｐゴシック"/>
            </a:rPr>
            <a:t>0.5</a:t>
          </a:r>
          <a:r>
            <a:rPr kumimoji="1" lang="ja-JP" altLang="en-US" sz="1050">
              <a:solidFill>
                <a:sysClr val="windowText" lastClr="000000"/>
              </a:solidFill>
              <a:latin typeface="ＭＳ Ｐゴシック"/>
            </a:rPr>
            <a:t>ポイント上昇したが、</a:t>
          </a:r>
          <a:r>
            <a:rPr kumimoji="0" lang="ja-JP" altLang="en-US" sz="1050" b="0" i="0" baseline="0">
              <a:solidFill>
                <a:sysClr val="windowText" lastClr="000000"/>
              </a:solidFill>
              <a:effectLst/>
              <a:latin typeface="+mn-lt"/>
              <a:ea typeface="+mn-ea"/>
              <a:cs typeface="+mn-cs"/>
            </a:rPr>
            <a:t>近年大きな数値変化は表れておらず、横ばい傾向にある。類</a:t>
          </a:r>
          <a:r>
            <a:rPr lang="ja-JP" altLang="ja-JP" sz="1050" b="0" i="0" baseline="0">
              <a:solidFill>
                <a:sysClr val="windowText" lastClr="000000"/>
              </a:solidFill>
              <a:effectLst/>
              <a:latin typeface="+mn-lt"/>
              <a:ea typeface="+mn-ea"/>
              <a:cs typeface="+mn-cs"/>
            </a:rPr>
            <a:t>似団体平均より7.</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ポイント下回っているが、和歌山県平均より</a:t>
          </a:r>
          <a:r>
            <a:rPr lang="en-US" altLang="ja-JP" sz="1050" b="0" i="0" baseline="0">
              <a:solidFill>
                <a:sysClr val="windowText" lastClr="000000"/>
              </a:solidFill>
              <a:effectLst/>
              <a:latin typeface="+mn-lt"/>
              <a:ea typeface="+mn-ea"/>
              <a:cs typeface="+mn-cs"/>
            </a:rPr>
            <a:t>6.04</a:t>
          </a:r>
          <a:r>
            <a:rPr lang="ja-JP" altLang="ja-JP" sz="1050" b="0" i="0" baseline="0">
              <a:solidFill>
                <a:sysClr val="windowText" lastClr="000000"/>
              </a:solidFill>
              <a:effectLst/>
              <a:latin typeface="+mn-lt"/>
              <a:ea typeface="+mn-ea"/>
              <a:cs typeface="+mn-cs"/>
            </a:rPr>
            <a:t>ポイント、全国平均より7.</a:t>
          </a:r>
          <a:r>
            <a:rPr lang="en-US" altLang="ja-JP" sz="1050" b="0" i="0" baseline="0">
              <a:solidFill>
                <a:sysClr val="windowText" lastClr="000000"/>
              </a:solidFill>
              <a:effectLst/>
              <a:latin typeface="+mn-lt"/>
              <a:ea typeface="+mn-ea"/>
              <a:cs typeface="+mn-cs"/>
            </a:rPr>
            <a:t>71</a:t>
          </a:r>
          <a:r>
            <a:rPr lang="ja-JP" altLang="ja-JP" sz="1050" b="0" i="0" baseline="0">
              <a:solidFill>
                <a:sysClr val="windowText" lastClr="000000"/>
              </a:solidFill>
              <a:effectLst/>
              <a:latin typeface="+mn-lt"/>
              <a:ea typeface="+mn-ea"/>
              <a:cs typeface="+mn-cs"/>
            </a:rPr>
            <a:t>ポイント上回っている。</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本町の現状については、人口が年々減少していく中にあって、行政運営上必要な職員数は必要であるため率的に高くなる。</a:t>
          </a:r>
          <a:r>
            <a:rPr lang="ja-JP" altLang="en-US" sz="1050" b="0" i="0" baseline="0">
              <a:solidFill>
                <a:sysClr val="windowText" lastClr="000000"/>
              </a:solidFill>
              <a:effectLst/>
              <a:latin typeface="+mn-lt"/>
              <a:ea typeface="+mn-ea"/>
              <a:cs typeface="+mn-cs"/>
            </a:rPr>
            <a:t>近年は、退職に対する職員採用の抑制や賃金支弁者の活用などもあり、類似団体と比較しても職員数については比較的抑制されている。しかし、全職員数となると</a:t>
          </a:r>
          <a:r>
            <a:rPr lang="ja-JP" altLang="ja-JP" sz="1050" b="0" i="0" baseline="0">
              <a:solidFill>
                <a:sysClr val="windowText" lastClr="000000"/>
              </a:solidFill>
              <a:effectLst/>
              <a:latin typeface="+mn-lt"/>
              <a:ea typeface="+mn-ea"/>
              <a:cs typeface="+mn-cs"/>
            </a:rPr>
            <a:t>町立くじらの博物館、保育所などを直接町で運営しているため、他市町村に比べ、職員数が多くな</a:t>
          </a:r>
          <a:r>
            <a:rPr lang="ja-JP" altLang="en-US" sz="1050" b="0" i="0" baseline="0">
              <a:solidFill>
                <a:sysClr val="windowText" lastClr="000000"/>
              </a:solidFill>
              <a:effectLst/>
              <a:latin typeface="+mn-lt"/>
              <a:ea typeface="+mn-ea"/>
              <a:cs typeface="+mn-cs"/>
            </a:rPr>
            <a:t>る側面も有している</a:t>
          </a:r>
          <a:r>
            <a:rPr lang="ja-JP" altLang="ja-JP" sz="1050" b="0" i="0" baseline="0">
              <a:solidFill>
                <a:sysClr val="windowText" lastClr="000000"/>
              </a:solidFill>
              <a:effectLst/>
              <a:latin typeface="+mn-lt"/>
              <a:ea typeface="+mn-ea"/>
              <a:cs typeface="+mn-cs"/>
            </a:rPr>
            <a:t>。</a:t>
          </a:r>
          <a:endParaRPr lang="ja-JP" altLang="ja-JP" sz="1050">
            <a:solidFill>
              <a:sysClr val="windowText" lastClr="000000"/>
            </a:solidFill>
            <a:effectLst/>
          </a:endParaRPr>
        </a:p>
        <a:p>
          <a:pPr rtl="0"/>
          <a:r>
            <a:rPr lang="ja-JP" altLang="ja-JP" sz="1050" b="0" i="0" baseline="0">
              <a:solidFill>
                <a:sysClr val="windowText" lastClr="000000"/>
              </a:solidFill>
              <a:effectLst/>
              <a:latin typeface="+mn-lt"/>
              <a:ea typeface="+mn-ea"/>
              <a:cs typeface="+mn-cs"/>
            </a:rPr>
            <a:t>　</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a:t>
          </a:r>
          <a:r>
            <a:rPr lang="ja-JP" altLang="en-US" sz="1050" b="0" i="0" baseline="0">
              <a:solidFill>
                <a:sysClr val="windowText" lastClr="000000"/>
              </a:solidFill>
              <a:effectLst/>
              <a:latin typeface="+mn-lt"/>
              <a:ea typeface="+mn-ea"/>
              <a:cs typeface="+mn-cs"/>
            </a:rPr>
            <a:t>も</a:t>
          </a:r>
          <a:r>
            <a:rPr lang="ja-JP" altLang="ja-JP" sz="1050" b="0" i="0" baseline="0">
              <a:solidFill>
                <a:sysClr val="windowText" lastClr="000000"/>
              </a:solidFill>
              <a:effectLst/>
              <a:latin typeface="+mn-lt"/>
              <a:ea typeface="+mn-ea"/>
              <a:cs typeface="+mn-cs"/>
            </a:rPr>
            <a:t>退職</a:t>
          </a:r>
          <a:r>
            <a:rPr lang="ja-JP" altLang="en-US" sz="1050" b="0" i="0" baseline="0">
              <a:solidFill>
                <a:sysClr val="windowText" lastClr="000000"/>
              </a:solidFill>
              <a:effectLst/>
              <a:latin typeface="+mn-lt"/>
              <a:ea typeface="+mn-ea"/>
              <a:cs typeface="+mn-cs"/>
            </a:rPr>
            <a:t>等の</a:t>
          </a:r>
          <a:r>
            <a:rPr lang="ja-JP" altLang="ja-JP" sz="1050" b="0" i="0" baseline="0">
              <a:solidFill>
                <a:sysClr val="windowText" lastClr="000000"/>
              </a:solidFill>
              <a:effectLst/>
              <a:latin typeface="+mn-lt"/>
              <a:ea typeface="+mn-ea"/>
              <a:cs typeface="+mn-cs"/>
            </a:rPr>
            <a:t>入れ替わりの時期を見据え、適正な職員の補充や業務に必要な人員を見極め</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適正な人員確保及び定員管理に努める。</a:t>
          </a:r>
          <a:endParaRPr lang="ja-JP" altLang="ja-JP" sz="105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65074</xdr:rowOff>
    </xdr:from>
    <xdr:to>
      <xdr:col>24</xdr:col>
      <xdr:colOff>558800</xdr:colOff>
      <xdr:row>59</xdr:row>
      <xdr:rowOff>71776</xdr:rowOff>
    </xdr:to>
    <xdr:cxnSp macro="">
      <xdr:nvCxnSpPr>
        <xdr:cNvPr id="305" name="直線コネクタ 304"/>
        <xdr:cNvCxnSpPr/>
      </xdr:nvCxnSpPr>
      <xdr:spPr>
        <a:xfrm>
          <a:off x="16179800" y="10180624"/>
          <a:ext cx="8382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65074</xdr:rowOff>
    </xdr:from>
    <xdr:to>
      <xdr:col>23</xdr:col>
      <xdr:colOff>406400</xdr:colOff>
      <xdr:row>59</xdr:row>
      <xdr:rowOff>68023</xdr:rowOff>
    </xdr:to>
    <xdr:cxnSp macro="">
      <xdr:nvCxnSpPr>
        <xdr:cNvPr id="308" name="直線コネクタ 307"/>
        <xdr:cNvCxnSpPr/>
      </xdr:nvCxnSpPr>
      <xdr:spPr>
        <a:xfrm flipV="1">
          <a:off x="15290800" y="10180624"/>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0" name="テキスト ボックス 309"/>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68023</xdr:rowOff>
    </xdr:from>
    <xdr:to>
      <xdr:col>22</xdr:col>
      <xdr:colOff>203200</xdr:colOff>
      <xdr:row>59</xdr:row>
      <xdr:rowOff>68023</xdr:rowOff>
    </xdr:to>
    <xdr:cxnSp macro="">
      <xdr:nvCxnSpPr>
        <xdr:cNvPr id="311" name="直線コネクタ 310"/>
        <xdr:cNvCxnSpPr/>
      </xdr:nvCxnSpPr>
      <xdr:spPr>
        <a:xfrm>
          <a:off x="14401800" y="101835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3" name="テキスト ボックス 312"/>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66682</xdr:rowOff>
    </xdr:from>
    <xdr:to>
      <xdr:col>21</xdr:col>
      <xdr:colOff>0</xdr:colOff>
      <xdr:row>59</xdr:row>
      <xdr:rowOff>68023</xdr:rowOff>
    </xdr:to>
    <xdr:cxnSp macro="">
      <xdr:nvCxnSpPr>
        <xdr:cNvPr id="314" name="直線コネクタ 313"/>
        <xdr:cNvCxnSpPr/>
      </xdr:nvCxnSpPr>
      <xdr:spPr>
        <a:xfrm>
          <a:off x="13512800" y="10182232"/>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6" name="テキスト ボックス 315"/>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18" name="テキスト ボックス 317"/>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20976</xdr:rowOff>
    </xdr:from>
    <xdr:to>
      <xdr:col>24</xdr:col>
      <xdr:colOff>609600</xdr:colOff>
      <xdr:row>59</xdr:row>
      <xdr:rowOff>122576</xdr:rowOff>
    </xdr:to>
    <xdr:sp macro="" textlink="">
      <xdr:nvSpPr>
        <xdr:cNvPr id="324" name="円/楕円 323"/>
        <xdr:cNvSpPr/>
      </xdr:nvSpPr>
      <xdr:spPr>
        <a:xfrm>
          <a:off x="16967200" y="101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113703</xdr:rowOff>
    </xdr:from>
    <xdr:ext cx="762000" cy="259045"/>
    <xdr:sp macro="" textlink="">
      <xdr:nvSpPr>
        <xdr:cNvPr id="325" name="定員管理の状況該当値テキスト"/>
        <xdr:cNvSpPr txBox="1"/>
      </xdr:nvSpPr>
      <xdr:spPr>
        <a:xfrm>
          <a:off x="17106900" y="1005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14274</xdr:rowOff>
    </xdr:from>
    <xdr:to>
      <xdr:col>23</xdr:col>
      <xdr:colOff>457200</xdr:colOff>
      <xdr:row>59</xdr:row>
      <xdr:rowOff>115874</xdr:rowOff>
    </xdr:to>
    <xdr:sp macro="" textlink="">
      <xdr:nvSpPr>
        <xdr:cNvPr id="326" name="円/楕円 325"/>
        <xdr:cNvSpPr/>
      </xdr:nvSpPr>
      <xdr:spPr>
        <a:xfrm>
          <a:off x="16129000" y="1012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126051</xdr:rowOff>
    </xdr:from>
    <xdr:ext cx="736600" cy="259045"/>
    <xdr:sp macro="" textlink="">
      <xdr:nvSpPr>
        <xdr:cNvPr id="327" name="テキスト ボックス 326"/>
        <xdr:cNvSpPr txBox="1"/>
      </xdr:nvSpPr>
      <xdr:spPr>
        <a:xfrm>
          <a:off x="15798800" y="989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17223</xdr:rowOff>
    </xdr:from>
    <xdr:to>
      <xdr:col>22</xdr:col>
      <xdr:colOff>254000</xdr:colOff>
      <xdr:row>59</xdr:row>
      <xdr:rowOff>118823</xdr:rowOff>
    </xdr:to>
    <xdr:sp macro="" textlink="">
      <xdr:nvSpPr>
        <xdr:cNvPr id="328" name="円/楕円 327"/>
        <xdr:cNvSpPr/>
      </xdr:nvSpPr>
      <xdr:spPr>
        <a:xfrm>
          <a:off x="15240000" y="101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129000</xdr:rowOff>
    </xdr:from>
    <xdr:ext cx="762000" cy="259045"/>
    <xdr:sp macro="" textlink="">
      <xdr:nvSpPr>
        <xdr:cNvPr id="329" name="テキスト ボックス 328"/>
        <xdr:cNvSpPr txBox="1"/>
      </xdr:nvSpPr>
      <xdr:spPr>
        <a:xfrm>
          <a:off x="14909800" y="990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17223</xdr:rowOff>
    </xdr:from>
    <xdr:to>
      <xdr:col>21</xdr:col>
      <xdr:colOff>50800</xdr:colOff>
      <xdr:row>59</xdr:row>
      <xdr:rowOff>118823</xdr:rowOff>
    </xdr:to>
    <xdr:sp macro="" textlink="">
      <xdr:nvSpPr>
        <xdr:cNvPr id="330" name="円/楕円 329"/>
        <xdr:cNvSpPr/>
      </xdr:nvSpPr>
      <xdr:spPr>
        <a:xfrm>
          <a:off x="14351000" y="1013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129000</xdr:rowOff>
    </xdr:from>
    <xdr:ext cx="762000" cy="259045"/>
    <xdr:sp macro="" textlink="">
      <xdr:nvSpPr>
        <xdr:cNvPr id="331" name="テキスト ボックス 330"/>
        <xdr:cNvSpPr txBox="1"/>
      </xdr:nvSpPr>
      <xdr:spPr>
        <a:xfrm>
          <a:off x="14020800" y="990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15882</xdr:rowOff>
    </xdr:from>
    <xdr:to>
      <xdr:col>19</xdr:col>
      <xdr:colOff>533400</xdr:colOff>
      <xdr:row>59</xdr:row>
      <xdr:rowOff>117482</xdr:rowOff>
    </xdr:to>
    <xdr:sp macro="" textlink="">
      <xdr:nvSpPr>
        <xdr:cNvPr id="332" name="円/楕円 331"/>
        <xdr:cNvSpPr/>
      </xdr:nvSpPr>
      <xdr:spPr>
        <a:xfrm>
          <a:off x="13462000" y="101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127659</xdr:rowOff>
    </xdr:from>
    <xdr:ext cx="762000" cy="259045"/>
    <xdr:sp macro="" textlink="">
      <xdr:nvSpPr>
        <xdr:cNvPr id="333" name="テキスト ボックス 332"/>
        <xdr:cNvSpPr txBox="1"/>
      </xdr:nvSpPr>
      <xdr:spPr>
        <a:xfrm>
          <a:off x="13131800" y="990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ysClr val="windowText" lastClr="000000"/>
              </a:solidFill>
              <a:effectLst/>
              <a:latin typeface="+mn-lt"/>
              <a:ea typeface="+mn-ea"/>
              <a:cs typeface="+mn-cs"/>
            </a:rPr>
            <a:t>　</a:t>
          </a:r>
          <a:r>
            <a:rPr lang="en-US" altLang="ja-JP"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昨年度より0.</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ポイント減少となっている。また、類似団体平均より</a:t>
          </a:r>
          <a:r>
            <a:rPr lang="en-US" altLang="ja-JP" sz="1050" b="0" i="0" baseline="0">
              <a:solidFill>
                <a:sysClr val="windowText" lastClr="000000"/>
              </a:solidFill>
              <a:effectLst/>
              <a:latin typeface="+mn-lt"/>
              <a:ea typeface="+mn-ea"/>
              <a:cs typeface="+mn-cs"/>
            </a:rPr>
            <a:t>3.2</a:t>
          </a:r>
          <a:r>
            <a:rPr lang="ja-JP" altLang="ja-JP" sz="1050" b="0" i="0" baseline="0">
              <a:solidFill>
                <a:sysClr val="windowText" lastClr="000000"/>
              </a:solidFill>
              <a:effectLst/>
              <a:latin typeface="+mn-lt"/>
              <a:ea typeface="+mn-ea"/>
              <a:cs typeface="+mn-cs"/>
            </a:rPr>
            <a:t>ポイント、和歌山県平均より6.</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ポイント下回っており良好な数値を示している</a:t>
          </a:r>
          <a:r>
            <a:rPr lang="ja-JP" altLang="en-US" sz="1050" b="0" i="0" baseline="0">
              <a:solidFill>
                <a:sysClr val="windowText" lastClr="000000"/>
              </a:solidFill>
              <a:effectLst/>
              <a:latin typeface="+mn-lt"/>
              <a:ea typeface="+mn-ea"/>
              <a:cs typeface="+mn-cs"/>
            </a:rPr>
            <a:t>。</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現在、</a:t>
          </a:r>
          <a:r>
            <a:rPr lang="ja-JP" altLang="en-US" sz="1050" b="0" i="0" baseline="0">
              <a:solidFill>
                <a:sysClr val="windowText" lastClr="000000"/>
              </a:solidFill>
              <a:effectLst/>
              <a:latin typeface="+mn-lt"/>
              <a:ea typeface="+mn-ea"/>
              <a:cs typeface="+mn-cs"/>
            </a:rPr>
            <a:t>平成</a:t>
          </a:r>
          <a:r>
            <a:rPr lang="ja-JP" altLang="ja-JP" sz="1050" b="0" i="0" baseline="0">
              <a:solidFill>
                <a:sysClr val="windowText" lastClr="000000"/>
              </a:solidFill>
              <a:effectLst/>
              <a:latin typeface="+mn-lt"/>
              <a:ea typeface="+mn-ea"/>
              <a:cs typeface="+mn-cs"/>
            </a:rPr>
            <a:t>22年度から起</a:t>
          </a:r>
          <a:r>
            <a:rPr lang="ja-JP" altLang="en-US" sz="1050" b="0" i="0" baseline="0">
              <a:solidFill>
                <a:sysClr val="windowText" lastClr="000000"/>
              </a:solidFill>
              <a:effectLst/>
              <a:latin typeface="+mn-lt"/>
              <a:ea typeface="+mn-ea"/>
              <a:cs typeface="+mn-cs"/>
            </a:rPr>
            <a:t>こ</a:t>
          </a:r>
          <a:r>
            <a:rPr lang="ja-JP" altLang="ja-JP" sz="1050" b="0" i="0" baseline="0">
              <a:solidFill>
                <a:sysClr val="windowText" lastClr="000000"/>
              </a:solidFill>
              <a:effectLst/>
              <a:latin typeface="+mn-lt"/>
              <a:ea typeface="+mn-ea"/>
              <a:cs typeface="+mn-cs"/>
            </a:rPr>
            <a:t>すことができるようになった過疎債を活用し</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大型公共工事等を実施するとともに</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緊急防災・減災事業債を活用する避難路整備等の事業を行っている</a:t>
          </a:r>
          <a:r>
            <a:rPr lang="ja-JP" altLang="en-US" sz="1050" b="0" i="0" baseline="0">
              <a:solidFill>
                <a:sysClr val="windowText" lastClr="000000"/>
              </a:solidFill>
              <a:effectLst/>
              <a:latin typeface="+mn-lt"/>
              <a:ea typeface="+mn-ea"/>
              <a:cs typeface="+mn-cs"/>
            </a:rPr>
            <a:t>。これらの大型事業に係る元金償還が徐々に始まってきているが、償還が重複する時期にさしかかっておらず、この間に元利償還が終了する事業があるなど、実質公債費比率は減少している。</a:t>
          </a:r>
          <a:r>
            <a:rPr lang="ja-JP" altLang="ja-JP" sz="1050" b="0" i="0" baseline="0">
              <a:solidFill>
                <a:sysClr val="windowText" lastClr="000000"/>
              </a:solidFill>
              <a:effectLst/>
              <a:latin typeface="+mn-lt"/>
              <a:ea typeface="+mn-ea"/>
              <a:cs typeface="+mn-cs"/>
            </a:rPr>
            <a:t>　</a:t>
          </a:r>
          <a:endParaRPr lang="en-US" altLang="ja-JP" sz="1050" b="0" i="0" baseline="0">
            <a:solidFill>
              <a:sysClr val="windowText" lastClr="000000"/>
            </a:solidFill>
            <a:effectLst/>
            <a:latin typeface="+mn-lt"/>
            <a:ea typeface="+mn-ea"/>
            <a:cs typeface="+mn-cs"/>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今後は</a:t>
          </a:r>
          <a:r>
            <a:rPr lang="ja-JP" altLang="en-US" sz="1050" b="0" i="0" baseline="0">
              <a:solidFill>
                <a:sysClr val="windowText" lastClr="000000"/>
              </a:solidFill>
              <a:effectLst/>
              <a:latin typeface="+mn-lt"/>
              <a:ea typeface="+mn-ea"/>
              <a:cs typeface="+mn-cs"/>
            </a:rPr>
            <a:t>、大型事業の</a:t>
          </a:r>
          <a:r>
            <a:rPr lang="ja-JP" altLang="ja-JP" sz="1050" b="0" i="0" baseline="0">
              <a:solidFill>
                <a:sysClr val="windowText" lastClr="000000"/>
              </a:solidFill>
              <a:effectLst/>
              <a:latin typeface="+mn-lt"/>
              <a:ea typeface="+mn-ea"/>
              <a:cs typeface="+mn-cs"/>
            </a:rPr>
            <a:t>元金償還の</a:t>
          </a:r>
          <a:r>
            <a:rPr lang="ja-JP" altLang="en-US" sz="1050" b="0" i="0" baseline="0">
              <a:solidFill>
                <a:sysClr val="windowText" lastClr="000000"/>
              </a:solidFill>
              <a:effectLst/>
              <a:latin typeface="+mn-lt"/>
              <a:ea typeface="+mn-ea"/>
              <a:cs typeface="+mn-cs"/>
            </a:rPr>
            <a:t>重複時期を迎えることとなるため、実</a:t>
          </a:r>
          <a:r>
            <a:rPr lang="ja-JP" altLang="ja-JP" sz="1050" b="0" i="0" baseline="0">
              <a:solidFill>
                <a:sysClr val="windowText" lastClr="000000"/>
              </a:solidFill>
              <a:effectLst/>
              <a:latin typeface="+mn-lt"/>
              <a:ea typeface="+mn-ea"/>
              <a:cs typeface="+mn-cs"/>
            </a:rPr>
            <a:t>質公債比率が上昇するものと考えられる</a:t>
          </a:r>
          <a:r>
            <a:rPr lang="ja-JP" altLang="en-US" sz="1050" b="0" i="0" baseline="0">
              <a:solidFill>
                <a:sysClr val="windowText" lastClr="000000"/>
              </a:solidFill>
              <a:effectLst/>
              <a:latin typeface="+mn-lt"/>
              <a:ea typeface="+mn-ea"/>
              <a:cs typeface="+mn-cs"/>
            </a:rPr>
            <a:t>。そのため、</a:t>
          </a:r>
          <a:r>
            <a:rPr lang="ja-JP" altLang="ja-JP" sz="1050" b="0" i="0" baseline="0">
              <a:solidFill>
                <a:sysClr val="windowText" lastClr="000000"/>
              </a:solidFill>
              <a:effectLst/>
              <a:latin typeface="+mn-lt"/>
              <a:ea typeface="+mn-ea"/>
              <a:cs typeface="+mn-cs"/>
            </a:rPr>
            <a:t>起債を充当する事業にあっては、</a:t>
          </a:r>
          <a:r>
            <a:rPr lang="ja-JP" altLang="en-US" sz="1050" b="0" i="0" baseline="0">
              <a:solidFill>
                <a:sysClr val="windowText" lastClr="000000"/>
              </a:solidFill>
              <a:effectLst/>
              <a:latin typeface="+mn-lt"/>
              <a:ea typeface="+mn-ea"/>
              <a:cs typeface="+mn-cs"/>
            </a:rPr>
            <a:t>補助金の有無、実施時期の調整、精査や</a:t>
          </a:r>
          <a:r>
            <a:rPr lang="ja-JP" altLang="ja-JP" sz="1050" b="0" i="0" baseline="0">
              <a:solidFill>
                <a:sysClr val="windowText" lastClr="000000"/>
              </a:solidFill>
              <a:effectLst/>
              <a:latin typeface="+mn-lt"/>
              <a:ea typeface="+mn-ea"/>
              <a:cs typeface="+mn-cs"/>
            </a:rPr>
            <a:t>見直しにより数値の抑制に努める。</a:t>
          </a:r>
          <a:endParaRPr lang="ja-JP" altLang="ja-JP" sz="1050">
            <a:solidFill>
              <a:sysClr val="windowText" lastClr="000000"/>
            </a:solidFill>
            <a:effectLst/>
          </a:endParaRPr>
        </a:p>
        <a:p>
          <a:endParaRPr kumimoji="1" lang="ja-JP" altLang="en-US" sz="10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138113</xdr:rowOff>
    </xdr:from>
    <xdr:to>
      <xdr:col>24</xdr:col>
      <xdr:colOff>558800</xdr:colOff>
      <xdr:row>38</xdr:row>
      <xdr:rowOff>162243</xdr:rowOff>
    </xdr:to>
    <xdr:cxnSp macro="">
      <xdr:nvCxnSpPr>
        <xdr:cNvPr id="363" name="直線コネクタ 362"/>
        <xdr:cNvCxnSpPr/>
      </xdr:nvCxnSpPr>
      <xdr:spPr>
        <a:xfrm flipV="1">
          <a:off x="16179800" y="665321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80980</xdr:rowOff>
    </xdr:from>
    <xdr:ext cx="762000" cy="259045"/>
    <xdr:sp macro="" textlink="">
      <xdr:nvSpPr>
        <xdr:cNvPr id="364" name="公債費負担の状況平均値テキスト"/>
        <xdr:cNvSpPr txBox="1"/>
      </xdr:nvSpPr>
      <xdr:spPr>
        <a:xfrm>
          <a:off x="17106900" y="676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162243</xdr:rowOff>
    </xdr:from>
    <xdr:to>
      <xdr:col>23</xdr:col>
      <xdr:colOff>406400</xdr:colOff>
      <xdr:row>39</xdr:row>
      <xdr:rowOff>8890</xdr:rowOff>
    </xdr:to>
    <xdr:cxnSp macro="">
      <xdr:nvCxnSpPr>
        <xdr:cNvPr id="366" name="直線コネクタ 365"/>
        <xdr:cNvCxnSpPr/>
      </xdr:nvCxnSpPr>
      <xdr:spPr>
        <a:xfrm flipV="1">
          <a:off x="15290800" y="667734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78122</xdr:rowOff>
    </xdr:from>
    <xdr:ext cx="736600" cy="259045"/>
    <xdr:sp macro="" textlink="">
      <xdr:nvSpPr>
        <xdr:cNvPr id="368" name="テキスト ボックス 367"/>
        <xdr:cNvSpPr txBox="1"/>
      </xdr:nvSpPr>
      <xdr:spPr>
        <a:xfrm>
          <a:off x="15798800" y="693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8890</xdr:rowOff>
    </xdr:from>
    <xdr:to>
      <xdr:col>22</xdr:col>
      <xdr:colOff>203200</xdr:colOff>
      <xdr:row>39</xdr:row>
      <xdr:rowOff>33020</xdr:rowOff>
    </xdr:to>
    <xdr:cxnSp macro="">
      <xdr:nvCxnSpPr>
        <xdr:cNvPr id="369" name="直線コネクタ 368"/>
        <xdr:cNvCxnSpPr/>
      </xdr:nvCxnSpPr>
      <xdr:spPr>
        <a:xfrm flipV="1">
          <a:off x="14401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39</xdr:row>
      <xdr:rowOff>81280</xdr:rowOff>
    </xdr:to>
    <xdr:cxnSp macro="">
      <xdr:nvCxnSpPr>
        <xdr:cNvPr id="372" name="直線コネクタ 371"/>
        <xdr:cNvCxnSpPr/>
      </xdr:nvCxnSpPr>
      <xdr:spPr>
        <a:xfrm flipV="1">
          <a:off x="13512800" y="67195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74" name="テキスト ボックス 37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76" name="テキスト ボックス 37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87313</xdr:rowOff>
    </xdr:from>
    <xdr:to>
      <xdr:col>24</xdr:col>
      <xdr:colOff>609600</xdr:colOff>
      <xdr:row>39</xdr:row>
      <xdr:rowOff>17463</xdr:rowOff>
    </xdr:to>
    <xdr:sp macro="" textlink="">
      <xdr:nvSpPr>
        <xdr:cNvPr id="382" name="円/楕円 381"/>
        <xdr:cNvSpPr/>
      </xdr:nvSpPr>
      <xdr:spPr>
        <a:xfrm>
          <a:off x="169672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103840</xdr:rowOff>
    </xdr:from>
    <xdr:ext cx="762000" cy="259045"/>
    <xdr:sp macro="" textlink="">
      <xdr:nvSpPr>
        <xdr:cNvPr id="383" name="公債費負担の状況該当値テキスト"/>
        <xdr:cNvSpPr txBox="1"/>
      </xdr:nvSpPr>
      <xdr:spPr>
        <a:xfrm>
          <a:off x="171069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111443</xdr:rowOff>
    </xdr:from>
    <xdr:to>
      <xdr:col>23</xdr:col>
      <xdr:colOff>457200</xdr:colOff>
      <xdr:row>39</xdr:row>
      <xdr:rowOff>41593</xdr:rowOff>
    </xdr:to>
    <xdr:sp macro="" textlink="">
      <xdr:nvSpPr>
        <xdr:cNvPr id="384" name="円/楕円 383"/>
        <xdr:cNvSpPr/>
      </xdr:nvSpPr>
      <xdr:spPr>
        <a:xfrm>
          <a:off x="16129000" y="662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51769</xdr:rowOff>
    </xdr:from>
    <xdr:ext cx="736600" cy="259045"/>
    <xdr:sp macro="" textlink="">
      <xdr:nvSpPr>
        <xdr:cNvPr id="385" name="テキスト ボックス 384"/>
        <xdr:cNvSpPr txBox="1"/>
      </xdr:nvSpPr>
      <xdr:spPr>
        <a:xfrm>
          <a:off x="15798800" y="639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129540</xdr:rowOff>
    </xdr:from>
    <xdr:to>
      <xdr:col>22</xdr:col>
      <xdr:colOff>254000</xdr:colOff>
      <xdr:row>39</xdr:row>
      <xdr:rowOff>59690</xdr:rowOff>
    </xdr:to>
    <xdr:sp macro="" textlink="">
      <xdr:nvSpPr>
        <xdr:cNvPr id="386" name="円/楕円 38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69867</xdr:rowOff>
    </xdr:from>
    <xdr:ext cx="762000" cy="259045"/>
    <xdr:sp macro="" textlink="">
      <xdr:nvSpPr>
        <xdr:cNvPr id="387" name="テキスト ボックス 38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388" name="円/楕円 387"/>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89" name="テキスト ボックス 388"/>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0" name="円/楕円 38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142257</xdr:rowOff>
    </xdr:from>
    <xdr:ext cx="762000" cy="259045"/>
    <xdr:sp macro="" textlink="">
      <xdr:nvSpPr>
        <xdr:cNvPr id="391" name="テキスト ボックス 39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将来負担比率については、</a:t>
          </a:r>
          <a:r>
            <a:rPr lang="ja-JP" altLang="en-US" sz="1100" b="0" i="0" baseline="0">
              <a:solidFill>
                <a:sysClr val="windowText" lastClr="000000"/>
              </a:solidFill>
              <a:effectLst/>
              <a:latin typeface="+mn-lt"/>
              <a:ea typeface="+mn-ea"/>
              <a:cs typeface="+mn-cs"/>
            </a:rPr>
            <a:t>これまで</a:t>
          </a:r>
          <a:r>
            <a:rPr lang="ja-JP" altLang="ja-JP" sz="1100" b="0" i="0" baseline="0">
              <a:solidFill>
                <a:sysClr val="windowText" lastClr="000000"/>
              </a:solidFill>
              <a:effectLst/>
              <a:latin typeface="+mn-lt"/>
              <a:ea typeface="+mn-ea"/>
              <a:cs typeface="+mn-cs"/>
            </a:rPr>
            <a:t>数値として現れていない</a:t>
          </a:r>
          <a:r>
            <a:rPr lang="ja-JP" altLang="en-US" sz="1100" b="0" i="0" baseline="0">
              <a:solidFill>
                <a:sysClr val="windowText" lastClr="000000"/>
              </a:solidFill>
              <a:effectLst/>
              <a:latin typeface="+mn-lt"/>
              <a:ea typeface="+mn-ea"/>
              <a:cs typeface="+mn-cs"/>
            </a:rPr>
            <a:t>状況が続いているが、</a:t>
          </a:r>
          <a:r>
            <a:rPr lang="ja-JP" altLang="ja-JP" sz="1100" b="0" i="0" baseline="0">
              <a:solidFill>
                <a:sysClr val="windowText" lastClr="000000"/>
              </a:solidFill>
              <a:effectLst/>
              <a:latin typeface="+mn-lt"/>
              <a:ea typeface="+mn-ea"/>
              <a:cs typeface="+mn-cs"/>
            </a:rPr>
            <a:t>現在まちづくりのために実施している起債充当事業の償還により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今後は上昇傾向をしていくものと考えている。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今後も後世への負担を少しでも軽減するよう、財源措置のない地方債の発行及び公営企業への繰出抑制、退職者に対する新規採用者の計画採用等、将来負担額の抑制を推し進める</a:t>
          </a:r>
          <a:r>
            <a:rPr lang="ja-JP" altLang="en-US" sz="1100" b="0" i="0" baseline="0">
              <a:solidFill>
                <a:sysClr val="windowText" lastClr="000000"/>
              </a:solidFill>
              <a:effectLst/>
              <a:latin typeface="+mn-lt"/>
              <a:ea typeface="+mn-ea"/>
              <a:cs typeface="+mn-cs"/>
            </a:rPr>
            <a:t>。また、</a:t>
          </a:r>
          <a:r>
            <a:rPr lang="ja-JP" altLang="ja-JP" sz="1100" b="0" i="0" baseline="0">
              <a:solidFill>
                <a:sysClr val="windowText" lastClr="000000"/>
              </a:solidFill>
              <a:effectLst/>
              <a:latin typeface="+mn-lt"/>
              <a:ea typeface="+mn-ea"/>
              <a:cs typeface="+mn-cs"/>
            </a:rPr>
            <a:t>新規事業の実施については慎重な精査を行うとともに</a:t>
          </a:r>
          <a:r>
            <a:rPr lang="ja-JP" altLang="en-US" sz="1100" b="0" i="0" baseline="0">
              <a:solidFill>
                <a:sysClr val="windowText" lastClr="000000"/>
              </a:solidFill>
              <a:effectLst/>
              <a:latin typeface="+mn-lt"/>
              <a:ea typeface="+mn-ea"/>
              <a:cs typeface="+mn-cs"/>
            </a:rPr>
            <a:t>、実施時期と財政バランスを考慮するものとする。その他、</a:t>
          </a:r>
          <a:r>
            <a:rPr lang="ja-JP" altLang="ja-JP" sz="1100" b="0" i="0" baseline="0">
              <a:solidFill>
                <a:sysClr val="windowText" lastClr="000000"/>
              </a:solidFill>
              <a:effectLst/>
              <a:latin typeface="+mn-lt"/>
              <a:ea typeface="+mn-ea"/>
              <a:cs typeface="+mn-cs"/>
            </a:rPr>
            <a:t>事業について総点検を図り、財政健全化に努めていく。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6" name="フローチャート : 判断 42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7" name="フローチャート : 判断 42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28" name="テキスト ボックス 42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29" name="フローチャート : 判断 42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0" name="テキスト ボックス 42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1" name="フローチャート : 判断 43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2" name="テキスト ボックス 43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3" name="フローチャート : 判断 43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4" name="テキスト ボックス 43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5" name="テキスト ボックス 43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6" name="テキスト ボックス 43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37" name="テキスト ボックス 43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38" name="テキスト ボックス 43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39" name="テキスト ボックス 43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和歌山県太地町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3,340
3,332
5.81
2,616,015
2,407,749
153,413
1,262,541
2,338,476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昨年度より</a:t>
          </a:r>
          <a:r>
            <a:rPr lang="en-US" altLang="ja-JP" sz="1050" b="0" i="0" baseline="0">
              <a:solidFill>
                <a:sysClr val="windowText" lastClr="000000"/>
              </a:solidFill>
              <a:effectLst/>
              <a:latin typeface="+mn-lt"/>
              <a:ea typeface="+mn-ea"/>
              <a:cs typeface="+mn-cs"/>
            </a:rPr>
            <a:t>0.4</a:t>
          </a:r>
          <a:r>
            <a:rPr lang="ja-JP" altLang="ja-JP" sz="1050" b="0" i="0" baseline="0">
              <a:solidFill>
                <a:sysClr val="windowText" lastClr="000000"/>
              </a:solidFill>
              <a:effectLst/>
              <a:latin typeface="+mn-lt"/>
              <a:ea typeface="+mn-ea"/>
              <a:cs typeface="+mn-cs"/>
            </a:rPr>
            <a:t>ポイント減少したが、近年の状況からみた場合、</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24</a:t>
          </a:r>
          <a:r>
            <a:rPr lang="ja-JP" altLang="en-US" sz="1050" b="0" i="0" baseline="0">
              <a:solidFill>
                <a:sysClr val="windowText" lastClr="000000"/>
              </a:solidFill>
              <a:effectLst/>
              <a:latin typeface="+mn-lt"/>
              <a:ea typeface="+mn-ea"/>
              <a:cs typeface="+mn-cs"/>
            </a:rPr>
            <a:t>年度を境に再び減少傾向を示す。</a:t>
          </a:r>
          <a:r>
            <a:rPr lang="ja-JP" altLang="ja-JP" sz="1050" b="0" i="0" baseline="0">
              <a:solidFill>
                <a:sysClr val="windowText" lastClr="000000"/>
              </a:solidFill>
              <a:effectLst/>
              <a:latin typeface="+mn-lt"/>
              <a:ea typeface="+mn-ea"/>
              <a:cs typeface="+mn-cs"/>
            </a:rPr>
            <a:t>類似団体平均に比べ、</a:t>
          </a:r>
          <a:r>
            <a:rPr lang="en-US" altLang="ja-JP" sz="1050" b="0" i="0" baseline="0">
              <a:solidFill>
                <a:sysClr val="windowText" lastClr="000000"/>
              </a:solidFill>
              <a:effectLst/>
              <a:latin typeface="+mn-lt"/>
              <a:ea typeface="+mn-ea"/>
              <a:cs typeface="+mn-cs"/>
            </a:rPr>
            <a:t>7.2</a:t>
          </a:r>
          <a:r>
            <a:rPr lang="ja-JP" altLang="ja-JP" sz="1050" b="0" i="0" baseline="0">
              <a:solidFill>
                <a:sysClr val="windowText" lastClr="000000"/>
              </a:solidFill>
              <a:effectLst/>
              <a:latin typeface="+mn-lt"/>
              <a:ea typeface="+mn-ea"/>
              <a:cs typeface="+mn-cs"/>
            </a:rPr>
            <a:t>ポイント、和歌山県平均より</a:t>
          </a:r>
          <a:r>
            <a:rPr lang="en-US" altLang="ja-JP" sz="1050" b="0" i="0" baseline="0">
              <a:solidFill>
                <a:sysClr val="windowText" lastClr="000000"/>
              </a:solidFill>
              <a:effectLst/>
              <a:latin typeface="+mn-lt"/>
              <a:ea typeface="+mn-ea"/>
              <a:cs typeface="+mn-cs"/>
            </a:rPr>
            <a:t>7.3</a:t>
          </a:r>
          <a:r>
            <a:rPr lang="ja-JP" altLang="ja-JP" sz="1050" b="0" i="0" baseline="0">
              <a:solidFill>
                <a:sysClr val="windowText" lastClr="000000"/>
              </a:solidFill>
              <a:effectLst/>
              <a:latin typeface="+mn-lt"/>
              <a:ea typeface="+mn-ea"/>
              <a:cs typeface="+mn-cs"/>
            </a:rPr>
            <a:t>ポイント上回っている。</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退職者</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に対して</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人</a:t>
          </a:r>
          <a:r>
            <a:rPr lang="ja-JP" altLang="ja-JP" sz="1050" b="0" i="0" baseline="0">
              <a:solidFill>
                <a:sysClr val="windowText" lastClr="000000"/>
              </a:solidFill>
              <a:effectLst/>
              <a:latin typeface="+mn-lt"/>
              <a:ea typeface="+mn-ea"/>
              <a:cs typeface="+mn-cs"/>
            </a:rPr>
            <a:t>の新規採用</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年度については、</a:t>
          </a:r>
          <a:r>
            <a:rPr lang="ja-JP" altLang="ja-JP" sz="1050" b="0" i="0" baseline="0">
              <a:solidFill>
                <a:sysClr val="windowText" lastClr="000000"/>
              </a:solidFill>
              <a:effectLst/>
              <a:latin typeface="+mn-lt"/>
              <a:ea typeface="+mn-ea"/>
              <a:cs typeface="+mn-cs"/>
            </a:rPr>
            <a:t>退職者</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人に対して</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人採用</a:t>
          </a:r>
          <a:r>
            <a:rPr lang="ja-JP" altLang="en-US" sz="1050" b="0" i="0" baseline="0">
              <a:solidFill>
                <a:sysClr val="windowText" lastClr="000000"/>
              </a:solidFill>
              <a:effectLst/>
              <a:latin typeface="+mn-lt"/>
              <a:ea typeface="+mn-ea"/>
              <a:cs typeface="+mn-cs"/>
            </a:rPr>
            <a:t>となるなど費用的には減少している。</a:t>
          </a:r>
          <a:r>
            <a:rPr lang="ja-JP" altLang="ja-JP" sz="1050" b="0" i="0" baseline="0">
              <a:solidFill>
                <a:sysClr val="windowText" lastClr="000000"/>
              </a:solidFill>
              <a:effectLst/>
              <a:latin typeface="+mn-lt"/>
              <a:ea typeface="+mn-ea"/>
              <a:cs typeface="+mn-cs"/>
            </a:rPr>
            <a:t>また、人件費は、財政規模の小さい団体ほど高く</a:t>
          </a:r>
          <a:r>
            <a:rPr lang="ja-JP" altLang="en-US" sz="1050" b="0" i="0" baseline="0">
              <a:solidFill>
                <a:sysClr val="windowText" lastClr="000000"/>
              </a:solidFill>
              <a:effectLst/>
              <a:latin typeface="+mn-lt"/>
              <a:ea typeface="+mn-ea"/>
              <a:cs typeface="+mn-cs"/>
            </a:rPr>
            <a:t>な</a:t>
          </a:r>
          <a:r>
            <a:rPr lang="ja-JP" altLang="ja-JP" sz="1050" b="0" i="0" baseline="0">
              <a:solidFill>
                <a:sysClr val="windowText" lastClr="000000"/>
              </a:solidFill>
              <a:effectLst/>
              <a:latin typeface="+mn-lt"/>
              <a:ea typeface="+mn-ea"/>
              <a:cs typeface="+mn-cs"/>
            </a:rPr>
            <a:t>る傾向にあり、類似団体内順位では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78団体中</a:t>
          </a:r>
          <a:r>
            <a:rPr lang="en-US" altLang="ja-JP" sz="1050" b="0" i="0" baseline="0">
              <a:solidFill>
                <a:sysClr val="windowText" lastClr="000000"/>
              </a:solidFill>
              <a:effectLst/>
              <a:latin typeface="+mn-lt"/>
              <a:ea typeface="+mn-ea"/>
              <a:cs typeface="+mn-cs"/>
            </a:rPr>
            <a:t>65</a:t>
          </a:r>
          <a:r>
            <a:rPr lang="ja-JP" altLang="ja-JP" sz="1050" b="0" i="0" baseline="0">
              <a:solidFill>
                <a:sysClr val="windowText" lastClr="000000"/>
              </a:solidFill>
              <a:effectLst/>
              <a:latin typeface="+mn-lt"/>
              <a:ea typeface="+mn-ea"/>
              <a:cs typeface="+mn-cs"/>
            </a:rPr>
            <a:t>位と昨年の</a:t>
          </a:r>
          <a:r>
            <a:rPr lang="en-US" altLang="ja-JP" sz="1050" b="0" i="0" baseline="0">
              <a:solidFill>
                <a:sysClr val="windowText" lastClr="000000"/>
              </a:solidFill>
              <a:effectLst/>
              <a:latin typeface="+mn-lt"/>
              <a:ea typeface="+mn-ea"/>
              <a:cs typeface="+mn-cs"/>
            </a:rPr>
            <a:t>66</a:t>
          </a:r>
          <a:r>
            <a:rPr lang="ja-JP" altLang="ja-JP" sz="1050" b="0" i="0" baseline="0">
              <a:solidFill>
                <a:sysClr val="windowText" lastClr="000000"/>
              </a:solidFill>
              <a:effectLst/>
              <a:latin typeface="+mn-lt"/>
              <a:ea typeface="+mn-ea"/>
              <a:cs typeface="+mn-cs"/>
            </a:rPr>
            <a:t>位に比べ上昇</a:t>
          </a:r>
          <a:r>
            <a:rPr lang="ja-JP" altLang="en-US" sz="1050" b="0" i="0" baseline="0">
              <a:solidFill>
                <a:sysClr val="windowText" lastClr="000000"/>
              </a:solidFill>
              <a:effectLst/>
              <a:latin typeface="+mn-lt"/>
              <a:ea typeface="+mn-ea"/>
              <a:cs typeface="+mn-cs"/>
            </a:rPr>
            <a:t>してい</a:t>
          </a:r>
          <a:r>
            <a:rPr lang="ja-JP" altLang="ja-JP" sz="1050" b="0" i="0" baseline="0">
              <a:solidFill>
                <a:sysClr val="windowText" lastClr="000000"/>
              </a:solidFill>
              <a:effectLst/>
              <a:latin typeface="+mn-lt"/>
              <a:ea typeface="+mn-ea"/>
              <a:cs typeface="+mn-cs"/>
            </a:rPr>
            <a:t>る。本町にあっては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これまで徹底した財政改善策を実施、特別職の給料削減及び期末手当廃止、職員の調整手当廃止、町議会議員期末手当の廃止、管理職手当の削減、職員給料改定による削減等を実施してきた。今後も引き続き人件費の抑制に取り組んでいく。</a:t>
          </a:r>
          <a:endParaRPr lang="ja-JP" altLang="ja-JP" sz="1050">
            <a:solidFill>
              <a:sysClr val="windowText" lastClr="000000"/>
            </a:solidFill>
            <a:effectLst/>
          </a:endParaRPr>
        </a:p>
        <a:p>
          <a:endParaRPr kumimoji="1" lang="ja-JP" altLang="en-US" sz="10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20320</xdr:rowOff>
    </xdr:to>
    <xdr:cxnSp macro="">
      <xdr:nvCxnSpPr>
        <xdr:cNvPr id="64" name="直線コネクタ 63"/>
        <xdr:cNvCxnSpPr/>
      </xdr:nvCxnSpPr>
      <xdr:spPr>
        <a:xfrm flipV="1">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20320</xdr:rowOff>
    </xdr:from>
    <xdr:to>
      <xdr:col>5</xdr:col>
      <xdr:colOff>549275</xdr:colOff>
      <xdr:row>38</xdr:row>
      <xdr:rowOff>81280</xdr:rowOff>
    </xdr:to>
    <xdr:cxnSp macro="">
      <xdr:nvCxnSpPr>
        <xdr:cNvPr id="67" name="直線コネクタ 66"/>
        <xdr:cNvCxnSpPr/>
      </xdr:nvCxnSpPr>
      <xdr:spPr>
        <a:xfrm flipV="1">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46990</xdr:rowOff>
    </xdr:from>
    <xdr:to>
      <xdr:col>4</xdr:col>
      <xdr:colOff>346075</xdr:colOff>
      <xdr:row>38</xdr:row>
      <xdr:rowOff>81280</xdr:rowOff>
    </xdr:to>
    <xdr:cxnSp macro="">
      <xdr:nvCxnSpPr>
        <xdr:cNvPr id="70" name="直線コネクタ 69"/>
        <xdr:cNvCxnSpPr/>
      </xdr:nvCxnSpPr>
      <xdr:spPr>
        <a:xfrm>
          <a:off x="2209800" y="6562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46990</xdr:rowOff>
    </xdr:to>
    <xdr:cxnSp macro="">
      <xdr:nvCxnSpPr>
        <xdr:cNvPr id="73" name="直線コネクタ 72"/>
        <xdr:cNvCxnSpPr/>
      </xdr:nvCxnSpPr>
      <xdr:spPr>
        <a:xfrm>
          <a:off x="1320800" y="6489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3" name="円/楕円 82"/>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4"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5" name="円/楕円 84"/>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6" name="テキスト ボックス 85"/>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30480</xdr:rowOff>
    </xdr:from>
    <xdr:to>
      <xdr:col>4</xdr:col>
      <xdr:colOff>396875</xdr:colOff>
      <xdr:row>38</xdr:row>
      <xdr:rowOff>132080</xdr:rowOff>
    </xdr:to>
    <xdr:sp macro="" textlink="">
      <xdr:nvSpPr>
        <xdr:cNvPr id="87" name="円/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167640</xdr:rowOff>
    </xdr:from>
    <xdr:to>
      <xdr:col>3</xdr:col>
      <xdr:colOff>193675</xdr:colOff>
      <xdr:row>38</xdr:row>
      <xdr:rowOff>97790</xdr:rowOff>
    </xdr:to>
    <xdr:sp macro="" textlink="">
      <xdr:nvSpPr>
        <xdr:cNvPr id="89" name="円/楕円 88"/>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82567</xdr:rowOff>
    </xdr:from>
    <xdr:ext cx="762000" cy="259045"/>
    <xdr:sp macro="" textlink="">
      <xdr:nvSpPr>
        <xdr:cNvPr id="90" name="テキスト ボックス 89"/>
        <xdr:cNvSpPr txBox="1"/>
      </xdr:nvSpPr>
      <xdr:spPr>
        <a:xfrm>
          <a:off x="1828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1" name="円/楕円 90"/>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2" name="テキスト ボックス 91"/>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年度は昨年度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1.7</a:t>
          </a:r>
          <a:r>
            <a:rPr lang="ja-JP" altLang="en-US" sz="1100" b="0" i="0" baseline="0">
              <a:solidFill>
                <a:sysClr val="windowText" lastClr="000000"/>
              </a:solidFill>
              <a:effectLst/>
              <a:latin typeface="+mn-lt"/>
              <a:ea typeface="+mn-ea"/>
              <a:cs typeface="+mn-cs"/>
            </a:rPr>
            <a:t>ポイント上昇する。電子計算費（機器リース料、ソフト変更等）、漁港機能保全計画策定等比較的大きな数値変化があったため増加している。その他の物件費として、</a:t>
          </a:r>
          <a:r>
            <a:rPr lang="ja-JP" altLang="ja-JP" sz="1100" b="0" i="0" baseline="0">
              <a:solidFill>
                <a:sysClr val="windowText" lastClr="000000"/>
              </a:solidFill>
              <a:effectLst/>
              <a:latin typeface="+mn-lt"/>
              <a:ea typeface="+mn-ea"/>
              <a:cs typeface="+mn-cs"/>
            </a:rPr>
            <a:t>経常的に支出される状況に大きな変動はない。2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年度にあっては、類似団体平均より</a:t>
          </a:r>
          <a:r>
            <a:rPr lang="en-US" altLang="ja-JP" sz="1100" b="0" i="0" baseline="0">
              <a:solidFill>
                <a:sysClr val="windowText" lastClr="000000"/>
              </a:solidFill>
              <a:effectLst/>
              <a:latin typeface="+mn-lt"/>
              <a:ea typeface="+mn-ea"/>
              <a:cs typeface="+mn-cs"/>
            </a:rPr>
            <a:t>3.4</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4.2</a:t>
          </a:r>
          <a:r>
            <a:rPr lang="ja-JP" altLang="ja-JP" sz="1100" b="0" i="0" baseline="0">
              <a:solidFill>
                <a:sysClr val="windowText" lastClr="000000"/>
              </a:solidFill>
              <a:effectLst/>
              <a:latin typeface="+mn-lt"/>
              <a:ea typeface="+mn-ea"/>
              <a:cs typeface="+mn-cs"/>
            </a:rPr>
            <a:t>ポイント上回っている。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対象経費については、例年計上されるものが大半を占めるため、日々の行政運営で点検していくとともに</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見直し等による歳出削減を実施する。また、新規事業については慎重な精査及び優先度の判定をすることにより、物件費の抑制を図っていく。</a:t>
          </a:r>
          <a:endParaRPr lang="ja-JP" altLang="ja-JP" sz="1400">
            <a:solidFill>
              <a:sysClr val="windowText" lastClr="000000"/>
            </a:solidFill>
            <a:effectLst/>
          </a:endParaRPr>
        </a:p>
        <a:p>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92710</xdr:rowOff>
    </xdr:from>
    <xdr:to>
      <xdr:col>24</xdr:col>
      <xdr:colOff>31750</xdr:colOff>
      <xdr:row>17</xdr:row>
      <xdr:rowOff>170434</xdr:rowOff>
    </xdr:to>
    <xdr:cxnSp macro="">
      <xdr:nvCxnSpPr>
        <xdr:cNvPr id="122" name="直線コネクタ 121"/>
        <xdr:cNvCxnSpPr/>
      </xdr:nvCxnSpPr>
      <xdr:spPr>
        <a:xfrm>
          <a:off x="15671800" y="30073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92710</xdr:rowOff>
    </xdr:from>
    <xdr:to>
      <xdr:col>22</xdr:col>
      <xdr:colOff>565150</xdr:colOff>
      <xdr:row>17</xdr:row>
      <xdr:rowOff>92710</xdr:rowOff>
    </xdr:to>
    <xdr:cxnSp macro="">
      <xdr:nvCxnSpPr>
        <xdr:cNvPr id="125" name="直線コネクタ 124"/>
        <xdr:cNvCxnSpPr/>
      </xdr:nvCxnSpPr>
      <xdr:spPr>
        <a:xfrm>
          <a:off x="14782800" y="3007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92710</xdr:rowOff>
    </xdr:from>
    <xdr:to>
      <xdr:col>21</xdr:col>
      <xdr:colOff>361950</xdr:colOff>
      <xdr:row>17</xdr:row>
      <xdr:rowOff>147574</xdr:rowOff>
    </xdr:to>
    <xdr:cxnSp macro="">
      <xdr:nvCxnSpPr>
        <xdr:cNvPr id="128" name="直線コネクタ 127"/>
        <xdr:cNvCxnSpPr/>
      </xdr:nvCxnSpPr>
      <xdr:spPr>
        <a:xfrm flipV="1">
          <a:off x="13893800" y="30073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83566</xdr:rowOff>
    </xdr:from>
    <xdr:to>
      <xdr:col>20</xdr:col>
      <xdr:colOff>158750</xdr:colOff>
      <xdr:row>17</xdr:row>
      <xdr:rowOff>147574</xdr:rowOff>
    </xdr:to>
    <xdr:cxnSp macro="">
      <xdr:nvCxnSpPr>
        <xdr:cNvPr id="131" name="直線コネクタ 130"/>
        <xdr:cNvCxnSpPr/>
      </xdr:nvCxnSpPr>
      <xdr:spPr>
        <a:xfrm>
          <a:off x="13004800" y="29982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119634</xdr:rowOff>
    </xdr:from>
    <xdr:to>
      <xdr:col>24</xdr:col>
      <xdr:colOff>82550</xdr:colOff>
      <xdr:row>18</xdr:row>
      <xdr:rowOff>49784</xdr:rowOff>
    </xdr:to>
    <xdr:sp macro="" textlink="">
      <xdr:nvSpPr>
        <xdr:cNvPr id="141" name="円/楕円 140"/>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91711</xdr:rowOff>
    </xdr:from>
    <xdr:ext cx="762000" cy="259045"/>
    <xdr:sp macro="" textlink="">
      <xdr:nvSpPr>
        <xdr:cNvPr id="142"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41910</xdr:rowOff>
    </xdr:from>
    <xdr:to>
      <xdr:col>22</xdr:col>
      <xdr:colOff>615950</xdr:colOff>
      <xdr:row>17</xdr:row>
      <xdr:rowOff>143510</xdr:rowOff>
    </xdr:to>
    <xdr:sp macro="" textlink="">
      <xdr:nvSpPr>
        <xdr:cNvPr id="143" name="円/楕円 142"/>
        <xdr:cNvSpPr/>
      </xdr:nvSpPr>
      <xdr:spPr>
        <a:xfrm>
          <a:off x="15621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128287</xdr:rowOff>
    </xdr:from>
    <xdr:ext cx="736600" cy="259045"/>
    <xdr:sp macro="" textlink="">
      <xdr:nvSpPr>
        <xdr:cNvPr id="144" name="テキスト ボックス 143"/>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41910</xdr:rowOff>
    </xdr:from>
    <xdr:to>
      <xdr:col>21</xdr:col>
      <xdr:colOff>412750</xdr:colOff>
      <xdr:row>17</xdr:row>
      <xdr:rowOff>143510</xdr:rowOff>
    </xdr:to>
    <xdr:sp macro="" textlink="">
      <xdr:nvSpPr>
        <xdr:cNvPr id="145" name="円/楕円 144"/>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46" name="テキスト ボックス 145"/>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7" name="円/楕円 146"/>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8" name="テキスト ボックス 147"/>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32766</xdr:rowOff>
    </xdr:from>
    <xdr:to>
      <xdr:col>19</xdr:col>
      <xdr:colOff>6350</xdr:colOff>
      <xdr:row>17</xdr:row>
      <xdr:rowOff>134366</xdr:rowOff>
    </xdr:to>
    <xdr:sp macro="" textlink="">
      <xdr:nvSpPr>
        <xdr:cNvPr id="149" name="円/楕円 148"/>
        <xdr:cNvSpPr/>
      </xdr:nvSpPr>
      <xdr:spPr>
        <a:xfrm>
          <a:off x="12954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119143</xdr:rowOff>
    </xdr:from>
    <xdr:ext cx="762000" cy="259045"/>
    <xdr:sp macro="" textlink="">
      <xdr:nvSpPr>
        <xdr:cNvPr id="150" name="テキスト ボックス 149"/>
        <xdr:cNvSpPr txBox="1"/>
      </xdr:nvSpPr>
      <xdr:spPr>
        <a:xfrm>
          <a:off x="12623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昨年度より0.</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ポイント上昇、23年度</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減少に転じたものの上昇傾向を示している。類似団体平均で比較した場合1.</a:t>
          </a:r>
          <a:r>
            <a:rPr lang="en-US" altLang="ja-JP" sz="1100" b="0" i="0" baseline="0">
              <a:solidFill>
                <a:sysClr val="windowText" lastClr="000000"/>
              </a:solidFill>
              <a:effectLst/>
              <a:latin typeface="+mn-lt"/>
              <a:ea typeface="+mn-ea"/>
              <a:cs typeface="+mn-cs"/>
            </a:rPr>
            <a:t>9</a:t>
          </a:r>
          <a:r>
            <a:rPr lang="ja-JP" altLang="ja-JP" sz="1100" b="0" i="0" baseline="0">
              <a:solidFill>
                <a:sysClr val="windowText" lastClr="000000"/>
              </a:solidFill>
              <a:effectLst/>
              <a:latin typeface="+mn-lt"/>
              <a:ea typeface="+mn-ea"/>
              <a:cs typeface="+mn-cs"/>
            </a:rPr>
            <a:t>ポイント上回っており、和歌山県平均では5.</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ポイント下回る。扶助費は、昨年度より</a:t>
          </a:r>
          <a:r>
            <a:rPr lang="en-US" altLang="ja-JP" sz="1100" b="0" i="0" baseline="0">
              <a:solidFill>
                <a:sysClr val="windowText" lastClr="000000"/>
              </a:solidFill>
              <a:effectLst/>
              <a:latin typeface="+mn-lt"/>
              <a:ea typeface="+mn-ea"/>
              <a:cs typeface="+mn-cs"/>
            </a:rPr>
            <a:t>15,503</a:t>
          </a:r>
          <a:r>
            <a:rPr lang="ja-JP" altLang="ja-JP" sz="1100" b="0" i="0" baseline="0">
              <a:solidFill>
                <a:sysClr val="windowText" lastClr="000000"/>
              </a:solidFill>
              <a:effectLst/>
              <a:latin typeface="+mn-lt"/>
              <a:ea typeface="+mn-ea"/>
              <a:cs typeface="+mn-cs"/>
            </a:rPr>
            <a:t>千円増となるが、これについては、</a:t>
          </a:r>
          <a:r>
            <a:rPr lang="ja-JP" altLang="en-US" sz="1100" b="0" i="0" baseline="0">
              <a:solidFill>
                <a:sysClr val="windowText" lastClr="000000"/>
              </a:solidFill>
              <a:effectLst/>
              <a:latin typeface="+mn-lt"/>
              <a:ea typeface="+mn-ea"/>
              <a:cs typeface="+mn-cs"/>
            </a:rPr>
            <a:t>臨時福祉給付金事業、</a:t>
          </a:r>
          <a:r>
            <a:rPr lang="ja-JP" altLang="ja-JP" sz="1100" b="0" i="0" baseline="0">
              <a:solidFill>
                <a:sysClr val="windowText" lastClr="000000"/>
              </a:solidFill>
              <a:effectLst/>
              <a:latin typeface="+mn-lt"/>
              <a:ea typeface="+mn-ea"/>
              <a:cs typeface="+mn-cs"/>
            </a:rPr>
            <a:t>就学児医療費助成の</a:t>
          </a:r>
          <a:r>
            <a:rPr lang="ja-JP" altLang="en-US" sz="1100" b="0" i="0" baseline="0">
              <a:solidFill>
                <a:sysClr val="windowText" lastClr="000000"/>
              </a:solidFill>
              <a:effectLst/>
              <a:latin typeface="+mn-lt"/>
              <a:ea typeface="+mn-ea"/>
              <a:cs typeface="+mn-cs"/>
            </a:rPr>
            <a:t>実施及び</a:t>
          </a:r>
          <a:r>
            <a:rPr lang="ja-JP" altLang="ja-JP" sz="1100" b="0" i="0" baseline="0">
              <a:solidFill>
                <a:sysClr val="windowText" lastClr="000000"/>
              </a:solidFill>
              <a:effectLst/>
              <a:latin typeface="+mn-lt"/>
              <a:ea typeface="+mn-ea"/>
              <a:cs typeface="+mn-cs"/>
            </a:rPr>
            <a:t>障害福祉サービス費等の増が影響し</a:t>
          </a:r>
          <a:r>
            <a:rPr lang="ja-JP" altLang="en-US" sz="1100" b="0" i="0" baseline="0">
              <a:solidFill>
                <a:sysClr val="windowText" lastClr="000000"/>
              </a:solidFill>
              <a:effectLst/>
              <a:latin typeface="+mn-lt"/>
              <a:ea typeface="+mn-ea"/>
              <a:cs typeface="+mn-cs"/>
            </a:rPr>
            <a:t>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本町の数値構成をみると</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障害福祉サービス費等及び老人福祉施設入所措置費が大半を占めるため、今後も高齢者人口の増</a:t>
          </a:r>
          <a:r>
            <a:rPr lang="ja-JP" altLang="en-US" sz="1100" b="0" i="0" baseline="0">
              <a:solidFill>
                <a:sysClr val="windowText" lastClr="000000"/>
              </a:solidFill>
              <a:effectLst/>
              <a:latin typeface="+mn-lt"/>
              <a:ea typeface="+mn-ea"/>
              <a:cs typeface="+mn-cs"/>
            </a:rPr>
            <a:t>加</a:t>
          </a:r>
          <a:r>
            <a:rPr lang="ja-JP" altLang="ja-JP" sz="1100" b="0" i="0" baseline="0">
              <a:solidFill>
                <a:sysClr val="windowText" lastClr="000000"/>
              </a:solidFill>
              <a:effectLst/>
              <a:latin typeface="+mn-lt"/>
              <a:ea typeface="+mn-ea"/>
              <a:cs typeface="+mn-cs"/>
            </a:rPr>
            <a:t>等により上昇傾向は否めないも</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であると考える。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165100</xdr:rowOff>
    </xdr:from>
    <xdr:to>
      <xdr:col>7</xdr:col>
      <xdr:colOff>15875</xdr:colOff>
      <xdr:row>58</xdr:row>
      <xdr:rowOff>31750</xdr:rowOff>
    </xdr:to>
    <xdr:cxnSp macro="">
      <xdr:nvCxnSpPr>
        <xdr:cNvPr id="182" name="直線コネクタ 181"/>
        <xdr:cNvCxnSpPr/>
      </xdr:nvCxnSpPr>
      <xdr:spPr>
        <a:xfrm>
          <a:off x="3987800" y="9937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107950</xdr:rowOff>
    </xdr:from>
    <xdr:to>
      <xdr:col>5</xdr:col>
      <xdr:colOff>549275</xdr:colOff>
      <xdr:row>57</xdr:row>
      <xdr:rowOff>165100</xdr:rowOff>
    </xdr:to>
    <xdr:cxnSp macro="">
      <xdr:nvCxnSpPr>
        <xdr:cNvPr id="185" name="直線コネクタ 184"/>
        <xdr:cNvCxnSpPr/>
      </xdr:nvCxnSpPr>
      <xdr:spPr>
        <a:xfrm>
          <a:off x="3098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107950</xdr:rowOff>
    </xdr:to>
    <xdr:cxnSp macro="">
      <xdr:nvCxnSpPr>
        <xdr:cNvPr id="188" name="直線コネクタ 187"/>
        <xdr:cNvCxnSpPr/>
      </xdr:nvCxnSpPr>
      <xdr:spPr>
        <a:xfrm>
          <a:off x="2209800" y="9785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127000</xdr:rowOff>
    </xdr:to>
    <xdr:cxnSp macro="">
      <xdr:nvCxnSpPr>
        <xdr:cNvPr id="191" name="直線コネクタ 190"/>
        <xdr:cNvCxnSpPr/>
      </xdr:nvCxnSpPr>
      <xdr:spPr>
        <a:xfrm flipV="1">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152400</xdr:rowOff>
    </xdr:from>
    <xdr:to>
      <xdr:col>7</xdr:col>
      <xdr:colOff>66675</xdr:colOff>
      <xdr:row>58</xdr:row>
      <xdr:rowOff>82550</xdr:rowOff>
    </xdr:to>
    <xdr:sp macro="" textlink="">
      <xdr:nvSpPr>
        <xdr:cNvPr id="201" name="円/楕円 200"/>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124477</xdr:rowOff>
    </xdr:from>
    <xdr:ext cx="762000" cy="259045"/>
    <xdr:sp macro="" textlink="">
      <xdr:nvSpPr>
        <xdr:cNvPr id="202"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114300</xdr:rowOff>
    </xdr:from>
    <xdr:to>
      <xdr:col>5</xdr:col>
      <xdr:colOff>600075</xdr:colOff>
      <xdr:row>58</xdr:row>
      <xdr:rowOff>44450</xdr:rowOff>
    </xdr:to>
    <xdr:sp macro="" textlink="">
      <xdr:nvSpPr>
        <xdr:cNvPr id="203" name="円/楕円 202"/>
        <xdr:cNvSpPr/>
      </xdr:nvSpPr>
      <xdr:spPr>
        <a:xfrm>
          <a:off x="3937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29227</xdr:rowOff>
    </xdr:from>
    <xdr:ext cx="736600" cy="259045"/>
    <xdr:sp macro="" textlink="">
      <xdr:nvSpPr>
        <xdr:cNvPr id="204" name="テキスト ボックス 203"/>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57150</xdr:rowOff>
    </xdr:from>
    <xdr:to>
      <xdr:col>4</xdr:col>
      <xdr:colOff>396875</xdr:colOff>
      <xdr:row>57</xdr:row>
      <xdr:rowOff>158750</xdr:rowOff>
    </xdr:to>
    <xdr:sp macro="" textlink="">
      <xdr:nvSpPr>
        <xdr:cNvPr id="205" name="円/楕円 204"/>
        <xdr:cNvSpPr/>
      </xdr:nvSpPr>
      <xdr:spPr>
        <a:xfrm>
          <a:off x="3048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206" name="テキスト ボックス 205"/>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7" name="円/楕円 206"/>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48277</xdr:rowOff>
    </xdr:from>
    <xdr:ext cx="762000" cy="259045"/>
    <xdr:sp macro="" textlink="">
      <xdr:nvSpPr>
        <xdr:cNvPr id="208" name="テキスト ボックス 207"/>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9" name="円/楕円 208"/>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162577</xdr:rowOff>
    </xdr:from>
    <xdr:ext cx="762000" cy="259045"/>
    <xdr:sp macro="" textlink="">
      <xdr:nvSpPr>
        <xdr:cNvPr id="210" name="テキスト ボックス 209"/>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近年</a:t>
          </a:r>
          <a:r>
            <a:rPr lang="ja-JP" altLang="en-US" sz="1100" b="0" i="0" baseline="0">
              <a:solidFill>
                <a:sysClr val="windowText" lastClr="000000"/>
              </a:solidFill>
              <a:effectLst/>
              <a:latin typeface="+mn-lt"/>
              <a:ea typeface="+mn-ea"/>
              <a:cs typeface="+mn-cs"/>
            </a:rPr>
            <a:t>上昇傾向を示していたが、</a:t>
          </a:r>
          <a:r>
            <a:rPr lang="ja-JP" altLang="ja-JP"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ポイント減とな</a:t>
          </a:r>
          <a:r>
            <a:rPr lang="ja-JP" altLang="en-US" sz="1100" b="0" i="0" baseline="0">
              <a:solidFill>
                <a:sysClr val="windowText" lastClr="000000"/>
              </a:solidFill>
              <a:effectLst/>
              <a:latin typeface="+mn-lt"/>
              <a:ea typeface="+mn-ea"/>
              <a:cs typeface="+mn-cs"/>
            </a:rPr>
            <a:t>っている</a:t>
          </a:r>
          <a:r>
            <a:rPr lang="ja-JP" altLang="ja-JP" sz="1100" b="0" i="0" baseline="0">
              <a:solidFill>
                <a:sysClr val="windowText" lastClr="000000"/>
              </a:solidFill>
              <a:effectLst/>
              <a:latin typeface="+mn-lt"/>
              <a:ea typeface="+mn-ea"/>
              <a:cs typeface="+mn-cs"/>
            </a:rPr>
            <a:t>。また、類似団体平均より2.</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ポイント上回っており、和歌山県平均より</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ポイント下回っている。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2</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年度については、国保会計への繰出を始め特別会計への繰出金</a:t>
          </a:r>
          <a:r>
            <a:rPr lang="ja-JP" altLang="en-US" sz="1100" b="0" i="0" baseline="0">
              <a:solidFill>
                <a:sysClr val="windowText" lastClr="000000"/>
              </a:solidFill>
              <a:effectLst/>
              <a:latin typeface="+mn-lt"/>
              <a:ea typeface="+mn-ea"/>
              <a:cs typeface="+mn-cs"/>
            </a:rPr>
            <a:t>が増加し</a:t>
          </a:r>
          <a:r>
            <a:rPr lang="ja-JP" altLang="ja-JP" sz="1100" b="0" i="0" baseline="0">
              <a:solidFill>
                <a:sysClr val="windowText" lastClr="000000"/>
              </a:solidFill>
              <a:effectLst/>
              <a:latin typeface="+mn-lt"/>
              <a:ea typeface="+mn-ea"/>
              <a:cs typeface="+mn-cs"/>
            </a:rPr>
            <a:t>補助費、物件費、扶助費等が</a:t>
          </a:r>
          <a:r>
            <a:rPr lang="ja-JP" altLang="en-US" sz="1100" b="0" i="0" baseline="0">
              <a:solidFill>
                <a:sysClr val="windowText" lastClr="000000"/>
              </a:solidFill>
              <a:effectLst/>
              <a:latin typeface="+mn-lt"/>
              <a:ea typeface="+mn-ea"/>
              <a:cs typeface="+mn-cs"/>
            </a:rPr>
            <a:t>それぞれ増加した</a:t>
          </a:r>
          <a:r>
            <a:rPr lang="ja-JP" altLang="ja-JP" sz="1100" b="0" i="0" baseline="0">
              <a:solidFill>
                <a:sysClr val="windowText" lastClr="000000"/>
              </a:solidFill>
              <a:effectLst/>
              <a:latin typeface="+mn-lt"/>
              <a:ea typeface="+mn-ea"/>
              <a:cs typeface="+mn-cs"/>
            </a:rPr>
            <a:t>ため上昇している。</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今後も国民健康保険料</a:t>
          </a:r>
          <a:r>
            <a:rPr lang="ja-JP" altLang="en-US" sz="1100" b="0" i="0" baseline="0">
              <a:solidFill>
                <a:sysClr val="windowText" lastClr="000000"/>
              </a:solidFill>
              <a:effectLst/>
              <a:latin typeface="+mn-lt"/>
              <a:ea typeface="+mn-ea"/>
              <a:cs typeface="+mn-cs"/>
            </a:rPr>
            <a:t>を</a:t>
          </a:r>
          <a:r>
            <a:rPr lang="ja-JP" altLang="ja-JP" sz="1100" b="0" i="0" baseline="0">
              <a:solidFill>
                <a:sysClr val="windowText" lastClr="000000"/>
              </a:solidFill>
              <a:effectLst/>
              <a:latin typeface="+mn-lt"/>
              <a:ea typeface="+mn-ea"/>
              <a:cs typeface="+mn-cs"/>
            </a:rPr>
            <a:t>はじめ</a:t>
          </a:r>
          <a:r>
            <a:rPr lang="ja-JP" altLang="en-US" sz="1100" b="0" i="0" baseline="0">
              <a:solidFill>
                <a:sysClr val="windowText" lastClr="000000"/>
              </a:solidFill>
              <a:effectLst/>
              <a:latin typeface="+mn-lt"/>
              <a:ea typeface="+mn-ea"/>
              <a:cs typeface="+mn-cs"/>
            </a:rPr>
            <a:t>とする</a:t>
          </a:r>
          <a:r>
            <a:rPr lang="ja-JP" altLang="ja-JP" sz="1100" b="0" i="0" baseline="0">
              <a:solidFill>
                <a:sysClr val="windowText" lastClr="000000"/>
              </a:solidFill>
              <a:effectLst/>
              <a:latin typeface="+mn-lt"/>
              <a:ea typeface="+mn-ea"/>
              <a:cs typeface="+mn-cs"/>
            </a:rPr>
            <a:t>特別会計への繰出を抑制</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各種公共料金の見直しや適性化を図る</a:t>
          </a:r>
          <a:r>
            <a:rPr lang="ja-JP" altLang="en-US" sz="1100" b="0" i="0" baseline="0">
              <a:solidFill>
                <a:sysClr val="windowText" lastClr="000000"/>
              </a:solidFill>
              <a:effectLst/>
              <a:latin typeface="+mn-lt"/>
              <a:ea typeface="+mn-ea"/>
              <a:cs typeface="+mn-cs"/>
            </a:rPr>
            <a:t>ととともに、各費目においても抑制に努める</a:t>
          </a:r>
          <a:r>
            <a:rPr lang="ja-JP" altLang="ja-JP" sz="1100" b="0" i="0" baseline="0">
              <a:solidFill>
                <a:sysClr val="windowText" lastClr="000000"/>
              </a:solidFill>
              <a:effectLst/>
              <a:latin typeface="+mn-lt"/>
              <a:ea typeface="+mn-ea"/>
              <a:cs typeface="+mn-cs"/>
            </a:rPr>
            <a:t>ことにより健全化を推進し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経費の</a:t>
          </a:r>
          <a:r>
            <a:rPr lang="ja-JP" altLang="en-US" sz="1100" b="0" i="0" baseline="0">
              <a:solidFill>
                <a:sysClr val="windowText" lastClr="000000"/>
              </a:solidFill>
              <a:effectLst/>
              <a:latin typeface="+mn-lt"/>
              <a:ea typeface="+mn-ea"/>
              <a:cs typeface="+mn-cs"/>
            </a:rPr>
            <a:t>削減</a:t>
          </a:r>
          <a:r>
            <a:rPr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86995</xdr:rowOff>
    </xdr:from>
    <xdr:to>
      <xdr:col>24</xdr:col>
      <xdr:colOff>31750</xdr:colOff>
      <xdr:row>58</xdr:row>
      <xdr:rowOff>104140</xdr:rowOff>
    </xdr:to>
    <xdr:cxnSp macro="">
      <xdr:nvCxnSpPr>
        <xdr:cNvPr id="238" name="直線コネクタ 237"/>
        <xdr:cNvCxnSpPr/>
      </xdr:nvCxnSpPr>
      <xdr:spPr>
        <a:xfrm flipV="1">
          <a:off x="15671800" y="100310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104140</xdr:rowOff>
    </xdr:to>
    <xdr:cxnSp macro="">
      <xdr:nvCxnSpPr>
        <xdr:cNvPr id="241" name="直線コネクタ 240"/>
        <xdr:cNvCxnSpPr/>
      </xdr:nvCxnSpPr>
      <xdr:spPr>
        <a:xfrm>
          <a:off x="14782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58420</xdr:rowOff>
    </xdr:to>
    <xdr:cxnSp macro="">
      <xdr:nvCxnSpPr>
        <xdr:cNvPr id="244" name="直線コネクタ 243"/>
        <xdr:cNvCxnSpPr/>
      </xdr:nvCxnSpPr>
      <xdr:spPr>
        <a:xfrm>
          <a:off x="13893800" y="1000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167005</xdr:rowOff>
    </xdr:from>
    <xdr:to>
      <xdr:col>20</xdr:col>
      <xdr:colOff>158750</xdr:colOff>
      <xdr:row>58</xdr:row>
      <xdr:rowOff>58420</xdr:rowOff>
    </xdr:to>
    <xdr:cxnSp macro="">
      <xdr:nvCxnSpPr>
        <xdr:cNvPr id="247" name="直線コネクタ 246"/>
        <xdr:cNvCxnSpPr/>
      </xdr:nvCxnSpPr>
      <xdr:spPr>
        <a:xfrm>
          <a:off x="13004800" y="99396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36195</xdr:rowOff>
    </xdr:from>
    <xdr:to>
      <xdr:col>24</xdr:col>
      <xdr:colOff>82550</xdr:colOff>
      <xdr:row>58</xdr:row>
      <xdr:rowOff>137795</xdr:rowOff>
    </xdr:to>
    <xdr:sp macro="" textlink="">
      <xdr:nvSpPr>
        <xdr:cNvPr id="257" name="円/楕円 256"/>
        <xdr:cNvSpPr/>
      </xdr:nvSpPr>
      <xdr:spPr>
        <a:xfrm>
          <a:off x="164592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8272</xdr:rowOff>
    </xdr:from>
    <xdr:ext cx="762000" cy="259045"/>
    <xdr:sp macro="" textlink="">
      <xdr:nvSpPr>
        <xdr:cNvPr id="258" name="その他該当値テキスト"/>
        <xdr:cNvSpPr txBox="1"/>
      </xdr:nvSpPr>
      <xdr:spPr>
        <a:xfrm>
          <a:off x="165989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59" name="円/楕円 258"/>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60" name="テキスト ボックス 259"/>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1" name="円/楕円 260"/>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2" name="テキスト ボックス 261"/>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63" name="円/楕円 26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4" name="テキスト ボックス 26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116205</xdr:rowOff>
    </xdr:from>
    <xdr:to>
      <xdr:col>19</xdr:col>
      <xdr:colOff>6350</xdr:colOff>
      <xdr:row>58</xdr:row>
      <xdr:rowOff>46355</xdr:rowOff>
    </xdr:to>
    <xdr:sp macro="" textlink="">
      <xdr:nvSpPr>
        <xdr:cNvPr id="265" name="円/楕円 264"/>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31132</xdr:rowOff>
    </xdr:from>
    <xdr:ext cx="762000" cy="259045"/>
    <xdr:sp macro="" textlink="">
      <xdr:nvSpPr>
        <xdr:cNvPr id="266" name="テキスト ボックス 265"/>
        <xdr:cNvSpPr txBox="1"/>
      </xdr:nvSpPr>
      <xdr:spPr>
        <a:xfrm>
          <a:off x="126238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昨年度より0.</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上</a:t>
          </a:r>
          <a:r>
            <a:rPr lang="ja-JP" altLang="ja-JP" sz="1100" b="0" i="0" baseline="0">
              <a:solidFill>
                <a:sysClr val="windowText" lastClr="000000"/>
              </a:solidFill>
              <a:effectLst/>
              <a:latin typeface="+mn-lt"/>
              <a:ea typeface="+mn-ea"/>
              <a:cs typeface="+mn-cs"/>
            </a:rPr>
            <a:t>回り、類似団体平均より6.</a:t>
          </a:r>
          <a:r>
            <a:rPr lang="en-US" altLang="ja-JP" sz="1100" b="0" i="0" baseline="0">
              <a:solidFill>
                <a:sysClr val="windowText" lastClr="000000"/>
              </a:solidFill>
              <a:effectLst/>
              <a:latin typeface="+mn-lt"/>
              <a:ea typeface="+mn-ea"/>
              <a:cs typeface="+mn-cs"/>
            </a:rPr>
            <a:t>6</a:t>
          </a:r>
          <a:r>
            <a:rPr lang="ja-JP" altLang="ja-JP" sz="1100" b="0" i="0" baseline="0">
              <a:solidFill>
                <a:sysClr val="windowText" lastClr="000000"/>
              </a:solidFill>
              <a:effectLst/>
              <a:latin typeface="+mn-lt"/>
              <a:ea typeface="+mn-ea"/>
              <a:cs typeface="+mn-cs"/>
            </a:rPr>
            <a:t>ポイント、和歌山県平均より3.</a:t>
          </a:r>
          <a:r>
            <a:rPr lang="en-US" altLang="ja-JP" sz="1100" b="0" i="0" baseline="0">
              <a:solidFill>
                <a:sysClr val="windowText" lastClr="000000"/>
              </a:solidFill>
              <a:effectLst/>
              <a:latin typeface="+mn-lt"/>
              <a:ea typeface="+mn-ea"/>
              <a:cs typeface="+mn-cs"/>
            </a:rPr>
            <a:t>0</a:t>
          </a:r>
          <a:r>
            <a:rPr lang="ja-JP" altLang="ja-JP" sz="1100" b="0" i="0" baseline="0">
              <a:solidFill>
                <a:sysClr val="windowText" lastClr="000000"/>
              </a:solidFill>
              <a:effectLst/>
              <a:latin typeface="+mn-lt"/>
              <a:ea typeface="+mn-ea"/>
              <a:cs typeface="+mn-cs"/>
            </a:rPr>
            <a:t>ポイント下回っている。</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年度は、一部事務組合の負担が増えるなど上昇に転じ</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24年度</a:t>
          </a:r>
          <a:r>
            <a:rPr lang="ja-JP" altLang="en-US" sz="1100" b="0" i="0" baseline="0">
              <a:solidFill>
                <a:sysClr val="windowText" lastClr="000000"/>
              </a:solidFill>
              <a:effectLst/>
              <a:latin typeface="+mn-lt"/>
              <a:ea typeface="+mn-ea"/>
              <a:cs typeface="+mn-cs"/>
            </a:rPr>
            <a:t>に減少するが、以降微増傾向で推移している。</a:t>
          </a:r>
          <a:r>
            <a:rPr lang="ja-JP" altLang="ja-JP" sz="1100" b="0" i="0" baseline="0">
              <a:solidFill>
                <a:sysClr val="windowText" lastClr="000000"/>
              </a:solidFill>
              <a:effectLst/>
              <a:latin typeface="+mn-lt"/>
              <a:ea typeface="+mn-ea"/>
              <a:cs typeface="+mn-cs"/>
            </a:rPr>
            <a:t>類似団体内順位で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昨年度は78団体中</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位で</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本年度は</a:t>
          </a:r>
          <a:r>
            <a:rPr lang="en-US" altLang="ja-JP" sz="1100" b="0" i="0" baseline="0">
              <a:solidFill>
                <a:sysClr val="windowText" lastClr="000000"/>
              </a:solidFill>
              <a:effectLst/>
              <a:latin typeface="+mn-lt"/>
              <a:ea typeface="+mn-ea"/>
              <a:cs typeface="+mn-cs"/>
            </a:rPr>
            <a:t>13</a:t>
          </a:r>
          <a:r>
            <a:rPr lang="ja-JP" altLang="ja-JP" sz="1100" b="0" i="0" baseline="0">
              <a:solidFill>
                <a:sysClr val="windowText" lastClr="000000"/>
              </a:solidFill>
              <a:effectLst/>
              <a:latin typeface="+mn-lt"/>
              <a:ea typeface="+mn-ea"/>
              <a:cs typeface="+mn-cs"/>
            </a:rPr>
            <a:t>位と比較的高い状況である。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今後も各種団体への補助金</a:t>
          </a:r>
          <a:r>
            <a:rPr lang="ja-JP" altLang="en-US" sz="1100" b="0" i="0" baseline="0">
              <a:solidFill>
                <a:sysClr val="windowText" lastClr="000000"/>
              </a:solidFill>
              <a:effectLst/>
              <a:latin typeface="+mn-lt"/>
              <a:ea typeface="+mn-ea"/>
              <a:cs typeface="+mn-cs"/>
            </a:rPr>
            <a:t>等</a:t>
          </a:r>
          <a:r>
            <a:rPr lang="ja-JP" altLang="ja-JP" sz="1100" b="0" i="0" baseline="0">
              <a:solidFill>
                <a:sysClr val="windowText" lastClr="000000"/>
              </a:solidFill>
              <a:effectLst/>
              <a:latin typeface="+mn-lt"/>
              <a:ea typeface="+mn-ea"/>
              <a:cs typeface="+mn-cs"/>
            </a:rPr>
            <a:t>については、毎年見直しを行うなど補助金の適性化を推し進め</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経費の削減に努める。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10414</xdr:rowOff>
    </xdr:to>
    <xdr:cxnSp macro="">
      <xdr:nvCxnSpPr>
        <xdr:cNvPr id="296" name="直線コネクタ 295"/>
        <xdr:cNvCxnSpPr/>
      </xdr:nvCxnSpPr>
      <xdr:spPr>
        <a:xfrm>
          <a:off x="15671800" y="60020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168148</xdr:rowOff>
    </xdr:from>
    <xdr:to>
      <xdr:col>22</xdr:col>
      <xdr:colOff>565150</xdr:colOff>
      <xdr:row>35</xdr:row>
      <xdr:rowOff>1270</xdr:rowOff>
    </xdr:to>
    <xdr:cxnSp macro="">
      <xdr:nvCxnSpPr>
        <xdr:cNvPr id="299" name="直線コネクタ 298"/>
        <xdr:cNvCxnSpPr/>
      </xdr:nvCxnSpPr>
      <xdr:spPr>
        <a:xfrm>
          <a:off x="14782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35</xdr:row>
      <xdr:rowOff>37846</xdr:rowOff>
    </xdr:to>
    <xdr:cxnSp macro="">
      <xdr:nvCxnSpPr>
        <xdr:cNvPr id="302" name="直線コネクタ 301"/>
        <xdr:cNvCxnSpPr/>
      </xdr:nvCxnSpPr>
      <xdr:spPr>
        <a:xfrm flipV="1">
          <a:off x="13893800" y="59974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37846</xdr:rowOff>
    </xdr:to>
    <xdr:cxnSp macro="">
      <xdr:nvCxnSpPr>
        <xdr:cNvPr id="305" name="直線コネクタ 304"/>
        <xdr:cNvCxnSpPr/>
      </xdr:nvCxnSpPr>
      <xdr:spPr>
        <a:xfrm>
          <a:off x="13004800" y="5992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112285</xdr:rowOff>
    </xdr:from>
    <xdr:ext cx="762000" cy="259045"/>
    <xdr:sp macro="" textlink="">
      <xdr:nvSpPr>
        <xdr:cNvPr id="309" name="テキスト ボックス 308"/>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131064</xdr:rowOff>
    </xdr:from>
    <xdr:to>
      <xdr:col>24</xdr:col>
      <xdr:colOff>82550</xdr:colOff>
      <xdr:row>35</xdr:row>
      <xdr:rowOff>61214</xdr:rowOff>
    </xdr:to>
    <xdr:sp macro="" textlink="">
      <xdr:nvSpPr>
        <xdr:cNvPr id="315" name="円/楕円 314"/>
        <xdr:cNvSpPr/>
      </xdr:nvSpPr>
      <xdr:spPr>
        <a:xfrm>
          <a:off x="164592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147591</xdr:rowOff>
    </xdr:from>
    <xdr:ext cx="762000" cy="259045"/>
    <xdr:sp macro="" textlink="">
      <xdr:nvSpPr>
        <xdr:cNvPr id="316" name="補助費等該当値テキスト"/>
        <xdr:cNvSpPr txBox="1"/>
      </xdr:nvSpPr>
      <xdr:spPr>
        <a:xfrm>
          <a:off x="16598900" y="580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121920</xdr:rowOff>
    </xdr:from>
    <xdr:to>
      <xdr:col>22</xdr:col>
      <xdr:colOff>615950</xdr:colOff>
      <xdr:row>35</xdr:row>
      <xdr:rowOff>52070</xdr:rowOff>
    </xdr:to>
    <xdr:sp macro="" textlink="">
      <xdr:nvSpPr>
        <xdr:cNvPr id="317" name="円/楕円 316"/>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62247</xdr:rowOff>
    </xdr:from>
    <xdr:ext cx="736600" cy="259045"/>
    <xdr:sp macro="" textlink="">
      <xdr:nvSpPr>
        <xdr:cNvPr id="318" name="テキスト ボックス 317"/>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19" name="円/楕円 318"/>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20" name="テキスト ボックス 319"/>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158496</xdr:rowOff>
    </xdr:from>
    <xdr:to>
      <xdr:col>20</xdr:col>
      <xdr:colOff>209550</xdr:colOff>
      <xdr:row>35</xdr:row>
      <xdr:rowOff>88646</xdr:rowOff>
    </xdr:to>
    <xdr:sp macro="" textlink="">
      <xdr:nvSpPr>
        <xdr:cNvPr id="321" name="円/楕円 320"/>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98823</xdr:rowOff>
    </xdr:from>
    <xdr:ext cx="762000" cy="259045"/>
    <xdr:sp macro="" textlink="">
      <xdr:nvSpPr>
        <xdr:cNvPr id="322" name="テキスト ボックス 321"/>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3" name="円/楕円 322"/>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53103</xdr:rowOff>
    </xdr:from>
    <xdr:ext cx="762000" cy="259045"/>
    <xdr:sp macro="" textlink="">
      <xdr:nvSpPr>
        <xdr:cNvPr id="324" name="テキスト ボックス 323"/>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昨年度より</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減少し、</a:t>
          </a:r>
          <a:r>
            <a:rPr lang="ja-JP" altLang="ja-JP" sz="1100" b="0" i="0" baseline="0">
              <a:solidFill>
                <a:sysClr val="windowText" lastClr="000000"/>
              </a:solidFill>
              <a:effectLst/>
              <a:latin typeface="+mn-lt"/>
              <a:ea typeface="+mn-ea"/>
              <a:cs typeface="+mn-cs"/>
            </a:rPr>
            <a:t>類似団体より</a:t>
          </a:r>
          <a:r>
            <a:rPr lang="en-US" altLang="ja-JP" sz="1100" b="0" i="0" baseline="0">
              <a:solidFill>
                <a:sysClr val="windowText" lastClr="000000"/>
              </a:solidFill>
              <a:effectLst/>
              <a:latin typeface="+mn-lt"/>
              <a:ea typeface="+mn-ea"/>
              <a:cs typeface="+mn-cs"/>
            </a:rPr>
            <a:t>5.5</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8.8</a:t>
          </a:r>
          <a:r>
            <a:rPr lang="ja-JP" altLang="ja-JP" sz="1100" b="0" i="0" baseline="0">
              <a:solidFill>
                <a:sysClr val="windowText" lastClr="000000"/>
              </a:solidFill>
              <a:effectLst/>
              <a:latin typeface="+mn-lt"/>
              <a:ea typeface="+mn-ea"/>
              <a:cs typeface="+mn-cs"/>
            </a:rPr>
            <a:t>ポイント下回っている。平成22年度から起すことができるようになった過疎債を活用し大型公共工事等を実施</a:t>
          </a:r>
          <a:r>
            <a:rPr lang="ja-JP" altLang="en-US" sz="1100" b="0" i="0" baseline="0">
              <a:solidFill>
                <a:sysClr val="windowText" lastClr="000000"/>
              </a:solidFill>
              <a:effectLst/>
              <a:latin typeface="+mn-lt"/>
              <a:ea typeface="+mn-ea"/>
              <a:cs typeface="+mn-cs"/>
            </a:rPr>
            <a:t>する一方で、</a:t>
          </a:r>
          <a:r>
            <a:rPr lang="ja-JP" altLang="ja-JP" sz="1100" b="0" i="0" baseline="0">
              <a:solidFill>
                <a:sysClr val="windowText" lastClr="000000"/>
              </a:solidFill>
              <a:effectLst/>
              <a:latin typeface="+mn-lt"/>
              <a:ea typeface="+mn-ea"/>
              <a:cs typeface="+mn-cs"/>
            </a:rPr>
            <a:t>緊急防災・減災事業債を活用</a:t>
          </a:r>
          <a:r>
            <a:rPr lang="ja-JP" altLang="en-US" sz="1100" b="0" i="0" baseline="0">
              <a:solidFill>
                <a:sysClr val="windowText" lastClr="000000"/>
              </a:solidFill>
              <a:effectLst/>
              <a:latin typeface="+mn-lt"/>
              <a:ea typeface="+mn-ea"/>
              <a:cs typeface="+mn-cs"/>
            </a:rPr>
            <a:t>した</a:t>
          </a:r>
          <a:r>
            <a:rPr lang="ja-JP" altLang="ja-JP" sz="1100" b="0" i="0" baseline="0">
              <a:solidFill>
                <a:sysClr val="windowText" lastClr="000000"/>
              </a:solidFill>
              <a:effectLst/>
              <a:latin typeface="+mn-lt"/>
              <a:ea typeface="+mn-ea"/>
              <a:cs typeface="+mn-cs"/>
            </a:rPr>
            <a:t>避難路整備等の事業</a:t>
          </a:r>
          <a:r>
            <a:rPr lang="ja-JP" altLang="en-US" sz="1100" b="0" i="0" baseline="0">
              <a:solidFill>
                <a:sysClr val="windowText" lastClr="000000"/>
              </a:solidFill>
              <a:effectLst/>
              <a:latin typeface="+mn-lt"/>
              <a:ea typeface="+mn-ea"/>
              <a:cs typeface="+mn-cs"/>
            </a:rPr>
            <a:t>に係る</a:t>
          </a:r>
          <a:r>
            <a:rPr lang="ja-JP" altLang="ja-JP" sz="1100" b="0" i="0" baseline="0">
              <a:solidFill>
                <a:sysClr val="windowText" lastClr="000000"/>
              </a:solidFill>
              <a:effectLst/>
              <a:latin typeface="+mn-lt"/>
              <a:ea typeface="+mn-ea"/>
              <a:cs typeface="+mn-cs"/>
            </a:rPr>
            <a:t>元金償還が</a:t>
          </a:r>
          <a:r>
            <a:rPr lang="ja-JP" altLang="en-US" sz="1100" b="0" i="0" baseline="0">
              <a:solidFill>
                <a:sysClr val="windowText" lastClr="000000"/>
              </a:solidFill>
              <a:effectLst/>
              <a:latin typeface="+mn-lt"/>
              <a:ea typeface="+mn-ea"/>
              <a:cs typeface="+mn-cs"/>
            </a:rPr>
            <a:t>徐々に</a:t>
          </a:r>
          <a:r>
            <a:rPr lang="ja-JP" altLang="ja-JP" sz="1100" b="0" i="0" baseline="0">
              <a:solidFill>
                <a:sysClr val="windowText" lastClr="000000"/>
              </a:solidFill>
              <a:effectLst/>
              <a:latin typeface="+mn-lt"/>
              <a:ea typeface="+mn-ea"/>
              <a:cs typeface="+mn-cs"/>
            </a:rPr>
            <a:t>始まってきている</a:t>
          </a:r>
          <a:r>
            <a:rPr lang="ja-JP" altLang="en-US" sz="1100" b="0" i="0" baseline="0">
              <a:solidFill>
                <a:sysClr val="windowText" lastClr="000000"/>
              </a:solidFill>
              <a:effectLst/>
              <a:latin typeface="+mn-lt"/>
              <a:ea typeface="+mn-ea"/>
              <a:cs typeface="+mn-cs"/>
            </a:rPr>
            <a:t>。しかし、</a:t>
          </a:r>
          <a:r>
            <a:rPr lang="ja-JP" altLang="ja-JP" sz="1100" b="0" i="0" baseline="0">
              <a:solidFill>
                <a:sysClr val="windowText" lastClr="000000"/>
              </a:solidFill>
              <a:effectLst/>
              <a:latin typeface="+mn-lt"/>
              <a:ea typeface="+mn-ea"/>
              <a:cs typeface="+mn-cs"/>
            </a:rPr>
            <a:t>大型事業に係る償還の重複する時期にさしかかっておらず、この間に元利償還が終了する事業があ</a:t>
          </a:r>
          <a:r>
            <a:rPr lang="ja-JP" altLang="en-US" sz="1100" b="0" i="0" baseline="0">
              <a:solidFill>
                <a:sysClr val="windowText" lastClr="000000"/>
              </a:solidFill>
              <a:effectLst/>
              <a:latin typeface="+mn-lt"/>
              <a:ea typeface="+mn-ea"/>
              <a:cs typeface="+mn-cs"/>
            </a:rPr>
            <a:t>ったため減少に転じている。</a:t>
          </a:r>
          <a:endParaRPr lang="ja-JP" altLang="ja-JP">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今後は、大型事業の元金償還が始まってくるため</a:t>
          </a:r>
          <a:r>
            <a:rPr lang="ja-JP" altLang="ja-JP" sz="1100" b="0" i="0" baseline="0">
              <a:solidFill>
                <a:sysClr val="windowText" lastClr="000000"/>
              </a:solidFill>
              <a:effectLst/>
              <a:latin typeface="+mn-lt"/>
              <a:ea typeface="+mn-ea"/>
              <a:cs typeface="+mn-cs"/>
            </a:rPr>
            <a:t>公債費が</a:t>
          </a:r>
          <a:r>
            <a:rPr lang="ja-JP" altLang="en-US" sz="1100" b="0" i="0" baseline="0">
              <a:solidFill>
                <a:sysClr val="windowText" lastClr="000000"/>
              </a:solidFill>
              <a:effectLst/>
              <a:latin typeface="+mn-lt"/>
              <a:ea typeface="+mn-ea"/>
              <a:cs typeface="+mn-cs"/>
            </a:rPr>
            <a:t>大きく</a:t>
          </a:r>
          <a:r>
            <a:rPr lang="ja-JP" altLang="ja-JP" sz="1100" b="0" i="0" baseline="0">
              <a:solidFill>
                <a:sysClr val="windowText" lastClr="000000"/>
              </a:solidFill>
              <a:effectLst/>
              <a:latin typeface="+mn-lt"/>
              <a:ea typeface="+mn-ea"/>
              <a:cs typeface="+mn-cs"/>
            </a:rPr>
            <a:t>上昇</a:t>
          </a:r>
          <a:r>
            <a:rPr lang="ja-JP" altLang="en-US" sz="1100" b="0" i="0" baseline="0">
              <a:solidFill>
                <a:sysClr val="windowText" lastClr="000000"/>
              </a:solidFill>
              <a:effectLst/>
              <a:latin typeface="+mn-lt"/>
              <a:ea typeface="+mn-ea"/>
              <a:cs typeface="+mn-cs"/>
            </a:rPr>
            <a:t>していくこととなる。</a:t>
          </a:r>
          <a:r>
            <a:rPr lang="ja-JP" altLang="ja-JP" sz="1100" b="0" i="0" baseline="0">
              <a:solidFill>
                <a:sysClr val="windowText" lastClr="000000"/>
              </a:solidFill>
              <a:effectLst/>
              <a:latin typeface="+mn-lt"/>
              <a:ea typeface="+mn-ea"/>
              <a:cs typeface="+mn-cs"/>
            </a:rPr>
            <a:t>そのため、過度な依存により財政を窮迫することのないよう</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慎重な財政運営を行っていく。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115570</xdr:rowOff>
    </xdr:from>
    <xdr:to>
      <xdr:col>7</xdr:col>
      <xdr:colOff>15875</xdr:colOff>
      <xdr:row>75</xdr:row>
      <xdr:rowOff>153670</xdr:rowOff>
    </xdr:to>
    <xdr:cxnSp macro="">
      <xdr:nvCxnSpPr>
        <xdr:cNvPr id="356" name="直線コネクタ 355"/>
        <xdr:cNvCxnSpPr/>
      </xdr:nvCxnSpPr>
      <xdr:spPr>
        <a:xfrm flipV="1">
          <a:off x="3987800" y="12974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75</xdr:row>
      <xdr:rowOff>153670</xdr:rowOff>
    </xdr:to>
    <xdr:cxnSp macro="">
      <xdr:nvCxnSpPr>
        <xdr:cNvPr id="359" name="直線コネクタ 358"/>
        <xdr:cNvCxnSpPr/>
      </xdr:nvCxnSpPr>
      <xdr:spPr>
        <a:xfrm>
          <a:off x="3098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149861</xdr:rowOff>
    </xdr:to>
    <xdr:cxnSp macro="">
      <xdr:nvCxnSpPr>
        <xdr:cNvPr id="362" name="直線コネクタ 361"/>
        <xdr:cNvCxnSpPr/>
      </xdr:nvCxnSpPr>
      <xdr:spPr>
        <a:xfrm flipV="1">
          <a:off x="2209800" y="13004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119380</xdr:rowOff>
    </xdr:from>
    <xdr:to>
      <xdr:col>3</xdr:col>
      <xdr:colOff>142875</xdr:colOff>
      <xdr:row>75</xdr:row>
      <xdr:rowOff>149861</xdr:rowOff>
    </xdr:to>
    <xdr:cxnSp macro="">
      <xdr:nvCxnSpPr>
        <xdr:cNvPr id="365" name="直線コネクタ 364"/>
        <xdr:cNvCxnSpPr/>
      </xdr:nvCxnSpPr>
      <xdr:spPr>
        <a:xfrm>
          <a:off x="1320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75" name="円/楕円 37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81297</xdr:rowOff>
    </xdr:from>
    <xdr:ext cx="762000" cy="259045"/>
    <xdr:sp macro="" textlink="">
      <xdr:nvSpPr>
        <xdr:cNvPr id="37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102870</xdr:rowOff>
    </xdr:from>
    <xdr:to>
      <xdr:col>5</xdr:col>
      <xdr:colOff>600075</xdr:colOff>
      <xdr:row>76</xdr:row>
      <xdr:rowOff>33020</xdr:rowOff>
    </xdr:to>
    <xdr:sp macro="" textlink="">
      <xdr:nvSpPr>
        <xdr:cNvPr id="377" name="円/楕円 376"/>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43197</xdr:rowOff>
    </xdr:from>
    <xdr:ext cx="736600" cy="259045"/>
    <xdr:sp macro="" textlink="">
      <xdr:nvSpPr>
        <xdr:cNvPr id="378" name="テキスト ボックス 377"/>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79" name="円/楕円 378"/>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80" name="テキスト ボックス 379"/>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99060</xdr:rowOff>
    </xdr:from>
    <xdr:to>
      <xdr:col>3</xdr:col>
      <xdr:colOff>193675</xdr:colOff>
      <xdr:row>76</xdr:row>
      <xdr:rowOff>29211</xdr:rowOff>
    </xdr:to>
    <xdr:sp macro="" textlink="">
      <xdr:nvSpPr>
        <xdr:cNvPr id="381" name="円/楕円 380"/>
        <xdr:cNvSpPr/>
      </xdr:nvSpPr>
      <xdr:spPr>
        <a:xfrm>
          <a:off x="2159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39387</xdr:rowOff>
    </xdr:from>
    <xdr:ext cx="762000" cy="259045"/>
    <xdr:sp macro="" textlink="">
      <xdr:nvSpPr>
        <xdr:cNvPr id="382" name="テキスト ボックス 381"/>
        <xdr:cNvSpPr txBox="1"/>
      </xdr:nvSpPr>
      <xdr:spPr>
        <a:xfrm>
          <a:off x="1828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68580</xdr:rowOff>
    </xdr:from>
    <xdr:to>
      <xdr:col>1</xdr:col>
      <xdr:colOff>676275</xdr:colOff>
      <xdr:row>75</xdr:row>
      <xdr:rowOff>170180</xdr:rowOff>
    </xdr:to>
    <xdr:sp macro="" textlink="">
      <xdr:nvSpPr>
        <xdr:cNvPr id="383" name="円/楕円 382"/>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8907</xdr:rowOff>
    </xdr:from>
    <xdr:ext cx="762000" cy="259045"/>
    <xdr:sp macro="" textlink="">
      <xdr:nvSpPr>
        <xdr:cNvPr id="384" name="テキスト ボックス 383"/>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近年</a:t>
          </a:r>
          <a:r>
            <a:rPr lang="ja-JP" altLang="en-US" sz="1100" b="0" i="0" baseline="0">
              <a:solidFill>
                <a:sysClr val="windowText" lastClr="000000"/>
              </a:solidFill>
              <a:effectLst/>
              <a:latin typeface="+mn-lt"/>
              <a:ea typeface="+mn-ea"/>
              <a:cs typeface="+mn-cs"/>
            </a:rPr>
            <a:t>小幅な増減</a:t>
          </a:r>
          <a:r>
            <a:rPr lang="ja-JP" altLang="ja-JP" sz="1100" b="0" i="0" baseline="0">
              <a:solidFill>
                <a:sysClr val="windowText" lastClr="000000"/>
              </a:solidFill>
              <a:effectLst/>
              <a:latin typeface="+mn-lt"/>
              <a:ea typeface="+mn-ea"/>
              <a:cs typeface="+mn-cs"/>
            </a:rPr>
            <a:t>が続いてい</a:t>
          </a:r>
          <a:r>
            <a:rPr lang="ja-JP" altLang="en-US" sz="1100" b="0" i="0" baseline="0">
              <a:solidFill>
                <a:sysClr val="windowText" lastClr="000000"/>
              </a:solidFill>
              <a:effectLst/>
              <a:latin typeface="+mn-lt"/>
              <a:ea typeface="+mn-ea"/>
              <a:cs typeface="+mn-cs"/>
            </a:rPr>
            <a:t>るが、</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年度においては、</a:t>
          </a:r>
          <a:r>
            <a:rPr lang="ja-JP" altLang="ja-JP" sz="1100" b="0" i="0" baseline="0">
              <a:solidFill>
                <a:sysClr val="windowText" lastClr="000000"/>
              </a:solidFill>
              <a:effectLst/>
              <a:latin typeface="+mn-lt"/>
              <a:ea typeface="+mn-ea"/>
              <a:cs typeface="+mn-cs"/>
            </a:rPr>
            <a:t>昨年度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1.4</a:t>
          </a:r>
          <a:r>
            <a:rPr lang="ja-JP" altLang="ja-JP" sz="1100" b="0" i="0" baseline="0">
              <a:solidFill>
                <a:sysClr val="windowText" lastClr="000000"/>
              </a:solidFill>
              <a:effectLst/>
              <a:latin typeface="+mn-lt"/>
              <a:ea typeface="+mn-ea"/>
              <a:cs typeface="+mn-cs"/>
            </a:rPr>
            <a:t>ポイン</a:t>
          </a:r>
          <a:r>
            <a:rPr lang="ja-JP" altLang="en-US" sz="1100" b="0" i="0" baseline="0">
              <a:solidFill>
                <a:sysClr val="windowText" lastClr="000000"/>
              </a:solidFill>
              <a:effectLst/>
              <a:latin typeface="+mn-lt"/>
              <a:ea typeface="+mn-ea"/>
              <a:cs typeface="+mn-cs"/>
            </a:rPr>
            <a:t>ト増加となっている</a:t>
          </a:r>
          <a:r>
            <a:rPr lang="ja-JP" altLang="ja-JP" sz="1100" b="0" i="0" baseline="0">
              <a:solidFill>
                <a:sysClr val="windowText" lastClr="000000"/>
              </a:solidFill>
              <a:effectLst/>
              <a:latin typeface="+mn-lt"/>
              <a:ea typeface="+mn-ea"/>
              <a:cs typeface="+mn-cs"/>
            </a:rPr>
            <a:t>。類似団体平均より</a:t>
          </a:r>
          <a:r>
            <a:rPr lang="en-US" altLang="ja-JP" sz="1100" b="0" i="0" baseline="0">
              <a:solidFill>
                <a:sysClr val="windowText" lastClr="000000"/>
              </a:solidFill>
              <a:effectLst/>
              <a:latin typeface="+mn-lt"/>
              <a:ea typeface="+mn-ea"/>
              <a:cs typeface="+mn-cs"/>
            </a:rPr>
            <a:t>7.9</a:t>
          </a:r>
          <a:r>
            <a:rPr lang="ja-JP" altLang="ja-JP" sz="1100" b="0" i="0" baseline="0">
              <a:solidFill>
                <a:sysClr val="windowText" lastClr="000000"/>
              </a:solidFill>
              <a:effectLst/>
              <a:latin typeface="+mn-lt"/>
              <a:ea typeface="+mn-ea"/>
              <a:cs typeface="+mn-cs"/>
            </a:rPr>
            <a:t>ポイント、和歌山県平均より</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ポイント上回っている</a:t>
          </a: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本町における数値の推移は、</a:t>
          </a:r>
          <a:r>
            <a:rPr lang="ja-JP" altLang="en-US" sz="1100" b="0" i="0" baseline="0">
              <a:solidFill>
                <a:sysClr val="windowText" lastClr="000000"/>
              </a:solidFill>
              <a:effectLst/>
              <a:latin typeface="+mn-lt"/>
              <a:ea typeface="+mn-ea"/>
              <a:cs typeface="+mn-cs"/>
            </a:rPr>
            <a:t>昨年度まで</a:t>
          </a:r>
          <a:r>
            <a:rPr lang="ja-JP" altLang="ja-JP" sz="1100" b="0" i="0" baseline="0">
              <a:solidFill>
                <a:sysClr val="windowText" lastClr="000000"/>
              </a:solidFill>
              <a:effectLst/>
              <a:latin typeface="+mn-lt"/>
              <a:ea typeface="+mn-ea"/>
              <a:cs typeface="+mn-cs"/>
            </a:rPr>
            <a:t>類似団体と同じような状況となってい</a:t>
          </a:r>
          <a:r>
            <a:rPr lang="ja-JP" altLang="en-US" sz="1100" b="0" i="0" baseline="0">
              <a:solidFill>
                <a:sysClr val="windowText" lastClr="000000"/>
              </a:solidFill>
              <a:effectLst/>
              <a:latin typeface="+mn-lt"/>
              <a:ea typeface="+mn-ea"/>
              <a:cs typeface="+mn-cs"/>
            </a:rPr>
            <a:t>たが、</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年度に大きく上昇する。この要因については、物件費の上昇が影響している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lang="ja-JP" altLang="ja-JP" sz="1100" b="0" i="0" baseline="0">
              <a:solidFill>
                <a:sysClr val="windowText" lastClr="000000"/>
              </a:solidFill>
              <a:effectLst/>
              <a:latin typeface="+mn-lt"/>
              <a:ea typeface="+mn-ea"/>
              <a:cs typeface="+mn-cs"/>
            </a:rPr>
            <a:t>　本町の</a:t>
          </a:r>
          <a:r>
            <a:rPr lang="ja-JP" altLang="en-US" sz="1100" b="0" i="0" baseline="0">
              <a:solidFill>
                <a:sysClr val="windowText" lastClr="000000"/>
              </a:solidFill>
              <a:effectLst/>
              <a:latin typeface="+mn-lt"/>
              <a:ea typeface="+mn-ea"/>
              <a:cs typeface="+mn-cs"/>
            </a:rPr>
            <a:t>費目を順位別に比較した場合、</a:t>
          </a:r>
          <a:r>
            <a:rPr lang="ja-JP" altLang="ja-JP" sz="1100" b="0" i="0" baseline="0">
              <a:solidFill>
                <a:sysClr val="windowText" lastClr="000000"/>
              </a:solidFill>
              <a:effectLst/>
              <a:latin typeface="+mn-lt"/>
              <a:ea typeface="+mn-ea"/>
              <a:cs typeface="+mn-cs"/>
            </a:rPr>
            <a:t>人件費は類似団体78団体中</a:t>
          </a:r>
          <a:r>
            <a:rPr lang="en-US" altLang="ja-JP" sz="1100" b="0" i="0" baseline="0">
              <a:solidFill>
                <a:sysClr val="windowText" lastClr="000000"/>
              </a:solidFill>
              <a:effectLst/>
              <a:latin typeface="+mn-lt"/>
              <a:ea typeface="+mn-ea"/>
              <a:cs typeface="+mn-cs"/>
            </a:rPr>
            <a:t>65</a:t>
          </a:r>
          <a:r>
            <a:rPr lang="ja-JP" altLang="ja-JP" sz="1100" b="0" i="0" baseline="0">
              <a:solidFill>
                <a:sysClr val="windowText" lastClr="000000"/>
              </a:solidFill>
              <a:effectLst/>
              <a:latin typeface="+mn-lt"/>
              <a:ea typeface="+mn-ea"/>
              <a:cs typeface="+mn-cs"/>
            </a:rPr>
            <a:t>位</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66</a:t>
          </a:r>
          <a:r>
            <a:rPr lang="ja-JP" altLang="en-US" sz="1100" b="0" i="0" baseline="0">
              <a:solidFill>
                <a:sysClr val="windowText" lastClr="000000"/>
              </a:solidFill>
              <a:effectLst/>
              <a:latin typeface="+mn-lt"/>
              <a:ea typeface="+mn-ea"/>
              <a:cs typeface="+mn-cs"/>
            </a:rPr>
            <a:t>位）</a:t>
          </a:r>
          <a:r>
            <a:rPr lang="ja-JP" altLang="ja-JP" sz="1100" b="0" i="0" baseline="0">
              <a:solidFill>
                <a:sysClr val="windowText" lastClr="000000"/>
              </a:solidFill>
              <a:effectLst/>
              <a:latin typeface="+mn-lt"/>
              <a:ea typeface="+mn-ea"/>
              <a:cs typeface="+mn-cs"/>
            </a:rPr>
            <a:t>、物件費は5</a:t>
          </a:r>
          <a:r>
            <a:rPr lang="en-US" altLang="ja-JP" sz="1100" b="0" i="0" baseline="0">
              <a:solidFill>
                <a:sysClr val="windowText" lastClr="000000"/>
              </a:solidFill>
              <a:effectLst/>
              <a:latin typeface="+mn-lt"/>
              <a:ea typeface="+mn-ea"/>
              <a:cs typeface="+mn-cs"/>
            </a:rPr>
            <a:t>7</a:t>
          </a:r>
          <a:r>
            <a:rPr lang="ja-JP" altLang="ja-JP" sz="1100" b="0" i="0" baseline="0">
              <a:solidFill>
                <a:sysClr val="windowText" lastClr="000000"/>
              </a:solidFill>
              <a:effectLst/>
              <a:latin typeface="+mn-lt"/>
              <a:ea typeface="+mn-ea"/>
              <a:cs typeface="+mn-cs"/>
            </a:rPr>
            <a:t>位</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53</a:t>
          </a:r>
          <a:r>
            <a:rPr lang="ja-JP" altLang="en-US" sz="1100" b="0" i="0" baseline="0">
              <a:solidFill>
                <a:sysClr val="windowText" lastClr="000000"/>
              </a:solidFill>
              <a:effectLst/>
              <a:latin typeface="+mn-lt"/>
              <a:ea typeface="+mn-ea"/>
              <a:cs typeface="+mn-cs"/>
            </a:rPr>
            <a:t>位）</a:t>
          </a:r>
          <a:r>
            <a:rPr lang="ja-JP" altLang="ja-JP" sz="1100" b="0" i="0" baseline="0">
              <a:solidFill>
                <a:sysClr val="windowText" lastClr="000000"/>
              </a:solidFill>
              <a:effectLst/>
              <a:latin typeface="+mn-lt"/>
              <a:ea typeface="+mn-ea"/>
              <a:cs typeface="+mn-cs"/>
            </a:rPr>
            <a:t>、扶助費は7</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位</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71</a:t>
          </a:r>
          <a:r>
            <a:rPr lang="ja-JP" altLang="en-US" sz="1100" b="0" i="0" baseline="0">
              <a:solidFill>
                <a:sysClr val="windowText" lastClr="000000"/>
              </a:solidFill>
              <a:effectLst/>
              <a:latin typeface="+mn-lt"/>
              <a:ea typeface="+mn-ea"/>
              <a:cs typeface="+mn-cs"/>
            </a:rPr>
            <a:t>位）</a:t>
          </a:r>
          <a:r>
            <a:rPr lang="ja-JP" altLang="ja-JP" sz="1100" b="0" i="0" baseline="0">
              <a:solidFill>
                <a:sysClr val="windowText" lastClr="000000"/>
              </a:solidFill>
              <a:effectLst/>
              <a:latin typeface="+mn-lt"/>
              <a:ea typeface="+mn-ea"/>
              <a:cs typeface="+mn-cs"/>
            </a:rPr>
            <a:t>と</a:t>
          </a:r>
          <a:r>
            <a:rPr lang="ja-JP" altLang="en-US" sz="1100" b="0" i="0" baseline="0">
              <a:solidFill>
                <a:sysClr val="windowText" lastClr="000000"/>
              </a:solidFill>
              <a:effectLst/>
              <a:latin typeface="+mn-lt"/>
              <a:ea typeface="+mn-ea"/>
              <a:cs typeface="+mn-cs"/>
            </a:rPr>
            <a:t>なっている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今後も各費目において、数値変動に注意しその要因を分析するとともに、数値抑制に向けた取り組みを進めていく。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77</xdr:row>
      <xdr:rowOff>165863</xdr:rowOff>
    </xdr:to>
    <xdr:cxnSp macro="">
      <xdr:nvCxnSpPr>
        <xdr:cNvPr id="415" name="直線コネクタ 414"/>
        <xdr:cNvCxnSpPr/>
      </xdr:nvCxnSpPr>
      <xdr:spPr>
        <a:xfrm>
          <a:off x="15671800" y="133355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133858</xdr:rowOff>
    </xdr:from>
    <xdr:to>
      <xdr:col>22</xdr:col>
      <xdr:colOff>565150</xdr:colOff>
      <xdr:row>77</xdr:row>
      <xdr:rowOff>143002</xdr:rowOff>
    </xdr:to>
    <xdr:cxnSp macro="">
      <xdr:nvCxnSpPr>
        <xdr:cNvPr id="418" name="直線コネクタ 417"/>
        <xdr:cNvCxnSpPr/>
      </xdr:nvCxnSpPr>
      <xdr:spPr>
        <a:xfrm flipV="1">
          <a:off x="14782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77</xdr:row>
      <xdr:rowOff>159004</xdr:rowOff>
    </xdr:to>
    <xdr:cxnSp macro="">
      <xdr:nvCxnSpPr>
        <xdr:cNvPr id="421" name="直線コネクタ 420"/>
        <xdr:cNvCxnSpPr/>
      </xdr:nvCxnSpPr>
      <xdr:spPr>
        <a:xfrm flipV="1">
          <a:off x="13893800" y="1334465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49276</xdr:rowOff>
    </xdr:from>
    <xdr:to>
      <xdr:col>20</xdr:col>
      <xdr:colOff>158750</xdr:colOff>
      <xdr:row>77</xdr:row>
      <xdr:rowOff>159004</xdr:rowOff>
    </xdr:to>
    <xdr:cxnSp macro="">
      <xdr:nvCxnSpPr>
        <xdr:cNvPr id="424" name="直線コネクタ 423"/>
        <xdr:cNvCxnSpPr/>
      </xdr:nvCxnSpPr>
      <xdr:spPr>
        <a:xfrm>
          <a:off x="13004800" y="1325092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34" name="円/楕円 433"/>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35"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83058</xdr:rowOff>
    </xdr:from>
    <xdr:to>
      <xdr:col>22</xdr:col>
      <xdr:colOff>615950</xdr:colOff>
      <xdr:row>78</xdr:row>
      <xdr:rowOff>13208</xdr:rowOff>
    </xdr:to>
    <xdr:sp macro="" textlink="">
      <xdr:nvSpPr>
        <xdr:cNvPr id="436" name="円/楕円 435"/>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7" name="テキスト ボックス 436"/>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38" name="円/楕円 437"/>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39" name="テキスト ボックス 438"/>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108204</xdr:rowOff>
    </xdr:from>
    <xdr:to>
      <xdr:col>20</xdr:col>
      <xdr:colOff>209550</xdr:colOff>
      <xdr:row>78</xdr:row>
      <xdr:rowOff>38354</xdr:rowOff>
    </xdr:to>
    <xdr:sp macro="" textlink="">
      <xdr:nvSpPr>
        <xdr:cNvPr id="440" name="円/楕円 439"/>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23131</xdr:rowOff>
    </xdr:from>
    <xdr:ext cx="762000" cy="259045"/>
    <xdr:sp macro="" textlink="">
      <xdr:nvSpPr>
        <xdr:cNvPr id="441" name="テキスト ボックス 440"/>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169926</xdr:rowOff>
    </xdr:from>
    <xdr:to>
      <xdr:col>19</xdr:col>
      <xdr:colOff>6350</xdr:colOff>
      <xdr:row>77</xdr:row>
      <xdr:rowOff>100076</xdr:rowOff>
    </xdr:to>
    <xdr:sp macro="" textlink="">
      <xdr:nvSpPr>
        <xdr:cNvPr id="442" name="円/楕円 441"/>
        <xdr:cNvSpPr/>
      </xdr:nvSpPr>
      <xdr:spPr>
        <a:xfrm>
          <a:off x="12954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84853</xdr:rowOff>
    </xdr:from>
    <xdr:ext cx="762000" cy="259045"/>
    <xdr:sp macro="" textlink="">
      <xdr:nvSpPr>
        <xdr:cNvPr id="443" name="テキスト ボックス 442"/>
        <xdr:cNvSpPr txBox="1"/>
      </xdr:nvSpPr>
      <xdr:spPr>
        <a:xfrm>
          <a:off x="12623800" y="1328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和歌山県太地町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57897</xdr:rowOff>
    </xdr:from>
    <xdr:to>
      <xdr:col>4</xdr:col>
      <xdr:colOff>1117600</xdr:colOff>
      <xdr:row>19</xdr:row>
      <xdr:rowOff>58026</xdr:rowOff>
    </xdr:to>
    <xdr:cxnSp macro="">
      <xdr:nvCxnSpPr>
        <xdr:cNvPr id="51" name="直線コネクタ 50"/>
        <xdr:cNvCxnSpPr/>
      </xdr:nvCxnSpPr>
      <xdr:spPr bwMode="auto">
        <a:xfrm flipV="1">
          <a:off x="5003800" y="3363072"/>
          <a:ext cx="647700" cy="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54747</xdr:rowOff>
    </xdr:from>
    <xdr:to>
      <xdr:col>4</xdr:col>
      <xdr:colOff>469900</xdr:colOff>
      <xdr:row>19</xdr:row>
      <xdr:rowOff>58026</xdr:rowOff>
    </xdr:to>
    <xdr:cxnSp macro="">
      <xdr:nvCxnSpPr>
        <xdr:cNvPr id="54" name="直線コネクタ 53"/>
        <xdr:cNvCxnSpPr/>
      </xdr:nvCxnSpPr>
      <xdr:spPr bwMode="auto">
        <a:xfrm>
          <a:off x="4305300" y="3359922"/>
          <a:ext cx="698500" cy="3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44483</xdr:rowOff>
    </xdr:from>
    <xdr:to>
      <xdr:col>3</xdr:col>
      <xdr:colOff>904875</xdr:colOff>
      <xdr:row>19</xdr:row>
      <xdr:rowOff>54747</xdr:rowOff>
    </xdr:to>
    <xdr:cxnSp macro="">
      <xdr:nvCxnSpPr>
        <xdr:cNvPr id="57" name="直線コネクタ 56"/>
        <xdr:cNvCxnSpPr/>
      </xdr:nvCxnSpPr>
      <xdr:spPr bwMode="auto">
        <a:xfrm>
          <a:off x="3606800" y="3349658"/>
          <a:ext cx="698500" cy="10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44483</xdr:rowOff>
    </xdr:from>
    <xdr:to>
      <xdr:col>3</xdr:col>
      <xdr:colOff>206375</xdr:colOff>
      <xdr:row>19</xdr:row>
      <xdr:rowOff>58015</xdr:rowOff>
    </xdr:to>
    <xdr:cxnSp macro="">
      <xdr:nvCxnSpPr>
        <xdr:cNvPr id="60" name="直線コネクタ 59"/>
        <xdr:cNvCxnSpPr/>
      </xdr:nvCxnSpPr>
      <xdr:spPr bwMode="auto">
        <a:xfrm flipV="1">
          <a:off x="2908300" y="3349658"/>
          <a:ext cx="698500" cy="1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7097</xdr:rowOff>
    </xdr:from>
    <xdr:to>
      <xdr:col>5</xdr:col>
      <xdr:colOff>34925</xdr:colOff>
      <xdr:row>19</xdr:row>
      <xdr:rowOff>108697</xdr:rowOff>
    </xdr:to>
    <xdr:sp macro="" textlink="">
      <xdr:nvSpPr>
        <xdr:cNvPr id="70" name="円/楕円 69"/>
        <xdr:cNvSpPr/>
      </xdr:nvSpPr>
      <xdr:spPr bwMode="auto">
        <a:xfrm>
          <a:off x="5600700" y="331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87124</xdr:rowOff>
    </xdr:from>
    <xdr:ext cx="762000" cy="259045"/>
    <xdr:sp macro="" textlink="">
      <xdr:nvSpPr>
        <xdr:cNvPr id="71" name="人口1人当たり決算額の推移該当値テキスト130"/>
        <xdr:cNvSpPr txBox="1"/>
      </xdr:nvSpPr>
      <xdr:spPr>
        <a:xfrm>
          <a:off x="5740400" y="322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151,487</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7226</xdr:rowOff>
    </xdr:from>
    <xdr:to>
      <xdr:col>4</xdr:col>
      <xdr:colOff>520700</xdr:colOff>
      <xdr:row>19</xdr:row>
      <xdr:rowOff>108826</xdr:rowOff>
    </xdr:to>
    <xdr:sp macro="" textlink="">
      <xdr:nvSpPr>
        <xdr:cNvPr id="72" name="円/楕円 71"/>
        <xdr:cNvSpPr/>
      </xdr:nvSpPr>
      <xdr:spPr bwMode="auto">
        <a:xfrm>
          <a:off x="4953000" y="3312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93603</xdr:rowOff>
    </xdr:from>
    <xdr:ext cx="736600" cy="259045"/>
    <xdr:sp macro="" textlink="">
      <xdr:nvSpPr>
        <xdr:cNvPr id="73" name="テキスト ボックス 72"/>
        <xdr:cNvSpPr txBox="1"/>
      </xdr:nvSpPr>
      <xdr:spPr>
        <a:xfrm>
          <a:off x="4622800" y="3398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151,408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3947</xdr:rowOff>
    </xdr:from>
    <xdr:to>
      <xdr:col>3</xdr:col>
      <xdr:colOff>955675</xdr:colOff>
      <xdr:row>19</xdr:row>
      <xdr:rowOff>105547</xdr:rowOff>
    </xdr:to>
    <xdr:sp macro="" textlink="">
      <xdr:nvSpPr>
        <xdr:cNvPr id="74" name="円/楕円 73"/>
        <xdr:cNvSpPr/>
      </xdr:nvSpPr>
      <xdr:spPr bwMode="auto">
        <a:xfrm>
          <a:off x="4254500" y="330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90324</xdr:rowOff>
    </xdr:from>
    <xdr:ext cx="762000" cy="259045"/>
    <xdr:sp macro="" textlink="">
      <xdr:nvSpPr>
        <xdr:cNvPr id="75" name="テキスト ボックス 74"/>
        <xdr:cNvSpPr txBox="1"/>
      </xdr:nvSpPr>
      <xdr:spPr>
        <a:xfrm>
          <a:off x="3924300" y="339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165133</xdr:rowOff>
    </xdr:from>
    <xdr:to>
      <xdr:col>3</xdr:col>
      <xdr:colOff>257175</xdr:colOff>
      <xdr:row>19</xdr:row>
      <xdr:rowOff>95283</xdr:rowOff>
    </xdr:to>
    <xdr:sp macro="" textlink="">
      <xdr:nvSpPr>
        <xdr:cNvPr id="76" name="円/楕円 75"/>
        <xdr:cNvSpPr/>
      </xdr:nvSpPr>
      <xdr:spPr bwMode="auto">
        <a:xfrm>
          <a:off x="3556000" y="329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80060</xdr:rowOff>
    </xdr:from>
    <xdr:ext cx="762000" cy="259045"/>
    <xdr:sp macro="" textlink="">
      <xdr:nvSpPr>
        <xdr:cNvPr id="77" name="テキスト ボックス 76"/>
        <xdr:cNvSpPr txBox="1"/>
      </xdr:nvSpPr>
      <xdr:spPr>
        <a:xfrm>
          <a:off x="3225800" y="33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159,702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7215</xdr:rowOff>
    </xdr:from>
    <xdr:to>
      <xdr:col>2</xdr:col>
      <xdr:colOff>692150</xdr:colOff>
      <xdr:row>19</xdr:row>
      <xdr:rowOff>108815</xdr:rowOff>
    </xdr:to>
    <xdr:sp macro="" textlink="">
      <xdr:nvSpPr>
        <xdr:cNvPr id="78" name="円/楕円 77"/>
        <xdr:cNvSpPr/>
      </xdr:nvSpPr>
      <xdr:spPr bwMode="auto">
        <a:xfrm>
          <a:off x="2857500" y="331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93592</xdr:rowOff>
    </xdr:from>
    <xdr:ext cx="762000" cy="259045"/>
    <xdr:sp macro="" textlink="">
      <xdr:nvSpPr>
        <xdr:cNvPr id="79" name="テキスト ボックス 78"/>
        <xdr:cNvSpPr txBox="1"/>
      </xdr:nvSpPr>
      <xdr:spPr>
        <a:xfrm>
          <a:off x="2527300" y="339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337476</xdr:rowOff>
    </xdr:from>
    <xdr:to>
      <xdr:col>4</xdr:col>
      <xdr:colOff>1117600</xdr:colOff>
      <xdr:row>36</xdr:row>
      <xdr:rowOff>14643</xdr:rowOff>
    </xdr:to>
    <xdr:cxnSp macro="">
      <xdr:nvCxnSpPr>
        <xdr:cNvPr id="110" name="直線コネクタ 109"/>
        <xdr:cNvCxnSpPr/>
      </xdr:nvCxnSpPr>
      <xdr:spPr bwMode="auto">
        <a:xfrm>
          <a:off x="5003800" y="6947826"/>
          <a:ext cx="647700" cy="20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26186</xdr:rowOff>
    </xdr:from>
    <xdr:ext cx="762000" cy="259045"/>
    <xdr:sp macro="" textlink="">
      <xdr:nvSpPr>
        <xdr:cNvPr id="111" name="人口1人当たり決算額の推移平均値テキスト445"/>
        <xdr:cNvSpPr txBox="1"/>
      </xdr:nvSpPr>
      <xdr:spPr>
        <a:xfrm>
          <a:off x="5740400" y="6636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337476</xdr:rowOff>
    </xdr:from>
    <xdr:to>
      <xdr:col>4</xdr:col>
      <xdr:colOff>469900</xdr:colOff>
      <xdr:row>35</xdr:row>
      <xdr:rowOff>338647</xdr:rowOff>
    </xdr:to>
    <xdr:cxnSp macro="">
      <xdr:nvCxnSpPr>
        <xdr:cNvPr id="113" name="直線コネクタ 112"/>
        <xdr:cNvCxnSpPr/>
      </xdr:nvCxnSpPr>
      <xdr:spPr bwMode="auto">
        <a:xfrm flipV="1">
          <a:off x="4305300" y="6947826"/>
          <a:ext cx="6985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268924</xdr:rowOff>
    </xdr:from>
    <xdr:ext cx="736600" cy="259045"/>
    <xdr:sp macro="" textlink="">
      <xdr:nvSpPr>
        <xdr:cNvPr id="115" name="テキスト ボックス 114"/>
        <xdr:cNvSpPr txBox="1"/>
      </xdr:nvSpPr>
      <xdr:spPr>
        <a:xfrm>
          <a:off x="4622800" y="6536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336613</xdr:rowOff>
    </xdr:from>
    <xdr:to>
      <xdr:col>3</xdr:col>
      <xdr:colOff>904875</xdr:colOff>
      <xdr:row>35</xdr:row>
      <xdr:rowOff>338647</xdr:rowOff>
    </xdr:to>
    <xdr:cxnSp macro="">
      <xdr:nvCxnSpPr>
        <xdr:cNvPr id="116" name="直線コネクタ 115"/>
        <xdr:cNvCxnSpPr/>
      </xdr:nvCxnSpPr>
      <xdr:spPr bwMode="auto">
        <a:xfrm>
          <a:off x="3606800" y="6946963"/>
          <a:ext cx="698500" cy="2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245973</xdr:rowOff>
    </xdr:from>
    <xdr:ext cx="762000" cy="259045"/>
    <xdr:sp macro="" textlink="">
      <xdr:nvSpPr>
        <xdr:cNvPr id="118" name="テキスト ボックス 117"/>
        <xdr:cNvSpPr txBox="1"/>
      </xdr:nvSpPr>
      <xdr:spPr>
        <a:xfrm>
          <a:off x="3924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319966</xdr:rowOff>
    </xdr:from>
    <xdr:to>
      <xdr:col>3</xdr:col>
      <xdr:colOff>206375</xdr:colOff>
      <xdr:row>35</xdr:row>
      <xdr:rowOff>336613</xdr:rowOff>
    </xdr:to>
    <xdr:cxnSp macro="">
      <xdr:nvCxnSpPr>
        <xdr:cNvPr id="119" name="直線コネクタ 118"/>
        <xdr:cNvCxnSpPr/>
      </xdr:nvCxnSpPr>
      <xdr:spPr bwMode="auto">
        <a:xfrm>
          <a:off x="2908300" y="6930316"/>
          <a:ext cx="698500" cy="16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226683</xdr:rowOff>
    </xdr:from>
    <xdr:ext cx="762000" cy="259045"/>
    <xdr:sp macro="" textlink="">
      <xdr:nvSpPr>
        <xdr:cNvPr id="121" name="テキスト ボックス 120"/>
        <xdr:cNvSpPr txBox="1"/>
      </xdr:nvSpPr>
      <xdr:spPr>
        <a:xfrm>
          <a:off x="32258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170187</xdr:rowOff>
    </xdr:from>
    <xdr:ext cx="762000" cy="259045"/>
    <xdr:sp macro="" textlink="">
      <xdr:nvSpPr>
        <xdr:cNvPr id="123" name="テキスト ボックス 122"/>
        <xdr:cNvSpPr txBox="1"/>
      </xdr:nvSpPr>
      <xdr:spPr>
        <a:xfrm>
          <a:off x="2527300" y="643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306743</xdr:rowOff>
    </xdr:from>
    <xdr:to>
      <xdr:col>5</xdr:col>
      <xdr:colOff>34925</xdr:colOff>
      <xdr:row>36</xdr:row>
      <xdr:rowOff>65443</xdr:rowOff>
    </xdr:to>
    <xdr:sp macro="" textlink="">
      <xdr:nvSpPr>
        <xdr:cNvPr id="129" name="円/楕円 128"/>
        <xdr:cNvSpPr/>
      </xdr:nvSpPr>
      <xdr:spPr bwMode="auto">
        <a:xfrm>
          <a:off x="5600700" y="691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278820</xdr:rowOff>
    </xdr:from>
    <xdr:ext cx="762000" cy="259045"/>
    <xdr:sp macro="" textlink="">
      <xdr:nvSpPr>
        <xdr:cNvPr id="130" name="人口1人当たり決算額の推移該当値テキスト445"/>
        <xdr:cNvSpPr txBox="1"/>
      </xdr:nvSpPr>
      <xdr:spPr>
        <a:xfrm>
          <a:off x="5740400" y="688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286676</xdr:rowOff>
    </xdr:from>
    <xdr:to>
      <xdr:col>4</xdr:col>
      <xdr:colOff>520700</xdr:colOff>
      <xdr:row>36</xdr:row>
      <xdr:rowOff>45376</xdr:rowOff>
    </xdr:to>
    <xdr:sp macro="" textlink="">
      <xdr:nvSpPr>
        <xdr:cNvPr id="131" name="円/楕円 130"/>
        <xdr:cNvSpPr/>
      </xdr:nvSpPr>
      <xdr:spPr bwMode="auto">
        <a:xfrm>
          <a:off x="4953000" y="689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30153</xdr:rowOff>
    </xdr:from>
    <xdr:ext cx="736600" cy="259045"/>
    <xdr:sp macro="" textlink="">
      <xdr:nvSpPr>
        <xdr:cNvPr id="132" name="テキスト ボックス 131"/>
        <xdr:cNvSpPr txBox="1"/>
      </xdr:nvSpPr>
      <xdr:spPr>
        <a:xfrm>
          <a:off x="4622800" y="6983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287847</xdr:rowOff>
    </xdr:from>
    <xdr:to>
      <xdr:col>3</xdr:col>
      <xdr:colOff>955675</xdr:colOff>
      <xdr:row>36</xdr:row>
      <xdr:rowOff>46547</xdr:rowOff>
    </xdr:to>
    <xdr:sp macro="" textlink="">
      <xdr:nvSpPr>
        <xdr:cNvPr id="133" name="円/楕円 132"/>
        <xdr:cNvSpPr/>
      </xdr:nvSpPr>
      <xdr:spPr bwMode="auto">
        <a:xfrm>
          <a:off x="4254500" y="6898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31324</xdr:rowOff>
    </xdr:from>
    <xdr:ext cx="762000" cy="259045"/>
    <xdr:sp macro="" textlink="">
      <xdr:nvSpPr>
        <xdr:cNvPr id="134" name="テキスト ボックス 133"/>
        <xdr:cNvSpPr txBox="1"/>
      </xdr:nvSpPr>
      <xdr:spPr>
        <a:xfrm>
          <a:off x="3924300" y="698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285813</xdr:rowOff>
    </xdr:from>
    <xdr:to>
      <xdr:col>3</xdr:col>
      <xdr:colOff>257175</xdr:colOff>
      <xdr:row>36</xdr:row>
      <xdr:rowOff>44513</xdr:rowOff>
    </xdr:to>
    <xdr:sp macro="" textlink="">
      <xdr:nvSpPr>
        <xdr:cNvPr id="135" name="円/楕円 134"/>
        <xdr:cNvSpPr/>
      </xdr:nvSpPr>
      <xdr:spPr bwMode="auto">
        <a:xfrm>
          <a:off x="3556000" y="689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29290</xdr:rowOff>
    </xdr:from>
    <xdr:ext cx="762000" cy="259045"/>
    <xdr:sp macro="" textlink="">
      <xdr:nvSpPr>
        <xdr:cNvPr id="136" name="テキスト ボックス 135"/>
        <xdr:cNvSpPr txBox="1"/>
      </xdr:nvSpPr>
      <xdr:spPr>
        <a:xfrm>
          <a:off x="3225800" y="698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269166</xdr:rowOff>
    </xdr:from>
    <xdr:to>
      <xdr:col>2</xdr:col>
      <xdr:colOff>692150</xdr:colOff>
      <xdr:row>36</xdr:row>
      <xdr:rowOff>27866</xdr:rowOff>
    </xdr:to>
    <xdr:sp macro="" textlink="">
      <xdr:nvSpPr>
        <xdr:cNvPr id="137" name="円/楕円 136"/>
        <xdr:cNvSpPr/>
      </xdr:nvSpPr>
      <xdr:spPr bwMode="auto">
        <a:xfrm>
          <a:off x="2857500" y="6879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12643</xdr:rowOff>
    </xdr:from>
    <xdr:ext cx="762000" cy="259045"/>
    <xdr:sp macro="" textlink="">
      <xdr:nvSpPr>
        <xdr:cNvPr id="138" name="テキスト ボックス 137"/>
        <xdr:cNvSpPr txBox="1"/>
      </xdr:nvSpPr>
      <xdr:spPr>
        <a:xfrm>
          <a:off x="2527300" y="696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ysClr val="windowText" lastClr="000000"/>
              </a:solidFill>
              <a:effectLst/>
              <a:latin typeface="+mn-lt"/>
              <a:ea typeface="+mn-ea"/>
              <a:cs typeface="+mn-cs"/>
            </a:rPr>
            <a:t>　標準財政規模に対する財政調整基金残高は、平成18年度より減少傾向にあったが、平成23年度</a:t>
          </a:r>
          <a:r>
            <a:rPr lang="ja-JP" altLang="en-US" sz="1000" b="0" i="0" baseline="0">
              <a:solidFill>
                <a:sysClr val="windowText" lastClr="000000"/>
              </a:solidFill>
              <a:effectLst/>
              <a:latin typeface="+mn-lt"/>
              <a:ea typeface="+mn-ea"/>
              <a:cs typeface="+mn-cs"/>
            </a:rPr>
            <a:t>上昇に転じ以降横ばい傾向である。</a:t>
          </a:r>
          <a:r>
            <a:rPr lang="en-US" altLang="ja-JP" sz="1000" b="0" i="0" baseline="0">
              <a:solidFill>
                <a:sysClr val="windowText" lastClr="000000"/>
              </a:solidFill>
              <a:effectLst/>
              <a:latin typeface="+mn-lt"/>
              <a:ea typeface="+mn-ea"/>
              <a:cs typeface="+mn-cs"/>
            </a:rPr>
            <a:t>21</a:t>
          </a:r>
          <a:r>
            <a:rPr lang="ja-JP" altLang="ja-JP"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年度まで基金残高</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622,457</a:t>
          </a:r>
          <a:r>
            <a:rPr lang="ja-JP" altLang="en-US" sz="1000" b="0" i="0" baseline="0">
              <a:solidFill>
                <a:sysClr val="windowText" lastClr="000000"/>
              </a:solidFill>
              <a:effectLst/>
              <a:latin typeface="+mn-lt"/>
              <a:ea typeface="+mn-ea"/>
              <a:cs typeface="+mn-cs"/>
            </a:rPr>
            <a:t>千円）</a:t>
          </a:r>
          <a:r>
            <a:rPr lang="ja-JP" altLang="ja-JP" sz="1000" b="0" i="0" baseline="0">
              <a:solidFill>
                <a:sysClr val="windowText" lastClr="000000"/>
              </a:solidFill>
              <a:effectLst/>
              <a:latin typeface="+mn-lt"/>
              <a:ea typeface="+mn-ea"/>
              <a:cs typeface="+mn-cs"/>
            </a:rPr>
            <a:t>に変わりないため</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標準財政規模が影響した数値</a:t>
          </a:r>
          <a:r>
            <a:rPr lang="ja-JP" altLang="en-US" sz="1000" b="0" i="0" baseline="0">
              <a:solidFill>
                <a:sysClr val="windowText" lastClr="000000"/>
              </a:solidFill>
              <a:effectLst/>
              <a:latin typeface="+mn-lt"/>
              <a:ea typeface="+mn-ea"/>
              <a:cs typeface="+mn-cs"/>
            </a:rPr>
            <a:t>となっている</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平成</a:t>
          </a:r>
          <a:r>
            <a:rPr lang="en-US" altLang="ja-JP" sz="1000" b="0" i="0" baseline="0">
              <a:solidFill>
                <a:sysClr val="windowText" lastClr="000000"/>
              </a:solidFill>
              <a:effectLst/>
              <a:latin typeface="+mn-lt"/>
              <a:ea typeface="+mn-ea"/>
              <a:cs typeface="+mn-cs"/>
            </a:rPr>
            <a:t>25</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26</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a:t>
          </a:r>
          <a:r>
            <a:rPr lang="en-US" altLang="ja-JP" sz="1000" b="0" i="0" baseline="0">
              <a:solidFill>
                <a:sysClr val="windowText" lastClr="000000"/>
              </a:solidFill>
              <a:effectLst/>
              <a:latin typeface="+mn-lt"/>
              <a:ea typeface="+mn-ea"/>
              <a:cs typeface="+mn-cs"/>
            </a:rPr>
            <a:t>627,457</a:t>
          </a:r>
          <a:r>
            <a:rPr lang="ja-JP" altLang="en-US" sz="1000" b="0" i="0" baseline="0">
              <a:solidFill>
                <a:sysClr val="windowText" lastClr="000000"/>
              </a:solidFill>
              <a:effectLst/>
              <a:latin typeface="+mn-lt"/>
              <a:ea typeface="+mn-ea"/>
              <a:cs typeface="+mn-cs"/>
            </a:rPr>
            <a:t>千円）</a:t>
          </a:r>
          <a:r>
            <a:rPr lang="ja-JP" altLang="ja-JP" sz="1000" b="0" i="0" baseline="0">
              <a:solidFill>
                <a:sysClr val="windowText" lastClr="000000"/>
              </a:solidFill>
              <a:effectLst/>
              <a:latin typeface="+mn-lt"/>
              <a:ea typeface="+mn-ea"/>
              <a:cs typeface="+mn-cs"/>
            </a:rPr>
            <a:t>は当該基金が</a:t>
          </a:r>
          <a:r>
            <a:rPr lang="ja-JP" altLang="en-US" sz="1000" b="0" i="0" baseline="0">
              <a:solidFill>
                <a:sysClr val="windowText" lastClr="000000"/>
              </a:solidFill>
              <a:effectLst/>
              <a:latin typeface="+mn-lt"/>
              <a:ea typeface="+mn-ea"/>
              <a:cs typeface="+mn-cs"/>
            </a:rPr>
            <a:t>増加しているが、</a:t>
          </a:r>
          <a:r>
            <a:rPr lang="ja-JP" altLang="ja-JP" sz="1000" b="0" i="0" baseline="0">
              <a:solidFill>
                <a:sysClr val="windowText" lastClr="000000"/>
              </a:solidFill>
              <a:effectLst/>
              <a:latin typeface="+mn-lt"/>
              <a:ea typeface="+mn-ea"/>
              <a:cs typeface="+mn-cs"/>
            </a:rPr>
            <a:t>標準財政規模も</a:t>
          </a:r>
          <a:r>
            <a:rPr lang="ja-JP" altLang="en-US" sz="1000" b="0" i="0" baseline="0">
              <a:solidFill>
                <a:sysClr val="windowText" lastClr="000000"/>
              </a:solidFill>
              <a:effectLst/>
              <a:latin typeface="+mn-lt"/>
              <a:ea typeface="+mn-ea"/>
              <a:cs typeface="+mn-cs"/>
            </a:rPr>
            <a:t>増加</a:t>
          </a:r>
          <a:r>
            <a:rPr lang="ja-JP" altLang="ja-JP" sz="1000" b="0" i="0" baseline="0">
              <a:solidFill>
                <a:sysClr val="windowText" lastClr="000000"/>
              </a:solidFill>
              <a:effectLst/>
              <a:latin typeface="+mn-lt"/>
              <a:ea typeface="+mn-ea"/>
              <a:cs typeface="+mn-cs"/>
            </a:rPr>
            <a:t>となったため結果</a:t>
          </a:r>
          <a:r>
            <a:rPr lang="ja-JP" altLang="en-US" sz="1000" b="0" i="0" baseline="0">
              <a:solidFill>
                <a:sysClr val="windowText" lastClr="000000"/>
              </a:solidFill>
              <a:effectLst/>
              <a:latin typeface="+mn-lt"/>
              <a:ea typeface="+mn-ea"/>
              <a:cs typeface="+mn-cs"/>
            </a:rPr>
            <a:t>減少</a:t>
          </a:r>
          <a:r>
            <a:rPr lang="ja-JP" altLang="ja-JP" sz="1000" b="0" i="0" baseline="0">
              <a:solidFill>
                <a:sysClr val="windowText" lastClr="000000"/>
              </a:solidFill>
              <a:effectLst/>
              <a:latin typeface="+mn-lt"/>
              <a:ea typeface="+mn-ea"/>
              <a:cs typeface="+mn-cs"/>
            </a:rPr>
            <a:t>とな</a:t>
          </a:r>
          <a:r>
            <a:rPr lang="ja-JP" altLang="en-US" sz="1000" b="0" i="0" baseline="0">
              <a:solidFill>
                <a:sysClr val="windowText" lastClr="000000"/>
              </a:solidFill>
              <a:effectLst/>
              <a:latin typeface="+mn-lt"/>
              <a:ea typeface="+mn-ea"/>
              <a:cs typeface="+mn-cs"/>
            </a:rPr>
            <a:t>ってい</a:t>
          </a:r>
          <a:r>
            <a:rPr lang="ja-JP" altLang="ja-JP" sz="1000" b="0" i="0" baseline="0">
              <a:solidFill>
                <a:sysClr val="windowText" lastClr="000000"/>
              </a:solidFill>
              <a:effectLst/>
              <a:latin typeface="+mn-lt"/>
              <a:ea typeface="+mn-ea"/>
              <a:cs typeface="+mn-cs"/>
            </a:rPr>
            <a:t>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実質収支額は、平成20～23年度は10～13％台で推移しているが、平成24年度</a:t>
          </a:r>
          <a:r>
            <a:rPr lang="ja-JP" altLang="en-US" sz="1000" b="0" i="0" baseline="0">
              <a:solidFill>
                <a:sysClr val="windowText" lastClr="000000"/>
              </a:solidFill>
              <a:effectLst/>
              <a:latin typeface="+mn-lt"/>
              <a:ea typeface="+mn-ea"/>
              <a:cs typeface="+mn-cs"/>
            </a:rPr>
            <a:t>は、</a:t>
          </a:r>
          <a:r>
            <a:rPr lang="en-US" altLang="ja-JP" sz="1000" b="0" i="0" baseline="0">
              <a:solidFill>
                <a:sysClr val="windowText" lastClr="000000"/>
              </a:solidFill>
              <a:effectLst/>
              <a:latin typeface="+mn-lt"/>
              <a:ea typeface="+mn-ea"/>
              <a:cs typeface="+mn-cs"/>
            </a:rPr>
            <a:t>24</a:t>
          </a:r>
          <a:r>
            <a:rPr lang="ja-JP" altLang="ja-JP" sz="1000" b="0" i="0" baseline="0">
              <a:solidFill>
                <a:sysClr val="windowText" lastClr="000000"/>
              </a:solidFill>
              <a:effectLst/>
              <a:latin typeface="+mn-lt"/>
              <a:ea typeface="+mn-ea"/>
              <a:cs typeface="+mn-cs"/>
            </a:rPr>
            <a:t>年度から</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年度への繰越事業において一般財源を計上したため</a:t>
          </a:r>
          <a:r>
            <a:rPr lang="ja-JP" altLang="en-US" sz="1000" b="0" i="0" baseline="0">
              <a:solidFill>
                <a:sysClr val="windowText" lastClr="000000"/>
              </a:solidFill>
              <a:effectLst/>
              <a:latin typeface="+mn-lt"/>
              <a:ea typeface="+mn-ea"/>
              <a:cs typeface="+mn-cs"/>
            </a:rPr>
            <a:t>減少しており、</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以降は</a:t>
          </a:r>
          <a:r>
            <a:rPr lang="ja-JP" altLang="ja-JP" sz="1000" b="0" i="0" baseline="0">
              <a:solidFill>
                <a:sysClr val="windowText" lastClr="000000"/>
              </a:solidFill>
              <a:effectLst/>
              <a:latin typeface="+mn-lt"/>
              <a:ea typeface="+mn-ea"/>
              <a:cs typeface="+mn-cs"/>
            </a:rPr>
            <a:t>上昇に転じている。また、</a:t>
          </a:r>
          <a:r>
            <a:rPr kumimoji="1" lang="ja-JP" altLang="ja-JP" sz="1000" b="0" i="0" baseline="0">
              <a:solidFill>
                <a:sysClr val="windowText" lastClr="000000"/>
              </a:solidFill>
              <a:effectLst/>
              <a:latin typeface="+mn-lt"/>
              <a:ea typeface="+mn-ea"/>
              <a:cs typeface="+mn-cs"/>
            </a:rPr>
            <a:t>実質単年度収支についても実質収支額同様</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24</a:t>
          </a:r>
          <a:r>
            <a:rPr kumimoji="1" lang="ja-JP" altLang="ja-JP" sz="1000" b="0" i="0" baseline="0">
              <a:solidFill>
                <a:sysClr val="windowText" lastClr="000000"/>
              </a:solidFill>
              <a:effectLst/>
              <a:latin typeface="+mn-lt"/>
              <a:ea typeface="+mn-ea"/>
              <a:cs typeface="+mn-cs"/>
            </a:rPr>
            <a:t>年度大きく落ち込むも</a:t>
          </a:r>
          <a:r>
            <a:rPr kumimoji="1" lang="en-US" altLang="ja-JP" sz="1000" b="0" i="0" baseline="0">
              <a:solidFill>
                <a:sysClr val="windowText" lastClr="000000"/>
              </a:solidFill>
              <a:effectLst/>
              <a:latin typeface="+mn-lt"/>
              <a:ea typeface="+mn-ea"/>
              <a:cs typeface="+mn-cs"/>
            </a:rPr>
            <a:t>25</a:t>
          </a:r>
          <a:r>
            <a:rPr kumimoji="1" lang="ja-JP" altLang="ja-JP" sz="1000" b="0" i="0" baseline="0">
              <a:solidFill>
                <a:sysClr val="windowText" lastClr="000000"/>
              </a:solidFill>
              <a:effectLst/>
              <a:latin typeface="+mn-lt"/>
              <a:ea typeface="+mn-ea"/>
              <a:cs typeface="+mn-cs"/>
            </a:rPr>
            <a:t>年度</a:t>
          </a:r>
          <a:r>
            <a:rPr kumimoji="1" lang="ja-JP" altLang="en-US" sz="1000" b="0" i="0" baseline="0">
              <a:solidFill>
                <a:sysClr val="windowText" lastClr="000000"/>
              </a:solidFill>
              <a:effectLst/>
              <a:latin typeface="+mn-lt"/>
              <a:ea typeface="+mn-ea"/>
              <a:cs typeface="+mn-cs"/>
            </a:rPr>
            <a:t>以降は</a:t>
          </a:r>
          <a:r>
            <a:rPr kumimoji="1" lang="ja-JP" altLang="ja-JP" sz="1000" b="0" i="0" baseline="0">
              <a:solidFill>
                <a:sysClr val="windowText" lastClr="000000"/>
              </a:solidFill>
              <a:effectLst/>
              <a:latin typeface="+mn-lt"/>
              <a:ea typeface="+mn-ea"/>
              <a:cs typeface="+mn-cs"/>
            </a:rPr>
            <a:t>プラスに転じている。</a:t>
          </a:r>
          <a:endParaRPr kumimoji="1" lang="en-US" altLang="ja-JP" sz="10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000" b="0" i="0" baseline="0">
              <a:solidFill>
                <a:sysClr val="windowText" lastClr="000000"/>
              </a:solidFill>
              <a:effectLst/>
              <a:latin typeface="+mn-lt"/>
              <a:ea typeface="+mn-ea"/>
              <a:cs typeface="+mn-cs"/>
            </a:rPr>
            <a:t>　今後は、</a:t>
          </a:r>
          <a:r>
            <a:rPr kumimoji="1" lang="ja-JP" altLang="ja-JP" sz="1000" b="0" i="0" baseline="0">
              <a:solidFill>
                <a:schemeClr val="dk1"/>
              </a:solidFill>
              <a:effectLst/>
              <a:latin typeface="+mn-lt"/>
              <a:ea typeface="+mn-ea"/>
              <a:cs typeface="+mn-cs"/>
            </a:rPr>
            <a:t>基金の</a:t>
          </a:r>
          <a:r>
            <a:rPr kumimoji="1" lang="ja-JP" altLang="en-US" sz="1000" b="0" i="0" baseline="0">
              <a:solidFill>
                <a:schemeClr val="dk1"/>
              </a:solidFill>
              <a:effectLst/>
              <a:latin typeface="+mn-lt"/>
              <a:ea typeface="+mn-ea"/>
              <a:cs typeface="+mn-cs"/>
            </a:rPr>
            <a:t>活用も視野に入れた</a:t>
          </a:r>
          <a:r>
            <a:rPr kumimoji="1" lang="ja-JP" altLang="en-US" sz="1000" b="0" i="0" baseline="0">
              <a:solidFill>
                <a:sysClr val="windowText" lastClr="000000"/>
              </a:solidFill>
              <a:effectLst/>
              <a:latin typeface="+mn-lt"/>
              <a:ea typeface="+mn-ea"/>
              <a:cs typeface="+mn-cs"/>
            </a:rPr>
            <a:t>各種事業の推進もある中で、財政バランスを考えた運営を推進していく。</a:t>
          </a:r>
          <a:endParaRPr lang="ja-JP" altLang="ja-JP" sz="10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一般会計は23年度まで増加となっていたが、24年度は</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年度への繰越事業として一般財源を確保したため減少、</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a:t>
          </a:r>
          <a:r>
            <a:rPr lang="ja-JP" altLang="en-US" sz="1050" b="0" i="0" baseline="0">
              <a:solidFill>
                <a:sysClr val="windowText" lastClr="000000"/>
              </a:solidFill>
              <a:effectLst/>
              <a:latin typeface="+mn-lt"/>
              <a:ea typeface="+mn-ea"/>
              <a:cs typeface="+mn-cs"/>
            </a:rPr>
            <a:t>以降は</a:t>
          </a:r>
          <a:r>
            <a:rPr lang="ja-JP" altLang="ja-JP" sz="1050" b="0" i="0" baseline="0">
              <a:solidFill>
                <a:sysClr val="windowText" lastClr="000000"/>
              </a:solidFill>
              <a:effectLst/>
              <a:latin typeface="+mn-lt"/>
              <a:ea typeface="+mn-ea"/>
              <a:cs typeface="+mn-cs"/>
            </a:rPr>
            <a:t>上昇に転じている。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くじらの博物館事業は、独立採算の事業形態をとっており</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23年度において4.2</a:t>
          </a:r>
          <a:r>
            <a:rPr lang="en-US" altLang="ja-JP" sz="1050" b="0" i="0" baseline="0">
              <a:solidFill>
                <a:sysClr val="windowText" lastClr="000000"/>
              </a:solidFill>
              <a:effectLst/>
              <a:latin typeface="+mn-lt"/>
              <a:ea typeface="+mn-ea"/>
              <a:cs typeface="+mn-cs"/>
            </a:rPr>
            <a:t>4</a:t>
          </a:r>
          <a:r>
            <a:rPr lang="ja-JP" altLang="ja-JP" sz="1050" b="0" i="0" baseline="0">
              <a:solidFill>
                <a:sysClr val="windowText" lastClr="000000"/>
              </a:solidFill>
              <a:effectLst/>
              <a:latin typeface="+mn-lt"/>
              <a:ea typeface="+mn-ea"/>
              <a:cs typeface="+mn-cs"/>
            </a:rPr>
            <a:t>ポイント減少、</a:t>
          </a:r>
          <a:r>
            <a:rPr lang="ja-JP" altLang="en-US" sz="1050" b="0" i="0" baseline="0">
              <a:solidFill>
                <a:sysClr val="windowText" lastClr="000000"/>
              </a:solidFill>
              <a:effectLst/>
              <a:latin typeface="+mn-lt"/>
              <a:ea typeface="+mn-ea"/>
              <a:cs typeface="+mn-cs"/>
            </a:rPr>
            <a:t>以降は</a:t>
          </a:r>
          <a:r>
            <a:rPr lang="en-US" altLang="ja-JP" sz="1050" b="0" i="0" baseline="0">
              <a:solidFill>
                <a:sysClr val="windowText" lastClr="000000"/>
              </a:solidFill>
              <a:effectLst/>
              <a:latin typeface="+mn-lt"/>
              <a:ea typeface="+mn-ea"/>
              <a:cs typeface="+mn-cs"/>
            </a:rPr>
            <a:t>4%</a:t>
          </a:r>
          <a:r>
            <a:rPr lang="ja-JP" altLang="en-US" sz="1050" b="0" i="0" baseline="0">
              <a:solidFill>
                <a:sysClr val="windowText" lastClr="000000"/>
              </a:solidFill>
              <a:effectLst/>
              <a:latin typeface="+mn-lt"/>
              <a:ea typeface="+mn-ea"/>
              <a:cs typeface="+mn-cs"/>
            </a:rPr>
            <a:t>台で推移している。</a:t>
          </a:r>
          <a:r>
            <a:rPr lang="ja-JP" altLang="ja-JP" sz="1050" b="0" i="0" baseline="0">
              <a:solidFill>
                <a:sysClr val="windowText" lastClr="000000"/>
              </a:solidFill>
              <a:effectLst/>
              <a:latin typeface="+mn-lt"/>
              <a:ea typeface="+mn-ea"/>
              <a:cs typeface="+mn-cs"/>
            </a:rPr>
            <a:t>平成22年度は国の経済対策により繰出金を計上する。また</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22年度において数値が増加していることについては、財産売払収入による一時的なものである。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水道事業会計は、2</a:t>
          </a:r>
          <a:r>
            <a:rPr lang="en-US" altLang="ja-JP" sz="1050" b="0" i="0" baseline="0">
              <a:solidFill>
                <a:sysClr val="windowText" lastClr="000000"/>
              </a:solidFill>
              <a:effectLst/>
              <a:latin typeface="+mn-lt"/>
              <a:ea typeface="+mn-ea"/>
              <a:cs typeface="+mn-cs"/>
            </a:rPr>
            <a:t>2</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23年度</a:t>
          </a:r>
          <a:r>
            <a:rPr lang="ja-JP" altLang="en-US" sz="1050" b="0" i="0" baseline="0">
              <a:solidFill>
                <a:sysClr val="windowText" lastClr="000000"/>
              </a:solidFill>
              <a:effectLst/>
              <a:latin typeface="+mn-lt"/>
              <a:ea typeface="+mn-ea"/>
              <a:cs typeface="+mn-cs"/>
            </a:rPr>
            <a:t>は</a:t>
          </a:r>
          <a:r>
            <a:rPr lang="ja-JP" altLang="ja-JP" sz="1050" b="0" i="0" baseline="0">
              <a:solidFill>
                <a:sysClr val="windowText" lastClr="000000"/>
              </a:solidFill>
              <a:effectLst/>
              <a:latin typeface="+mn-lt"/>
              <a:ea typeface="+mn-ea"/>
              <a:cs typeface="+mn-cs"/>
            </a:rPr>
            <a:t>7％台の横ばいで推移していたが、24年度より</a:t>
          </a:r>
          <a:r>
            <a:rPr lang="en-US" altLang="ja-JP" sz="1050" b="0" i="0" baseline="0">
              <a:solidFill>
                <a:sysClr val="windowText" lastClr="000000"/>
              </a:solidFill>
              <a:effectLst/>
              <a:latin typeface="+mn-lt"/>
              <a:ea typeface="+mn-ea"/>
              <a:cs typeface="+mn-cs"/>
            </a:rPr>
            <a:t>5</a:t>
          </a:r>
          <a:r>
            <a:rPr lang="ja-JP" altLang="ja-JP" sz="1050" b="0" i="0" baseline="0">
              <a:solidFill>
                <a:sysClr val="windowText" lastClr="000000"/>
              </a:solidFill>
              <a:effectLst/>
              <a:latin typeface="+mn-lt"/>
              <a:ea typeface="+mn-ea"/>
              <a:cs typeface="+mn-cs"/>
            </a:rPr>
            <a:t>％台</a:t>
          </a:r>
          <a:r>
            <a:rPr lang="ja-JP" altLang="en-US" sz="1050" b="0" i="0" baseline="0">
              <a:solidFill>
                <a:sysClr val="windowText" lastClr="000000"/>
              </a:solidFill>
              <a:effectLst/>
              <a:latin typeface="+mn-lt"/>
              <a:ea typeface="+mn-ea"/>
              <a:cs typeface="+mn-cs"/>
            </a:rPr>
            <a:t>、</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年度で</a:t>
          </a:r>
          <a:r>
            <a:rPr lang="en-US" altLang="ja-JP" sz="1050" b="0" i="0" baseline="0">
              <a:solidFill>
                <a:sysClr val="windowText" lastClr="000000"/>
              </a:solidFill>
              <a:effectLst/>
              <a:latin typeface="+mn-lt"/>
              <a:ea typeface="+mn-ea"/>
              <a:cs typeface="+mn-cs"/>
            </a:rPr>
            <a:t>6%</a:t>
          </a:r>
          <a:r>
            <a:rPr lang="ja-JP" altLang="en-US" sz="1050" b="0" i="0" baseline="0">
              <a:solidFill>
                <a:sysClr val="windowText" lastClr="000000"/>
              </a:solidFill>
              <a:effectLst/>
              <a:latin typeface="+mn-lt"/>
              <a:ea typeface="+mn-ea"/>
              <a:cs typeface="+mn-cs"/>
            </a:rPr>
            <a:t>台となる</a:t>
          </a:r>
          <a:r>
            <a:rPr lang="ja-JP" altLang="ja-JP" sz="1050" b="0" i="0" baseline="0">
              <a:solidFill>
                <a:sysClr val="windowText" lastClr="000000"/>
              </a:solidFill>
              <a:effectLst/>
              <a:latin typeface="+mn-lt"/>
              <a:ea typeface="+mn-ea"/>
              <a:cs typeface="+mn-cs"/>
            </a:rPr>
            <a:t>。近年は</a:t>
          </a:r>
          <a:r>
            <a:rPr lang="ja-JP" altLang="en-US" sz="1050" b="0" i="0" baseline="0">
              <a:solidFill>
                <a:sysClr val="windowText" lastClr="000000"/>
              </a:solidFill>
              <a:effectLst/>
              <a:latin typeface="+mn-lt"/>
              <a:ea typeface="+mn-ea"/>
              <a:cs typeface="+mn-cs"/>
            </a:rPr>
            <a:t>、</a:t>
          </a:r>
          <a:r>
            <a:rPr lang="ja-JP" altLang="ja-JP" sz="1050" b="0" i="0" baseline="0">
              <a:solidFill>
                <a:sysClr val="windowText" lastClr="000000"/>
              </a:solidFill>
              <a:effectLst/>
              <a:latin typeface="+mn-lt"/>
              <a:ea typeface="+mn-ea"/>
              <a:cs typeface="+mn-cs"/>
            </a:rPr>
            <a:t>人員配置等による人件費抑制等歳出削減に努め、一般会計からの繰入なしで運営している。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国民健康保険事業は、一般会計からの繰入により財政運営を行っており、医療費の増減見通しにより約2％以内の範囲に留まっている。また、22～24年度については、翌年度精算還付等を見越した会計内の留保金等により僅かながら上昇、また、</a:t>
          </a:r>
          <a:r>
            <a:rPr lang="en-US" altLang="ja-JP" sz="1050" b="0" i="0" baseline="0">
              <a:solidFill>
                <a:sysClr val="windowText" lastClr="000000"/>
              </a:solidFill>
              <a:effectLst/>
              <a:latin typeface="+mn-lt"/>
              <a:ea typeface="+mn-ea"/>
              <a:cs typeface="+mn-cs"/>
            </a:rPr>
            <a:t>25</a:t>
          </a:r>
          <a:r>
            <a:rPr lang="ja-JP" altLang="ja-JP" sz="1050" b="0" i="0" baseline="0">
              <a:solidFill>
                <a:sysClr val="windowText" lastClr="000000"/>
              </a:solidFill>
              <a:effectLst/>
              <a:latin typeface="+mn-lt"/>
              <a:ea typeface="+mn-ea"/>
              <a:cs typeface="+mn-cs"/>
            </a:rPr>
            <a:t>年度は保険給付費等の歳出が減少したため</a:t>
          </a:r>
          <a:r>
            <a:rPr lang="ja-JP" altLang="en-US" sz="1050" b="0" i="0" baseline="0">
              <a:solidFill>
                <a:sysClr val="windowText" lastClr="000000"/>
              </a:solidFill>
              <a:effectLst/>
              <a:latin typeface="+mn-lt"/>
              <a:ea typeface="+mn-ea"/>
              <a:cs typeface="+mn-cs"/>
            </a:rPr>
            <a:t>増加しているが、</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年度は</a:t>
          </a:r>
          <a:r>
            <a:rPr lang="en-US" altLang="ja-JP" sz="1050" b="0" i="0" baseline="0">
              <a:solidFill>
                <a:sysClr val="windowText" lastClr="000000"/>
              </a:solidFill>
              <a:effectLst/>
              <a:latin typeface="+mn-lt"/>
              <a:ea typeface="+mn-ea"/>
              <a:cs typeface="+mn-cs"/>
            </a:rPr>
            <a:t>1.55</a:t>
          </a:r>
          <a:r>
            <a:rPr lang="ja-JP" altLang="en-US" sz="1050" b="0" i="0" baseline="0">
              <a:solidFill>
                <a:sysClr val="windowText" lastClr="000000"/>
              </a:solidFill>
              <a:effectLst/>
              <a:latin typeface="+mn-lt"/>
              <a:ea typeface="+mn-ea"/>
              <a:cs typeface="+mn-cs"/>
            </a:rPr>
            <a:t>ポイント減少し</a:t>
          </a:r>
          <a:r>
            <a:rPr lang="en-US" altLang="ja-JP" sz="1050" b="0" i="0" baseline="0">
              <a:solidFill>
                <a:sysClr val="windowText" lastClr="000000"/>
              </a:solidFill>
              <a:effectLst/>
              <a:latin typeface="+mn-lt"/>
              <a:ea typeface="+mn-ea"/>
              <a:cs typeface="+mn-cs"/>
            </a:rPr>
            <a:t>0.39</a:t>
          </a:r>
          <a:r>
            <a:rPr lang="ja-JP" altLang="en-US" sz="1050" b="0" i="0" baseline="0">
              <a:solidFill>
                <a:sysClr val="windowText" lastClr="000000"/>
              </a:solidFill>
              <a:effectLst/>
              <a:latin typeface="+mn-lt"/>
              <a:ea typeface="+mn-ea"/>
              <a:cs typeface="+mn-cs"/>
            </a:rPr>
            <a:t>と</a:t>
          </a:r>
          <a:r>
            <a:rPr lang="ja-JP" altLang="ja-JP" sz="1050" b="0" i="0" baseline="0">
              <a:solidFill>
                <a:sysClr val="windowText" lastClr="000000"/>
              </a:solidFill>
              <a:effectLst/>
              <a:latin typeface="+mn-lt"/>
              <a:ea typeface="+mn-ea"/>
              <a:cs typeface="+mn-cs"/>
            </a:rPr>
            <a:t>なっている。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国民宿舎事業は、</a:t>
          </a:r>
          <a:r>
            <a:rPr lang="ja-JP" altLang="en-US" sz="1050" b="0" i="0" baseline="0">
              <a:solidFill>
                <a:sysClr val="windowText" lastClr="000000"/>
              </a:solidFill>
              <a:effectLst/>
              <a:latin typeface="+mn-lt"/>
              <a:ea typeface="+mn-ea"/>
              <a:cs typeface="+mn-cs"/>
            </a:rPr>
            <a:t>平成</a:t>
          </a:r>
          <a:r>
            <a:rPr lang="en-US" altLang="ja-JP" sz="1050" b="0" i="0" baseline="0">
              <a:solidFill>
                <a:sysClr val="windowText" lastClr="000000"/>
              </a:solidFill>
              <a:effectLst/>
              <a:latin typeface="+mn-lt"/>
              <a:ea typeface="+mn-ea"/>
              <a:cs typeface="+mn-cs"/>
            </a:rPr>
            <a:t>26</a:t>
          </a:r>
          <a:r>
            <a:rPr lang="ja-JP" altLang="en-US" sz="1050" b="0" i="0" baseline="0">
              <a:solidFill>
                <a:sysClr val="windowText" lastClr="000000"/>
              </a:solidFill>
              <a:effectLst/>
              <a:latin typeface="+mn-lt"/>
              <a:ea typeface="+mn-ea"/>
              <a:cs typeface="+mn-cs"/>
            </a:rPr>
            <a:t>年</a:t>
          </a:r>
          <a:r>
            <a:rPr lang="en-US" altLang="ja-JP" sz="1050" b="0" i="0" baseline="0">
              <a:solidFill>
                <a:sysClr val="windowText" lastClr="000000"/>
              </a:solidFill>
              <a:effectLst/>
              <a:latin typeface="+mn-lt"/>
              <a:ea typeface="+mn-ea"/>
              <a:cs typeface="+mn-cs"/>
            </a:rPr>
            <a:t>3</a:t>
          </a:r>
          <a:r>
            <a:rPr lang="ja-JP" altLang="en-US" sz="1050" b="0" i="0" baseline="0">
              <a:solidFill>
                <a:sysClr val="windowText" lastClr="000000"/>
              </a:solidFill>
              <a:effectLst/>
              <a:latin typeface="+mn-lt"/>
              <a:ea typeface="+mn-ea"/>
              <a:cs typeface="+mn-cs"/>
            </a:rPr>
            <a:t>月</a:t>
          </a:r>
          <a:r>
            <a:rPr lang="en-US" altLang="ja-JP" sz="1050" b="0" i="0" baseline="0">
              <a:solidFill>
                <a:sysClr val="windowText" lastClr="000000"/>
              </a:solidFill>
              <a:effectLst/>
              <a:latin typeface="+mn-lt"/>
              <a:ea typeface="+mn-ea"/>
              <a:cs typeface="+mn-cs"/>
            </a:rPr>
            <a:t>31</a:t>
          </a:r>
          <a:r>
            <a:rPr lang="ja-JP" altLang="en-US" sz="1050" b="0" i="0" baseline="0">
              <a:solidFill>
                <a:sysClr val="windowText" lastClr="000000"/>
              </a:solidFill>
              <a:effectLst/>
              <a:latin typeface="+mn-lt"/>
              <a:ea typeface="+mn-ea"/>
              <a:cs typeface="+mn-cs"/>
            </a:rPr>
            <a:t>日をもって会計を終了している。また、</a:t>
          </a:r>
          <a:r>
            <a:rPr lang="ja-JP" altLang="ja-JP" sz="1050" b="0" i="0" baseline="0">
              <a:solidFill>
                <a:sysClr val="windowText" lastClr="000000"/>
              </a:solidFill>
              <a:effectLst/>
              <a:latin typeface="+mn-lt"/>
              <a:ea typeface="+mn-ea"/>
              <a:cs typeface="+mn-cs"/>
            </a:rPr>
            <a:t>資金不足比率</a:t>
          </a:r>
          <a:r>
            <a:rPr lang="en-US" altLang="ja-JP" sz="1050" b="0" i="0" baseline="0">
              <a:solidFill>
                <a:sysClr val="windowText" lastClr="000000"/>
              </a:solidFill>
              <a:effectLst/>
              <a:latin typeface="+mn-lt"/>
              <a:ea typeface="+mn-ea"/>
              <a:cs typeface="+mn-cs"/>
            </a:rPr>
            <a:t>3.5</a:t>
          </a:r>
          <a:r>
            <a:rPr lang="ja-JP" altLang="ja-JP" sz="1050" b="0" i="0" baseline="0">
              <a:solidFill>
                <a:sysClr val="windowText" lastClr="000000"/>
              </a:solidFill>
              <a:effectLst/>
              <a:latin typeface="+mn-lt"/>
              <a:ea typeface="+mn-ea"/>
              <a:cs typeface="+mn-cs"/>
            </a:rPr>
            <a:t>％を計上している。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介護保険事業は、一般会計からの繰入により財政運営を行っており、介護給付費等を見越した繰入により1％以内となっていたが、23年度においてマイナス計上、24年度</a:t>
          </a:r>
          <a:r>
            <a:rPr lang="ja-JP" altLang="en-US" sz="1050" b="0" i="0" baseline="0">
              <a:solidFill>
                <a:sysClr val="windowText" lastClr="000000"/>
              </a:solidFill>
              <a:effectLst/>
              <a:latin typeface="+mn-lt"/>
              <a:ea typeface="+mn-ea"/>
              <a:cs typeface="+mn-cs"/>
            </a:rPr>
            <a:t>プラスに転じるも</a:t>
          </a:r>
          <a:r>
            <a:rPr lang="ja-JP" altLang="ja-JP" sz="1050" b="0" i="0" baseline="0">
              <a:solidFill>
                <a:sysClr val="windowText" lastClr="000000"/>
              </a:solidFill>
              <a:effectLst/>
              <a:latin typeface="+mn-lt"/>
              <a:ea typeface="+mn-ea"/>
              <a:cs typeface="+mn-cs"/>
            </a:rPr>
            <a:t>低調な状況である。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都市計画公共下水道事業は、一般会計からの繰入で財政運営を行っている。2</a:t>
          </a:r>
          <a:r>
            <a:rPr lang="en-US" altLang="ja-JP" sz="1050" b="0" i="0" baseline="0">
              <a:solidFill>
                <a:sysClr val="windowText" lastClr="000000"/>
              </a:solidFill>
              <a:effectLst/>
              <a:latin typeface="+mn-lt"/>
              <a:ea typeface="+mn-ea"/>
              <a:cs typeface="+mn-cs"/>
            </a:rPr>
            <a:t>6</a:t>
          </a:r>
          <a:r>
            <a:rPr lang="ja-JP" altLang="ja-JP" sz="1050" b="0" i="0" baseline="0">
              <a:solidFill>
                <a:sysClr val="windowText" lastClr="000000"/>
              </a:solidFill>
              <a:effectLst/>
              <a:latin typeface="+mn-lt"/>
              <a:ea typeface="+mn-ea"/>
              <a:cs typeface="+mn-cs"/>
            </a:rPr>
            <a:t>年度は前年度より0.</a:t>
          </a:r>
          <a:r>
            <a:rPr lang="en-US" altLang="ja-JP" sz="1050" b="0" i="0" baseline="0">
              <a:solidFill>
                <a:sysClr val="windowText" lastClr="000000"/>
              </a:solidFill>
              <a:effectLst/>
              <a:latin typeface="+mn-lt"/>
              <a:ea typeface="+mn-ea"/>
              <a:cs typeface="+mn-cs"/>
            </a:rPr>
            <a:t>12</a:t>
          </a:r>
          <a:r>
            <a:rPr lang="ja-JP" altLang="ja-JP" sz="1050" b="0" i="0" baseline="0">
              <a:solidFill>
                <a:sysClr val="windowText" lastClr="000000"/>
              </a:solidFill>
              <a:effectLst/>
              <a:latin typeface="+mn-lt"/>
              <a:ea typeface="+mn-ea"/>
              <a:cs typeface="+mn-cs"/>
            </a:rPr>
            <a:t>ポイント</a:t>
          </a:r>
          <a:r>
            <a:rPr lang="ja-JP" altLang="en-US" sz="1050" b="0" i="0" baseline="0">
              <a:solidFill>
                <a:sysClr val="windowText" lastClr="000000"/>
              </a:solidFill>
              <a:effectLst/>
              <a:latin typeface="+mn-lt"/>
              <a:ea typeface="+mn-ea"/>
              <a:cs typeface="+mn-cs"/>
            </a:rPr>
            <a:t>減</a:t>
          </a:r>
          <a:r>
            <a:rPr lang="ja-JP" altLang="ja-JP" sz="1050" b="0" i="0" baseline="0">
              <a:solidFill>
                <a:sysClr val="windowText" lastClr="000000"/>
              </a:solidFill>
              <a:effectLst/>
              <a:latin typeface="+mn-lt"/>
              <a:ea typeface="+mn-ea"/>
              <a:cs typeface="+mn-cs"/>
            </a:rPr>
            <a:t>で近年は0.4ポイント以内で推移している。人員配置、修繕費及び設備投資等の抑制により歳出削減を行っており繰出金においても減少傾向を示すが依然厳しい状況である。</a:t>
          </a:r>
          <a:endParaRPr lang="ja-JP" altLang="ja-JP" sz="1050">
            <a:solidFill>
              <a:sysClr val="windowText" lastClr="000000"/>
            </a:solidFill>
            <a:effectLst/>
          </a:endParaRPr>
        </a:p>
        <a:p>
          <a:pPr rtl="0"/>
          <a:r>
            <a:rPr lang="ja-JP" altLang="en-US" sz="1050" b="0" i="0" baseline="0">
              <a:solidFill>
                <a:sysClr val="windowText" lastClr="000000"/>
              </a:solidFill>
              <a:effectLst/>
              <a:latin typeface="+mn-lt"/>
              <a:ea typeface="+mn-ea"/>
              <a:cs typeface="+mn-cs"/>
            </a:rPr>
            <a:t>　</a:t>
          </a:r>
          <a:r>
            <a:rPr lang="ja-JP" altLang="ja-JP" sz="1050" b="0" i="0" baseline="0">
              <a:solidFill>
                <a:sysClr val="windowText" lastClr="000000"/>
              </a:solidFill>
              <a:effectLst/>
              <a:latin typeface="+mn-lt"/>
              <a:ea typeface="+mn-ea"/>
              <a:cs typeface="+mn-cs"/>
            </a:rPr>
            <a:t>後期高齢者医療事業は、一般会計からの繰入で財政運営を行って</a:t>
          </a:r>
          <a:r>
            <a:rPr lang="ja-JP" altLang="en-US" sz="1050" b="0" i="0" baseline="0">
              <a:solidFill>
                <a:sysClr val="windowText" lastClr="000000"/>
              </a:solidFill>
              <a:effectLst/>
              <a:latin typeface="+mn-lt"/>
              <a:ea typeface="+mn-ea"/>
              <a:cs typeface="+mn-cs"/>
            </a:rPr>
            <a:t>おり</a:t>
          </a:r>
          <a:r>
            <a:rPr lang="ja-JP" altLang="ja-JP" sz="1050" b="0" i="0" baseline="0">
              <a:solidFill>
                <a:sysClr val="windowText" lastClr="000000"/>
              </a:solidFill>
              <a:effectLst/>
              <a:latin typeface="+mn-lt"/>
              <a:ea typeface="+mn-ea"/>
              <a:cs typeface="+mn-cs"/>
            </a:rPr>
            <a:t>0.</a:t>
          </a:r>
          <a:r>
            <a:rPr lang="en-US" altLang="ja-JP" sz="1050" b="0" i="0" baseline="0">
              <a:solidFill>
                <a:sysClr val="windowText" lastClr="000000"/>
              </a:solidFill>
              <a:effectLst/>
              <a:latin typeface="+mn-lt"/>
              <a:ea typeface="+mn-ea"/>
              <a:cs typeface="+mn-cs"/>
            </a:rPr>
            <a:t>3</a:t>
          </a:r>
          <a:r>
            <a:rPr lang="ja-JP" altLang="ja-JP" sz="1050" b="0" i="0" baseline="0">
              <a:solidFill>
                <a:sysClr val="windowText" lastClr="000000"/>
              </a:solidFill>
              <a:effectLst/>
              <a:latin typeface="+mn-lt"/>
              <a:ea typeface="+mn-ea"/>
              <a:cs typeface="+mn-cs"/>
            </a:rPr>
            <a:t>ポイント前後の推移で</a:t>
          </a:r>
          <a:r>
            <a:rPr lang="ja-JP" altLang="en-US" sz="1050" b="0" i="0" baseline="0">
              <a:solidFill>
                <a:sysClr val="windowText" lastClr="000000"/>
              </a:solidFill>
              <a:effectLst/>
              <a:latin typeface="+mn-lt"/>
              <a:ea typeface="+mn-ea"/>
              <a:cs typeface="+mn-cs"/>
            </a:rPr>
            <a:t>あ</a:t>
          </a:r>
          <a:r>
            <a:rPr lang="ja-JP" altLang="ja-JP" sz="1050" b="0" i="0" baseline="0">
              <a:solidFill>
                <a:sysClr val="windowText" lastClr="000000"/>
              </a:solidFill>
              <a:effectLst/>
              <a:latin typeface="+mn-lt"/>
              <a:ea typeface="+mn-ea"/>
              <a:cs typeface="+mn-cs"/>
            </a:rPr>
            <a:t>る。</a:t>
          </a:r>
          <a:endParaRPr lang="en-US" altLang="ja-JP" sz="1050" b="0" i="0" baseline="0">
            <a:solidFill>
              <a:sysClr val="windowText" lastClr="000000"/>
            </a:solidFill>
            <a:effectLst/>
            <a:latin typeface="+mn-lt"/>
            <a:ea typeface="+mn-ea"/>
            <a:cs typeface="+mn-cs"/>
          </a:endParaRPr>
        </a:p>
        <a:p>
          <a:pPr rtl="0"/>
          <a:r>
            <a:rPr kumimoji="1" lang="ja-JP" altLang="en-US" sz="1050" b="0" i="0" baseline="0">
              <a:solidFill>
                <a:sysClr val="windowText" lastClr="000000"/>
              </a:solidFill>
              <a:effectLst/>
              <a:latin typeface="+mn-lt"/>
              <a:ea typeface="+mn-ea"/>
              <a:cs typeface="+mn-cs"/>
            </a:rPr>
            <a:t>　今後も、一般会計を始めとする各会計の収支状況を把握し、健全な財政運営に努める。</a:t>
          </a:r>
          <a:endParaRPr kumimoji="1" lang="ja-JP" altLang="en-US" sz="10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00" b="0"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実質公債費比率に係る元利償還金等については、「元利償還金」及び「公営企業債の元利償還金」により構成される。「元利償還」は、平成22年度から起</a:t>
          </a:r>
          <a:r>
            <a:rPr lang="ja-JP" altLang="en-US" sz="950" b="0" i="0" baseline="0">
              <a:solidFill>
                <a:sysClr val="windowText" lastClr="000000"/>
              </a:solidFill>
              <a:effectLst/>
              <a:latin typeface="+mn-lt"/>
              <a:ea typeface="+mn-ea"/>
              <a:cs typeface="+mn-cs"/>
            </a:rPr>
            <a:t>こ</a:t>
          </a:r>
          <a:r>
            <a:rPr lang="ja-JP" altLang="ja-JP" sz="950" b="0" i="0" baseline="0">
              <a:solidFill>
                <a:sysClr val="windowText" lastClr="000000"/>
              </a:solidFill>
              <a:effectLst/>
              <a:latin typeface="+mn-lt"/>
              <a:ea typeface="+mn-ea"/>
              <a:cs typeface="+mn-cs"/>
            </a:rPr>
            <a:t>すことができるようになった過疎債を活用し</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大型公共工事等を実施するとともに</a:t>
          </a:r>
          <a:r>
            <a:rPr lang="ja-JP" altLang="en-US" sz="950" b="0" i="0" baseline="0">
              <a:solidFill>
                <a:sysClr val="windowText" lastClr="000000"/>
              </a:solidFill>
              <a:effectLst/>
              <a:latin typeface="+mn-lt"/>
              <a:ea typeface="+mn-ea"/>
              <a:cs typeface="+mn-cs"/>
            </a:rPr>
            <a:t>、</a:t>
          </a:r>
          <a:r>
            <a:rPr lang="ja-JP" altLang="ja-JP" sz="950" b="0" i="0" baseline="0">
              <a:solidFill>
                <a:sysClr val="windowText" lastClr="000000"/>
              </a:solidFill>
              <a:effectLst/>
              <a:latin typeface="+mn-lt"/>
              <a:ea typeface="+mn-ea"/>
              <a:cs typeface="+mn-cs"/>
            </a:rPr>
            <a:t>緊急防災・減災事業債を活用する避難路整備等の事業に係る元金償還が徐々に始まってきている</a:t>
          </a:r>
          <a:r>
            <a:rPr lang="ja-JP" altLang="en-US" sz="950" b="0" i="0" baseline="0">
              <a:solidFill>
                <a:sysClr val="windowText" lastClr="000000"/>
              </a:solidFill>
              <a:effectLst/>
              <a:latin typeface="+mn-lt"/>
              <a:ea typeface="+mn-ea"/>
              <a:cs typeface="+mn-cs"/>
            </a:rPr>
            <a:t>。しかし、</a:t>
          </a:r>
          <a:r>
            <a:rPr lang="ja-JP" altLang="ja-JP" sz="950" b="0" i="0" baseline="0">
              <a:solidFill>
                <a:sysClr val="windowText" lastClr="000000"/>
              </a:solidFill>
              <a:effectLst/>
              <a:latin typeface="+mn-lt"/>
              <a:ea typeface="+mn-ea"/>
              <a:cs typeface="+mn-cs"/>
            </a:rPr>
            <a:t>大型事業に係る償還の重複する時期にさしかかっておらず、この間に元利償還が終了する事業があったため減少に転じている。</a:t>
          </a:r>
          <a:endParaRPr lang="ja-JP" altLang="ja-JP" sz="950">
            <a:solidFill>
              <a:sysClr val="windowText" lastClr="000000"/>
            </a:solidFill>
            <a:effectLst/>
          </a:endParaRPr>
        </a:p>
        <a:p>
          <a:pPr rtl="0" eaLnBrk="1" fontAlgn="auto" latinLnBrk="0" hangingPunct="1"/>
          <a:r>
            <a:rPr lang="ja-JP" altLang="en-US" sz="950" b="0" i="0" baseline="0">
              <a:solidFill>
                <a:sysClr val="windowText" lastClr="000000"/>
              </a:solidFill>
              <a:effectLst/>
              <a:latin typeface="+mn-lt"/>
              <a:ea typeface="+mn-ea"/>
              <a:cs typeface="+mn-cs"/>
            </a:rPr>
            <a:t>　</a:t>
          </a:r>
          <a:r>
            <a:rPr lang="ja-JP" altLang="ja-JP" sz="950" b="0" i="0" baseline="0">
              <a:solidFill>
                <a:sysClr val="windowText" lastClr="000000"/>
              </a:solidFill>
              <a:effectLst/>
              <a:latin typeface="+mn-lt"/>
              <a:ea typeface="+mn-ea"/>
              <a:cs typeface="+mn-cs"/>
            </a:rPr>
            <a:t>「公営企業債の元利償還金」は下水道事業会計分の元利償還金が大半を占め、国民宿舎事業</a:t>
          </a:r>
          <a:r>
            <a:rPr lang="ja-JP" altLang="en-US" sz="950" b="0" i="0" baseline="0">
              <a:solidFill>
                <a:sysClr val="windowText" lastClr="000000"/>
              </a:solidFill>
              <a:effectLst/>
              <a:latin typeface="+mn-lt"/>
              <a:ea typeface="+mn-ea"/>
              <a:cs typeface="+mn-cs"/>
            </a:rPr>
            <a:t>（平成</a:t>
          </a:r>
          <a:r>
            <a:rPr lang="en-US" altLang="ja-JP" sz="950" b="0" i="0" baseline="0">
              <a:solidFill>
                <a:sysClr val="windowText" lastClr="000000"/>
              </a:solidFill>
              <a:effectLst/>
              <a:latin typeface="+mn-lt"/>
              <a:ea typeface="+mn-ea"/>
              <a:cs typeface="+mn-cs"/>
            </a:rPr>
            <a:t>26</a:t>
          </a:r>
          <a:r>
            <a:rPr lang="ja-JP" altLang="en-US" sz="950" b="0" i="0" baseline="0">
              <a:solidFill>
                <a:sysClr val="windowText" lastClr="000000"/>
              </a:solidFill>
              <a:effectLst/>
              <a:latin typeface="+mn-lt"/>
              <a:ea typeface="+mn-ea"/>
              <a:cs typeface="+mn-cs"/>
            </a:rPr>
            <a:t>年度会計廃止）</a:t>
          </a:r>
          <a:r>
            <a:rPr lang="ja-JP" altLang="ja-JP" sz="950" b="0" i="0" baseline="0">
              <a:solidFill>
                <a:sysClr val="windowText" lastClr="000000"/>
              </a:solidFill>
              <a:effectLst/>
              <a:latin typeface="+mn-lt"/>
              <a:ea typeface="+mn-ea"/>
              <a:cs typeface="+mn-cs"/>
            </a:rPr>
            <a:t>への繰出により構成されている。下水道事業にあっては、近年は起債を</a:t>
          </a:r>
          <a:r>
            <a:rPr lang="ja-JP" altLang="en-US" sz="950" b="0" i="0" baseline="0">
              <a:solidFill>
                <a:sysClr val="windowText" lastClr="000000"/>
              </a:solidFill>
              <a:effectLst/>
              <a:latin typeface="+mn-lt"/>
              <a:ea typeface="+mn-ea"/>
              <a:cs typeface="+mn-cs"/>
            </a:rPr>
            <a:t>行って</a:t>
          </a:r>
          <a:r>
            <a:rPr lang="ja-JP" altLang="ja-JP" sz="950" b="0" i="0" baseline="0">
              <a:solidFill>
                <a:sysClr val="windowText" lastClr="000000"/>
              </a:solidFill>
              <a:effectLst/>
              <a:latin typeface="+mn-lt"/>
              <a:ea typeface="+mn-ea"/>
              <a:cs typeface="+mn-cs"/>
            </a:rPr>
            <a:t>いないため目立った伸びにはつながっていない。</a:t>
          </a:r>
          <a:r>
            <a:rPr lang="ja-JP" altLang="en-US" sz="950" b="0" i="0" baseline="0">
              <a:solidFill>
                <a:sysClr val="windowText" lastClr="000000"/>
              </a:solidFill>
              <a:effectLst/>
              <a:latin typeface="+mn-lt"/>
              <a:ea typeface="+mn-ea"/>
              <a:cs typeface="+mn-cs"/>
            </a:rPr>
            <a:t>また、</a:t>
          </a:r>
          <a:r>
            <a:rPr lang="ja-JP" altLang="ja-JP" sz="950" b="0" i="0" baseline="0">
              <a:solidFill>
                <a:sysClr val="windowText" lastClr="000000"/>
              </a:solidFill>
              <a:effectLst/>
              <a:latin typeface="+mn-lt"/>
              <a:ea typeface="+mn-ea"/>
              <a:cs typeface="+mn-cs"/>
            </a:rPr>
            <a:t>これらに加え</a:t>
          </a:r>
          <a:r>
            <a:rPr lang="ja-JP" altLang="en-US" sz="950" b="0" i="0" baseline="0">
              <a:solidFill>
                <a:sysClr val="windowText" lastClr="000000"/>
              </a:solidFill>
              <a:effectLst/>
              <a:latin typeface="+mn-lt"/>
              <a:ea typeface="+mn-ea"/>
              <a:cs typeface="+mn-cs"/>
            </a:rPr>
            <a:t>て</a:t>
          </a:r>
          <a:r>
            <a:rPr lang="ja-JP" altLang="ja-JP" sz="950" b="0" i="0" baseline="0">
              <a:solidFill>
                <a:sysClr val="windowText" lastClr="000000"/>
              </a:solidFill>
              <a:effectLst/>
              <a:latin typeface="+mn-lt"/>
              <a:ea typeface="+mn-ea"/>
              <a:cs typeface="+mn-cs"/>
            </a:rPr>
            <a:t>基準財政需要額の伸びにより実質公債費比率が</a:t>
          </a:r>
          <a:r>
            <a:rPr lang="ja-JP" altLang="en-US" sz="950" b="0" i="0" baseline="0">
              <a:solidFill>
                <a:sysClr val="windowText" lastClr="000000"/>
              </a:solidFill>
              <a:effectLst/>
              <a:latin typeface="+mn-lt"/>
              <a:ea typeface="+mn-ea"/>
              <a:cs typeface="+mn-cs"/>
            </a:rPr>
            <a:t>減少して</a:t>
          </a:r>
          <a:r>
            <a:rPr lang="ja-JP" altLang="ja-JP" sz="950" b="0" i="0" baseline="0">
              <a:solidFill>
                <a:sysClr val="windowText" lastClr="000000"/>
              </a:solidFill>
              <a:effectLst/>
              <a:latin typeface="+mn-lt"/>
              <a:ea typeface="+mn-ea"/>
              <a:cs typeface="+mn-cs"/>
            </a:rPr>
            <a:t>いる。</a:t>
          </a:r>
          <a:endParaRPr lang="ja-JP" altLang="ja-JP" sz="950">
            <a:solidFill>
              <a:sysClr val="windowText" lastClr="000000"/>
            </a:solidFill>
            <a:effectLst/>
          </a:endParaRPr>
        </a:p>
        <a:p>
          <a:pPr rtl="0"/>
          <a:r>
            <a:rPr lang="ja-JP" altLang="ja-JP" sz="950" b="0" i="0" baseline="0">
              <a:solidFill>
                <a:sysClr val="windowText" lastClr="000000"/>
              </a:solidFill>
              <a:effectLst/>
              <a:latin typeface="+mn-lt"/>
              <a:ea typeface="+mn-ea"/>
              <a:cs typeface="+mn-cs"/>
            </a:rPr>
            <a:t>　今後は、過疎債充当事業に係る大型事業の元金償還が始まる</a:t>
          </a:r>
          <a:r>
            <a:rPr lang="ja-JP" altLang="en-US" sz="950" b="0" i="0" baseline="0">
              <a:solidFill>
                <a:sysClr val="windowText" lastClr="000000"/>
              </a:solidFill>
              <a:effectLst/>
              <a:latin typeface="+mn-lt"/>
              <a:ea typeface="+mn-ea"/>
              <a:cs typeface="+mn-cs"/>
            </a:rPr>
            <a:t>につれ</a:t>
          </a:r>
          <a:r>
            <a:rPr lang="ja-JP" altLang="ja-JP" sz="950" b="0" i="0" baseline="0">
              <a:solidFill>
                <a:sysClr val="windowText" lastClr="000000"/>
              </a:solidFill>
              <a:effectLst/>
              <a:latin typeface="+mn-lt"/>
              <a:ea typeface="+mn-ea"/>
              <a:cs typeface="+mn-cs"/>
            </a:rPr>
            <a:t>大きく伸びていく。しかし、これに合</a:t>
          </a:r>
          <a:r>
            <a:rPr lang="ja-JP" altLang="en-US" sz="950" b="0" i="0" baseline="0">
              <a:solidFill>
                <a:sysClr val="windowText" lastClr="000000"/>
              </a:solidFill>
              <a:effectLst/>
              <a:latin typeface="+mn-lt"/>
              <a:ea typeface="+mn-ea"/>
              <a:cs typeface="+mn-cs"/>
            </a:rPr>
            <a:t>わ</a:t>
          </a:r>
          <a:r>
            <a:rPr lang="ja-JP" altLang="ja-JP" sz="950" b="0" i="0" baseline="0">
              <a:solidFill>
                <a:sysClr val="windowText" lastClr="000000"/>
              </a:solidFill>
              <a:effectLst/>
              <a:latin typeface="+mn-lt"/>
              <a:ea typeface="+mn-ea"/>
              <a:cs typeface="+mn-cs"/>
            </a:rPr>
            <a:t>せて算入公債費等も伸びると考え</a:t>
          </a:r>
          <a:r>
            <a:rPr lang="ja-JP" altLang="en-US" sz="950" b="0" i="0" baseline="0">
              <a:solidFill>
                <a:sysClr val="windowText" lastClr="000000"/>
              </a:solidFill>
              <a:effectLst/>
              <a:latin typeface="+mn-lt"/>
              <a:ea typeface="+mn-ea"/>
              <a:cs typeface="+mn-cs"/>
            </a:rPr>
            <a:t>ら</a:t>
          </a:r>
          <a:r>
            <a:rPr lang="ja-JP" altLang="ja-JP" sz="950" b="0" i="0" baseline="0">
              <a:solidFill>
                <a:sysClr val="windowText" lastClr="000000"/>
              </a:solidFill>
              <a:effectLst/>
              <a:latin typeface="+mn-lt"/>
              <a:ea typeface="+mn-ea"/>
              <a:cs typeface="+mn-cs"/>
            </a:rPr>
            <a:t>れているため、実質公債費比率は上昇していくが急激なものとはならないと考えている。</a:t>
          </a:r>
          <a:r>
            <a:rPr lang="ja-JP" altLang="en-US" sz="950" b="0" i="0" baseline="0">
              <a:solidFill>
                <a:sysClr val="windowText" lastClr="000000"/>
              </a:solidFill>
              <a:effectLst/>
              <a:latin typeface="+mn-lt"/>
              <a:ea typeface="+mn-ea"/>
              <a:cs typeface="+mn-cs"/>
            </a:rPr>
            <a:t>そのため、数値抑制に向け事業の精査、実施時期を見極め慎重な財政運営を行っていく。</a:t>
          </a:r>
          <a:endParaRPr lang="en-US" altLang="ja-JP" sz="950" b="0" i="0" baseline="0">
            <a:solidFill>
              <a:sysClr val="windowText" lastClr="000000"/>
            </a:solidFill>
            <a:effectLst/>
            <a:latin typeface="+mn-lt"/>
            <a:ea typeface="+mn-ea"/>
            <a:cs typeface="+mn-cs"/>
          </a:endParaRPr>
        </a:p>
        <a:p>
          <a:pPr rtl="0"/>
          <a:endParaRPr lang="ja-JP" altLang="ja-JP" sz="950">
            <a:solidFill>
              <a:sysClr val="windowText" lastClr="000000"/>
            </a:solidFill>
            <a:effectLst/>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和歌山県太地町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ysClr val="windowText" lastClr="000000"/>
              </a:solidFill>
              <a:effectLst/>
              <a:latin typeface="+mn-lt"/>
              <a:ea typeface="+mn-ea"/>
              <a:cs typeface="+mn-cs"/>
            </a:rPr>
            <a:t>　将来負担額は、大半を一般会計等に係る地方債の現在高が占めており、次いで退職手当負担見込額、公営企業債等繰入見込額となっている。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これらの推移をみた場合、一般会計の現在高は道路新設等の大型事業の実施に</a:t>
          </a:r>
          <a:r>
            <a:rPr lang="ja-JP" altLang="en-US" sz="1000" b="0" i="0" baseline="0">
              <a:solidFill>
                <a:sysClr val="windowText" lastClr="000000"/>
              </a:solidFill>
              <a:effectLst/>
              <a:latin typeface="+mn-lt"/>
              <a:ea typeface="+mn-ea"/>
              <a:cs typeface="+mn-cs"/>
            </a:rPr>
            <a:t>伴い、</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a:t>
          </a:r>
          <a:r>
            <a:rPr lang="ja-JP" altLang="en-US" sz="1000" b="0" i="0" baseline="0">
              <a:solidFill>
                <a:sysClr val="windowText" lastClr="000000"/>
              </a:solidFill>
              <a:effectLst/>
              <a:latin typeface="+mn-lt"/>
              <a:ea typeface="+mn-ea"/>
              <a:cs typeface="+mn-cs"/>
            </a:rPr>
            <a:t>から</a:t>
          </a:r>
          <a:r>
            <a:rPr lang="ja-JP" altLang="ja-JP" sz="1000" b="0" i="0" baseline="0">
              <a:solidFill>
                <a:sysClr val="windowText" lastClr="000000"/>
              </a:solidFill>
              <a:effectLst/>
              <a:latin typeface="+mn-lt"/>
              <a:ea typeface="+mn-ea"/>
              <a:cs typeface="+mn-cs"/>
            </a:rPr>
            <a:t>顕著な上昇をみせ</a:t>
          </a:r>
          <a:r>
            <a:rPr lang="ja-JP" altLang="en-US" sz="1000" b="0" i="0" baseline="0">
              <a:solidFill>
                <a:sysClr val="windowText" lastClr="000000"/>
              </a:solidFill>
              <a:effectLst/>
              <a:latin typeface="+mn-lt"/>
              <a:ea typeface="+mn-ea"/>
              <a:cs typeface="+mn-cs"/>
            </a:rPr>
            <a:t>ており、今後も事業を計画しているため上昇していく</a:t>
          </a:r>
          <a:r>
            <a:rPr lang="ja-JP" altLang="ja-JP" sz="1000" b="0" i="0" baseline="0">
              <a:solidFill>
                <a:sysClr val="windowText" lastClr="000000"/>
              </a:solidFill>
              <a:effectLst/>
              <a:latin typeface="+mn-lt"/>
              <a:ea typeface="+mn-ea"/>
              <a:cs typeface="+mn-cs"/>
            </a:rPr>
            <a:t>。公営企業債繰入見込の減少は近年、起債発行をしていないことに加え平成19年度に実施した繰上償還により年々減少している。しかし、下水道施設自体</a:t>
          </a:r>
          <a:r>
            <a:rPr lang="ja-JP" altLang="en-US" sz="1000" b="0" i="0" baseline="0">
              <a:solidFill>
                <a:sysClr val="windowText" lastClr="000000"/>
              </a:solidFill>
              <a:effectLst/>
              <a:latin typeface="+mn-lt"/>
              <a:ea typeface="+mn-ea"/>
              <a:cs typeface="+mn-cs"/>
            </a:rPr>
            <a:t>が</a:t>
          </a:r>
          <a:r>
            <a:rPr lang="ja-JP" altLang="ja-JP" sz="1000" b="0" i="0" baseline="0">
              <a:solidFill>
                <a:sysClr val="windowText" lastClr="000000"/>
              </a:solidFill>
              <a:effectLst/>
              <a:latin typeface="+mn-lt"/>
              <a:ea typeface="+mn-ea"/>
              <a:cs typeface="+mn-cs"/>
            </a:rPr>
            <a:t>老朽化していることを考慮すれば、今後財政負担の要因となることも懸念される。また、</a:t>
          </a:r>
          <a:r>
            <a:rPr lang="en-US" altLang="ja-JP" sz="1000" b="0" i="0" baseline="0">
              <a:solidFill>
                <a:sysClr val="windowText" lastClr="000000"/>
              </a:solidFill>
              <a:effectLst/>
              <a:latin typeface="+mn-lt"/>
              <a:ea typeface="+mn-ea"/>
              <a:cs typeface="+mn-cs"/>
            </a:rPr>
            <a:t>25</a:t>
          </a:r>
          <a:r>
            <a:rPr lang="ja-JP" altLang="ja-JP" sz="1000" b="0" i="0" baseline="0">
              <a:solidFill>
                <a:sysClr val="windowText" lastClr="000000"/>
              </a:solidFill>
              <a:effectLst/>
              <a:latin typeface="+mn-lt"/>
              <a:ea typeface="+mn-ea"/>
              <a:cs typeface="+mn-cs"/>
            </a:rPr>
            <a:t>年度新</a:t>
          </a:r>
          <a:r>
            <a:rPr lang="ja-JP" altLang="en-US" sz="1000" b="0" i="0" baseline="0">
              <a:solidFill>
                <a:sysClr val="windowText" lastClr="000000"/>
              </a:solidFill>
              <a:effectLst/>
              <a:latin typeface="+mn-lt"/>
              <a:ea typeface="+mn-ea"/>
              <a:cs typeface="+mn-cs"/>
            </a:rPr>
            <a:t>た</a:t>
          </a:r>
          <a:r>
            <a:rPr lang="ja-JP" altLang="ja-JP" sz="1000" b="0" i="0" baseline="0">
              <a:solidFill>
                <a:sysClr val="windowText" lastClr="000000"/>
              </a:solidFill>
              <a:effectLst/>
              <a:latin typeface="+mn-lt"/>
              <a:ea typeface="+mn-ea"/>
              <a:cs typeface="+mn-cs"/>
            </a:rPr>
            <a:t>に計上したものとして組合等見込額があるが、これについては、老人福祉施設建設に</a:t>
          </a:r>
          <a:r>
            <a:rPr lang="ja-JP" altLang="en-US" sz="1000" b="0" i="0" baseline="0">
              <a:solidFill>
                <a:sysClr val="windowText" lastClr="000000"/>
              </a:solidFill>
              <a:effectLst/>
              <a:latin typeface="+mn-lt"/>
              <a:ea typeface="+mn-ea"/>
              <a:cs typeface="+mn-cs"/>
            </a:rPr>
            <a:t>伴う</a:t>
          </a:r>
          <a:r>
            <a:rPr lang="ja-JP" altLang="ja-JP" sz="1000" b="0" i="0" baseline="0">
              <a:solidFill>
                <a:sysClr val="windowText" lastClr="000000"/>
              </a:solidFill>
              <a:effectLst/>
              <a:latin typeface="+mn-lt"/>
              <a:ea typeface="+mn-ea"/>
              <a:cs typeface="+mn-cs"/>
            </a:rPr>
            <a:t>市町村負担金</a:t>
          </a:r>
          <a:r>
            <a:rPr lang="ja-JP" altLang="en-US" sz="1000" b="0" i="0" baseline="0">
              <a:solidFill>
                <a:sysClr val="windowText" lastClr="000000"/>
              </a:solidFill>
              <a:effectLst/>
              <a:latin typeface="+mn-lt"/>
              <a:ea typeface="+mn-ea"/>
              <a:cs typeface="+mn-cs"/>
            </a:rPr>
            <a:t>となっている</a:t>
          </a:r>
          <a:r>
            <a:rPr lang="ja-JP" altLang="ja-JP" sz="1000" b="0" i="0" baseline="0">
              <a:solidFill>
                <a:sysClr val="windowText" lastClr="000000"/>
              </a:solidFill>
              <a:effectLst/>
              <a:latin typeface="+mn-lt"/>
              <a:ea typeface="+mn-ea"/>
              <a:cs typeface="+mn-cs"/>
            </a:rPr>
            <a:t>。</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次に、充当可能財源等であるが、これについては、充当可能基金及び基準財政需要額算入見込額によって構成され、合計では将来負担額を大きく上回っている</a:t>
          </a:r>
          <a:r>
            <a:rPr lang="ja-JP" altLang="en-US" sz="1000" b="0" i="0" baseline="0">
              <a:solidFill>
                <a:sysClr val="windowText" lastClr="000000"/>
              </a:solidFill>
              <a:effectLst/>
              <a:latin typeface="+mn-lt"/>
              <a:ea typeface="+mn-ea"/>
              <a:cs typeface="+mn-cs"/>
            </a:rPr>
            <a:t>ことから、</a:t>
          </a:r>
          <a:r>
            <a:rPr lang="ja-JP" altLang="ja-JP" sz="1000" b="0" i="0" baseline="0">
              <a:solidFill>
                <a:sysClr val="windowText" lastClr="000000"/>
              </a:solidFill>
              <a:effectLst/>
              <a:latin typeface="+mn-lt"/>
              <a:ea typeface="+mn-ea"/>
              <a:cs typeface="+mn-cs"/>
            </a:rPr>
            <a:t>近年良好な数値を保っている。しかし、今後は、</a:t>
          </a:r>
          <a:r>
            <a:rPr lang="ja-JP" altLang="en-US" sz="1000" b="0" i="0" baseline="0">
              <a:solidFill>
                <a:sysClr val="windowText" lastClr="000000"/>
              </a:solidFill>
              <a:effectLst/>
              <a:latin typeface="+mn-lt"/>
              <a:ea typeface="+mn-ea"/>
              <a:cs typeface="+mn-cs"/>
            </a:rPr>
            <a:t>まちづくりに資する事業の実施において</a:t>
          </a:r>
          <a:r>
            <a:rPr lang="ja-JP" altLang="ja-JP" sz="1000" b="0" i="0" baseline="0">
              <a:solidFill>
                <a:sysClr val="windowText" lastClr="000000"/>
              </a:solidFill>
              <a:effectLst/>
              <a:latin typeface="+mn-lt"/>
              <a:ea typeface="+mn-ea"/>
              <a:cs typeface="+mn-cs"/>
            </a:rPr>
            <a:t>過疎債</a:t>
          </a:r>
          <a:r>
            <a:rPr lang="ja-JP" altLang="en-US" sz="1000" b="0" i="0" baseline="0">
              <a:solidFill>
                <a:sysClr val="windowText" lastClr="000000"/>
              </a:solidFill>
              <a:effectLst/>
              <a:latin typeface="+mn-lt"/>
              <a:ea typeface="+mn-ea"/>
              <a:cs typeface="+mn-cs"/>
            </a:rPr>
            <a:t>の活用を考えているため</a:t>
          </a:r>
          <a:r>
            <a:rPr lang="ja-JP" altLang="ja-JP" sz="1000" b="0" i="0" baseline="0">
              <a:solidFill>
                <a:sysClr val="windowText" lastClr="000000"/>
              </a:solidFill>
              <a:effectLst/>
              <a:latin typeface="+mn-lt"/>
              <a:ea typeface="+mn-ea"/>
              <a:cs typeface="+mn-cs"/>
            </a:rPr>
            <a:t>、将来負担額における地方債現在高が大きく伸びることとなる。　過疎債は、財政措置の有利な起債であるため現在高の伸びにあわせ交付税算入され、財政需用額の伸びも考えられるが、一般財源も必要であるため</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基金の取崩しは避けられない状況にあると考える。</a:t>
          </a:r>
          <a:endParaRPr lang="ja-JP" altLang="ja-JP" sz="1000">
            <a:solidFill>
              <a:sysClr val="windowText" lastClr="000000"/>
            </a:solidFill>
            <a:effectLst/>
          </a:endParaRPr>
        </a:p>
        <a:p>
          <a:pPr rtl="0"/>
          <a:r>
            <a:rPr lang="ja-JP" altLang="ja-JP" sz="1000" b="0" i="0" baseline="0">
              <a:solidFill>
                <a:sysClr val="windowText" lastClr="000000"/>
              </a:solidFill>
              <a:effectLst/>
              <a:latin typeface="+mn-lt"/>
              <a:ea typeface="+mn-ea"/>
              <a:cs typeface="+mn-cs"/>
            </a:rPr>
            <a:t>　今後は、将来負担比率が低調な推移を保つことができるよう</a:t>
          </a:r>
          <a:r>
            <a:rPr lang="ja-JP" altLang="en-US"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起債の発行については</a:t>
          </a:r>
          <a:r>
            <a:rPr lang="ja-JP" altLang="en-US" sz="1000" b="0" i="0" baseline="0">
              <a:solidFill>
                <a:sysClr val="windowText" lastClr="000000"/>
              </a:solidFill>
              <a:effectLst/>
              <a:latin typeface="+mn-lt"/>
              <a:ea typeface="+mn-ea"/>
              <a:cs typeface="+mn-cs"/>
            </a:rPr>
            <a:t>、堅実な財政運営を念頭に</a:t>
          </a:r>
          <a:r>
            <a:rPr lang="ja-JP" altLang="ja-JP" sz="1000" b="0" i="0" baseline="0">
              <a:solidFill>
                <a:sysClr val="windowText" lastClr="000000"/>
              </a:solidFill>
              <a:effectLst/>
              <a:latin typeface="+mn-lt"/>
              <a:ea typeface="+mn-ea"/>
              <a:cs typeface="+mn-cs"/>
            </a:rPr>
            <a:t>慎重</a:t>
          </a:r>
          <a:r>
            <a:rPr lang="ja-JP" altLang="en-US" sz="1000" b="0" i="0" baseline="0">
              <a:solidFill>
                <a:sysClr val="windowText" lastClr="000000"/>
              </a:solidFill>
              <a:effectLst/>
              <a:latin typeface="+mn-lt"/>
              <a:ea typeface="+mn-ea"/>
              <a:cs typeface="+mn-cs"/>
            </a:rPr>
            <a:t>に行っていく。</a:t>
          </a:r>
          <a:endParaRPr lang="ja-JP" altLang="ja-JP" sz="1000">
            <a:solidFill>
              <a:sysClr val="windowText" lastClr="000000"/>
            </a:solidFill>
            <a:effectLst/>
          </a:endParaRPr>
        </a:p>
        <a:p>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2616015</v>
      </c>
      <c r="BO4" s="349"/>
      <c r="BP4" s="349"/>
      <c r="BQ4" s="349"/>
      <c r="BR4" s="349"/>
      <c r="BS4" s="349"/>
      <c r="BT4" s="349"/>
      <c r="BU4" s="350"/>
      <c r="BV4" s="348">
        <v>3192162</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12.2</v>
      </c>
      <c r="CU4" s="355"/>
      <c r="CV4" s="355"/>
      <c r="CW4" s="355"/>
      <c r="CX4" s="355"/>
      <c r="CY4" s="355"/>
      <c r="CZ4" s="355"/>
      <c r="DA4" s="356"/>
      <c r="DB4" s="354">
        <v>11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2407749</v>
      </c>
      <c r="BO5" s="386"/>
      <c r="BP5" s="386"/>
      <c r="BQ5" s="386"/>
      <c r="BR5" s="386"/>
      <c r="BS5" s="386"/>
      <c r="BT5" s="386"/>
      <c r="BU5" s="387"/>
      <c r="BV5" s="385">
        <v>3051771</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86.4</v>
      </c>
      <c r="CU5" s="383"/>
      <c r="CV5" s="383"/>
      <c r="CW5" s="383"/>
      <c r="CX5" s="383"/>
      <c r="CY5" s="383"/>
      <c r="CZ5" s="383"/>
      <c r="DA5" s="384"/>
      <c r="DB5" s="382">
        <v>86</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208266</v>
      </c>
      <c r="BO6" s="386"/>
      <c r="BP6" s="386"/>
      <c r="BQ6" s="386"/>
      <c r="BR6" s="386"/>
      <c r="BS6" s="386"/>
      <c r="BT6" s="386"/>
      <c r="BU6" s="387"/>
      <c r="BV6" s="385">
        <v>140391</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91.2</v>
      </c>
      <c r="CU6" s="423"/>
      <c r="CV6" s="423"/>
      <c r="CW6" s="423"/>
      <c r="CX6" s="423"/>
      <c r="CY6" s="423"/>
      <c r="CZ6" s="423"/>
      <c r="DA6" s="424"/>
      <c r="DB6" s="422">
        <v>90.9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54853</v>
      </c>
      <c r="BO7" s="386"/>
      <c r="BP7" s="386"/>
      <c r="BQ7" s="386"/>
      <c r="BR7" s="386"/>
      <c r="BS7" s="386"/>
      <c r="BT7" s="386"/>
      <c r="BU7" s="387"/>
      <c r="BV7" s="385">
        <v>2367</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1262541</v>
      </c>
      <c r="CU7" s="386"/>
      <c r="CV7" s="386"/>
      <c r="CW7" s="386"/>
      <c r="CX7" s="386"/>
      <c r="CY7" s="386"/>
      <c r="CZ7" s="386"/>
      <c r="DA7" s="387"/>
      <c r="DB7" s="385">
        <v>1260159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153413</v>
      </c>
      <c r="BO8" s="386"/>
      <c r="BP8" s="386"/>
      <c r="BQ8" s="386"/>
      <c r="BR8" s="386"/>
      <c r="BS8" s="386"/>
      <c r="BT8" s="386"/>
      <c r="BU8" s="387"/>
      <c r="BV8" s="385">
        <v>138024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3250</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15389</v>
      </c>
      <c r="BO9" s="386"/>
      <c r="BP9" s="386"/>
      <c r="BQ9" s="386"/>
      <c r="BR9" s="386"/>
      <c r="BS9" s="386"/>
      <c r="BT9" s="386"/>
      <c r="BU9" s="387"/>
      <c r="BV9" s="385">
        <v>15010</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8.3000000000000007</v>
      </c>
      <c r="CU9" s="383"/>
      <c r="CV9" s="383"/>
      <c r="CW9" s="383"/>
      <c r="CX9" s="383"/>
      <c r="CY9" s="383"/>
      <c r="CZ9" s="383"/>
      <c r="DA9" s="384"/>
      <c r="DB9" s="382">
        <v>8.9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3506</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160000</v>
      </c>
      <c r="BO10" s="386"/>
      <c r="BP10" s="386"/>
      <c r="BQ10" s="386"/>
      <c r="BR10" s="386"/>
      <c r="BS10" s="386"/>
      <c r="BT10" s="386"/>
      <c r="BU10" s="387"/>
      <c r="BV10" s="385">
        <v>165000</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3340</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160000</v>
      </c>
      <c r="BO12" s="386"/>
      <c r="BP12" s="386"/>
      <c r="BQ12" s="386"/>
      <c r="BR12" s="386"/>
      <c r="BS12" s="386"/>
      <c r="BT12" s="386"/>
      <c r="BU12" s="387"/>
      <c r="BV12" s="385">
        <v>160000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3332</v>
      </c>
      <c r="S13" s="467"/>
      <c r="T13" s="467"/>
      <c r="U13" s="467"/>
      <c r="V13" s="468"/>
      <c r="W13" s="401" t="s">
        <v>121</v>
      </c>
      <c r="X13" s="402"/>
      <c r="Y13" s="402"/>
      <c r="Z13" s="402"/>
      <c r="AA13" s="402"/>
      <c r="AB13" s="392"/>
      <c r="AC13" s="436">
        <v>99</v>
      </c>
      <c r="AD13" s="437"/>
      <c r="AE13" s="437"/>
      <c r="AF13" s="437"/>
      <c r="AG13" s="476"/>
      <c r="AH13" s="436">
        <v>136</v>
      </c>
      <c r="AI13" s="437"/>
      <c r="AJ13" s="437"/>
      <c r="AK13" s="437"/>
      <c r="AL13" s="438"/>
      <c r="AM13" s="414" t="s">
        <v>122</v>
      </c>
      <c r="AN13" s="415"/>
      <c r="AO13" s="415"/>
      <c r="AP13" s="415"/>
      <c r="AQ13" s="415"/>
      <c r="AR13" s="415"/>
      <c r="AS13" s="415"/>
      <c r="AT13" s="416"/>
      <c r="AU13" s="417" t="s">
        <v>116</v>
      </c>
      <c r="AV13" s="418"/>
      <c r="AW13" s="418"/>
      <c r="AX13" s="418"/>
      <c r="AY13" s="419" t="s">
        <v>123</v>
      </c>
      <c r="AZ13" s="420"/>
      <c r="BA13" s="420"/>
      <c r="BB13" s="420"/>
      <c r="BC13" s="420"/>
      <c r="BD13" s="420"/>
      <c r="BE13" s="420"/>
      <c r="BF13" s="420"/>
      <c r="BG13" s="420"/>
      <c r="BH13" s="420"/>
      <c r="BI13" s="420"/>
      <c r="BJ13" s="420"/>
      <c r="BK13" s="420"/>
      <c r="BL13" s="420"/>
      <c r="BM13" s="421"/>
      <c r="BN13" s="385">
        <v>15389</v>
      </c>
      <c r="BO13" s="386"/>
      <c r="BP13" s="386"/>
      <c r="BQ13" s="386"/>
      <c r="BR13" s="386"/>
      <c r="BS13" s="386"/>
      <c r="BT13" s="386"/>
      <c r="BU13" s="387"/>
      <c r="BV13" s="385">
        <v>20010</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4.5</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3387</v>
      </c>
      <c r="S14" s="467"/>
      <c r="T14" s="467"/>
      <c r="U14" s="467"/>
      <c r="V14" s="468"/>
      <c r="W14" s="375"/>
      <c r="X14" s="376"/>
      <c r="Y14" s="376"/>
      <c r="Z14" s="376"/>
      <c r="AA14" s="376"/>
      <c r="AB14" s="365"/>
      <c r="AC14" s="469">
        <v>7.3</v>
      </c>
      <c r="AD14" s="470"/>
      <c r="AE14" s="470"/>
      <c r="AF14" s="470"/>
      <c r="AG14" s="471"/>
      <c r="AH14" s="469">
        <v>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3378</v>
      </c>
      <c r="S15" s="467"/>
      <c r="T15" s="467"/>
      <c r="U15" s="467"/>
      <c r="V15" s="468"/>
      <c r="W15" s="401" t="s">
        <v>127</v>
      </c>
      <c r="X15" s="402"/>
      <c r="Y15" s="402"/>
      <c r="Z15" s="402"/>
      <c r="AA15" s="402"/>
      <c r="AB15" s="392"/>
      <c r="AC15" s="436">
        <v>183</v>
      </c>
      <c r="AD15" s="437"/>
      <c r="AE15" s="437"/>
      <c r="AF15" s="437"/>
      <c r="AG15" s="476"/>
      <c r="AH15" s="436">
        <v>232</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232503</v>
      </c>
      <c r="BO15" s="349"/>
      <c r="BP15" s="349"/>
      <c r="BQ15" s="349"/>
      <c r="BR15" s="349"/>
      <c r="BS15" s="349"/>
      <c r="BT15" s="349"/>
      <c r="BU15" s="350"/>
      <c r="BV15" s="348">
        <v>229660</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13.5</v>
      </c>
      <c r="AD16" s="470"/>
      <c r="AE16" s="470"/>
      <c r="AF16" s="470"/>
      <c r="AG16" s="471"/>
      <c r="AH16" s="469">
        <v>16.2</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1131357</v>
      </c>
      <c r="BO16" s="386"/>
      <c r="BP16" s="386"/>
      <c r="BQ16" s="386"/>
      <c r="BR16" s="386"/>
      <c r="BS16" s="386"/>
      <c r="BT16" s="386"/>
      <c r="BU16" s="387"/>
      <c r="BV16" s="385">
        <v>1128010</v>
      </c>
      <c r="BW16" s="386"/>
      <c r="BX16" s="386"/>
      <c r="BY16" s="386"/>
      <c r="BZ16" s="386"/>
      <c r="CA16" s="386"/>
      <c r="CB16" s="386"/>
      <c r="CC16" s="387"/>
      <c r="CD16" s="152"/>
      <c r="CE16" s="492" t="s">
        <v>133</v>
      </c>
      <c r="CF16" s="492"/>
      <c r="CG16" s="492"/>
      <c r="CH16" s="492"/>
      <c r="CI16" s="492"/>
      <c r="CJ16" s="492"/>
      <c r="CK16" s="492"/>
      <c r="CL16" s="492"/>
      <c r="CM16" s="492"/>
      <c r="CN16" s="492"/>
      <c r="CO16" s="492"/>
      <c r="CP16" s="492"/>
      <c r="CQ16" s="492"/>
      <c r="CR16" s="492"/>
      <c r="CS16" s="493"/>
      <c r="CT16" s="382">
        <v>3.5</v>
      </c>
      <c r="CU16" s="383"/>
      <c r="CV16" s="383"/>
      <c r="CW16" s="383"/>
      <c r="CX16" s="383"/>
      <c r="CY16" s="383"/>
      <c r="CZ16" s="383"/>
      <c r="DA16" s="384"/>
      <c r="DB16" s="382" t="s">
        <v>119</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131</v>
      </c>
      <c r="S17" s="487"/>
      <c r="T17" s="487"/>
      <c r="U17" s="487"/>
      <c r="V17" s="488"/>
      <c r="W17" s="401" t="s">
        <v>135</v>
      </c>
      <c r="X17" s="402"/>
      <c r="Y17" s="402"/>
      <c r="Z17" s="402"/>
      <c r="AA17" s="402"/>
      <c r="AB17" s="392"/>
      <c r="AC17" s="436">
        <v>1072</v>
      </c>
      <c r="AD17" s="437"/>
      <c r="AE17" s="437"/>
      <c r="AF17" s="437"/>
      <c r="AG17" s="476"/>
      <c r="AH17" s="436">
        <v>1060</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295606</v>
      </c>
      <c r="BO17" s="386"/>
      <c r="BP17" s="386"/>
      <c r="BQ17" s="386"/>
      <c r="BR17" s="386"/>
      <c r="BS17" s="386"/>
      <c r="BT17" s="386"/>
      <c r="BU17" s="387"/>
      <c r="BV17" s="385">
        <v>293249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5.81</v>
      </c>
      <c r="M18" s="498"/>
      <c r="N18" s="498"/>
      <c r="O18" s="498"/>
      <c r="P18" s="498"/>
      <c r="Q18" s="498"/>
      <c r="R18" s="499"/>
      <c r="S18" s="499"/>
      <c r="T18" s="499"/>
      <c r="U18" s="499"/>
      <c r="V18" s="500"/>
      <c r="W18" s="403"/>
      <c r="X18" s="404"/>
      <c r="Y18" s="404"/>
      <c r="Z18" s="404"/>
      <c r="AA18" s="404"/>
      <c r="AB18" s="395"/>
      <c r="AC18" s="501">
        <v>79.2</v>
      </c>
      <c r="AD18" s="502"/>
      <c r="AE18" s="502"/>
      <c r="AF18" s="502"/>
      <c r="AG18" s="503"/>
      <c r="AH18" s="501">
        <v>74.2</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1098967</v>
      </c>
      <c r="BO18" s="386"/>
      <c r="BP18" s="386"/>
      <c r="BQ18" s="386"/>
      <c r="BR18" s="386"/>
      <c r="BS18" s="386"/>
      <c r="BT18" s="386"/>
      <c r="BU18" s="387"/>
      <c r="BV18" s="385">
        <v>1089091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559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1864169</v>
      </c>
      <c r="BO19" s="386"/>
      <c r="BP19" s="386"/>
      <c r="BQ19" s="386"/>
      <c r="BR19" s="386"/>
      <c r="BS19" s="386"/>
      <c r="BT19" s="386"/>
      <c r="BU19" s="387"/>
      <c r="BV19" s="385">
        <v>1887693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1417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2338476</v>
      </c>
      <c r="BO23" s="386"/>
      <c r="BP23" s="386"/>
      <c r="BQ23" s="386"/>
      <c r="BR23" s="386"/>
      <c r="BS23" s="386"/>
      <c r="BT23" s="386"/>
      <c r="BU23" s="387"/>
      <c r="BV23" s="385">
        <v>2172621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4575</v>
      </c>
      <c r="R24" s="437"/>
      <c r="S24" s="437"/>
      <c r="T24" s="437"/>
      <c r="U24" s="437"/>
      <c r="V24" s="476"/>
      <c r="W24" s="531"/>
      <c r="X24" s="519"/>
      <c r="Y24" s="520"/>
      <c r="Z24" s="435" t="s">
        <v>151</v>
      </c>
      <c r="AA24" s="415"/>
      <c r="AB24" s="415"/>
      <c r="AC24" s="415"/>
      <c r="AD24" s="415"/>
      <c r="AE24" s="415"/>
      <c r="AF24" s="415"/>
      <c r="AG24" s="416"/>
      <c r="AH24" s="436">
        <v>46</v>
      </c>
      <c r="AI24" s="437"/>
      <c r="AJ24" s="437"/>
      <c r="AK24" s="437"/>
      <c r="AL24" s="476"/>
      <c r="AM24" s="436">
        <v>132664</v>
      </c>
      <c r="AN24" s="437"/>
      <c r="AO24" s="437"/>
      <c r="AP24" s="437"/>
      <c r="AQ24" s="437"/>
      <c r="AR24" s="476"/>
      <c r="AS24" s="436">
        <v>2884</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2253406</v>
      </c>
      <c r="BO24" s="386"/>
      <c r="BP24" s="386"/>
      <c r="BQ24" s="386"/>
      <c r="BR24" s="386"/>
      <c r="BS24" s="386"/>
      <c r="BT24" s="386"/>
      <c r="BU24" s="387"/>
      <c r="BV24" s="385">
        <v>2052451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3918</v>
      </c>
      <c r="R25" s="437"/>
      <c r="S25" s="437"/>
      <c r="T25" s="437"/>
      <c r="U25" s="437"/>
      <c r="V25" s="476"/>
      <c r="W25" s="531"/>
      <c r="X25" s="519"/>
      <c r="Y25" s="520"/>
      <c r="Z25" s="435" t="s">
        <v>154</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858839</v>
      </c>
      <c r="BO25" s="349"/>
      <c r="BP25" s="349"/>
      <c r="BQ25" s="349"/>
      <c r="BR25" s="349"/>
      <c r="BS25" s="349"/>
      <c r="BT25" s="349"/>
      <c r="BU25" s="350"/>
      <c r="BV25" s="348">
        <v>1395434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2000</v>
      </c>
      <c r="R26" s="437"/>
      <c r="S26" s="437"/>
      <c r="T26" s="437"/>
      <c r="U26" s="437"/>
      <c r="V26" s="476"/>
      <c r="W26" s="531"/>
      <c r="X26" s="519"/>
      <c r="Y26" s="520"/>
      <c r="Z26" s="435" t="s">
        <v>157</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2850</v>
      </c>
      <c r="R27" s="437"/>
      <c r="S27" s="437"/>
      <c r="T27" s="437"/>
      <c r="U27" s="437"/>
      <c r="V27" s="476"/>
      <c r="W27" s="531"/>
      <c r="X27" s="519"/>
      <c r="Y27" s="520"/>
      <c r="Z27" s="435" t="s">
        <v>160</v>
      </c>
      <c r="AA27" s="415"/>
      <c r="AB27" s="415"/>
      <c r="AC27" s="415"/>
      <c r="AD27" s="415"/>
      <c r="AE27" s="415"/>
      <c r="AF27" s="415"/>
      <c r="AG27" s="416"/>
      <c r="AH27" s="436">
        <v>3</v>
      </c>
      <c r="AI27" s="437"/>
      <c r="AJ27" s="437"/>
      <c r="AK27" s="437"/>
      <c r="AL27" s="476"/>
      <c r="AM27" s="436">
        <v>9876</v>
      </c>
      <c r="AN27" s="437"/>
      <c r="AO27" s="437"/>
      <c r="AP27" s="437"/>
      <c r="AQ27" s="437"/>
      <c r="AR27" s="476"/>
      <c r="AS27" s="436">
        <v>3292</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84571</v>
      </c>
      <c r="BO27" s="555"/>
      <c r="BP27" s="555"/>
      <c r="BQ27" s="555"/>
      <c r="BR27" s="555"/>
      <c r="BS27" s="555"/>
      <c r="BT27" s="555"/>
      <c r="BU27" s="556"/>
      <c r="BV27" s="554">
        <v>84571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2280</v>
      </c>
      <c r="R28" s="437"/>
      <c r="S28" s="437"/>
      <c r="T28" s="437"/>
      <c r="U28" s="437"/>
      <c r="V28" s="476"/>
      <c r="W28" s="531"/>
      <c r="X28" s="519"/>
      <c r="Y28" s="520"/>
      <c r="Z28" s="435" t="s">
        <v>163</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627457</v>
      </c>
      <c r="BO28" s="349"/>
      <c r="BP28" s="349"/>
      <c r="BQ28" s="349"/>
      <c r="BR28" s="349"/>
      <c r="BS28" s="349"/>
      <c r="BT28" s="349"/>
      <c r="BU28" s="350"/>
      <c r="BV28" s="348">
        <v>627457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8</v>
      </c>
      <c r="M29" s="437"/>
      <c r="N29" s="437"/>
      <c r="O29" s="437"/>
      <c r="P29" s="476"/>
      <c r="Q29" s="436">
        <v>2050</v>
      </c>
      <c r="R29" s="437"/>
      <c r="S29" s="437"/>
      <c r="T29" s="437"/>
      <c r="U29" s="437"/>
      <c r="V29" s="476"/>
      <c r="W29" s="532"/>
      <c r="X29" s="533"/>
      <c r="Y29" s="534"/>
      <c r="Z29" s="435" t="s">
        <v>167</v>
      </c>
      <c r="AA29" s="415"/>
      <c r="AB29" s="415"/>
      <c r="AC29" s="415"/>
      <c r="AD29" s="415"/>
      <c r="AE29" s="415"/>
      <c r="AF29" s="415"/>
      <c r="AG29" s="416"/>
      <c r="AH29" s="436">
        <v>49</v>
      </c>
      <c r="AI29" s="437"/>
      <c r="AJ29" s="437"/>
      <c r="AK29" s="437"/>
      <c r="AL29" s="476"/>
      <c r="AM29" s="436">
        <v>142540</v>
      </c>
      <c r="AN29" s="437"/>
      <c r="AO29" s="437"/>
      <c r="AP29" s="437"/>
      <c r="AQ29" s="437"/>
      <c r="AR29" s="476"/>
      <c r="AS29" s="436">
        <v>2909</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331431</v>
      </c>
      <c r="BO29" s="386"/>
      <c r="BP29" s="386"/>
      <c r="BQ29" s="386"/>
      <c r="BR29" s="386"/>
      <c r="BS29" s="386"/>
      <c r="BT29" s="386"/>
      <c r="BU29" s="387"/>
      <c r="BV29" s="385">
        <v>330576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90</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708874</v>
      </c>
      <c r="BO30" s="555"/>
      <c r="BP30" s="555"/>
      <c r="BQ30" s="555"/>
      <c r="BR30" s="555"/>
      <c r="BS30" s="555"/>
      <c r="BT30" s="555"/>
      <c r="BU30" s="556"/>
      <c r="BV30" s="554">
        <v>757956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都市計画公共下水道事業</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和歌山県市町村総合事務組合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太地町開発公社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国民宿舎事業</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くじらの博物館事業</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紀南学園事務組合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東牟婁郡町村新宮市老人福祉施設事務組合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東牟婁郡町村新宮市老人福祉施設事務組合（公営企業会計）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那智勝浦町太地町環境衛生施設一部事務組合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新宮周辺広域市町村圏事務組合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新宮周辺広域市町村圏事務組合（公営企業会計）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和歌山地方税回収機構</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和歌山県後期高齢者医療広域連合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和歌山県後期高齢者医療広域連合（特別会計）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4" zoomScale="75" zoomScaleNormal="75" zoomScaleSheetLayoutView="100" workbookViewId="0">
      <selection activeCell="L48" sqref="L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1" t="s">
        <v>23</v>
      </c>
      <c r="C41" s="1172"/>
      <c r="D41" s="81"/>
      <c r="E41" s="1177" t="s">
        <v>24</v>
      </c>
      <c r="F41" s="1177"/>
      <c r="G41" s="1177"/>
      <c r="H41" s="1178"/>
      <c r="I41" s="82">
        <v>1560</v>
      </c>
      <c r="J41" s="83">
        <v>1691</v>
      </c>
      <c r="K41" s="83">
        <v>1715</v>
      </c>
      <c r="L41" s="83">
        <v>2173</v>
      </c>
      <c r="M41" s="84">
        <v>2338</v>
      </c>
    </row>
    <row r="42" spans="2:13" ht="27.75" customHeight="1">
      <c r="B42" s="1173"/>
      <c r="C42" s="1174"/>
      <c r="D42" s="85"/>
      <c r="E42" s="1179" t="s">
        <v>25</v>
      </c>
      <c r="F42" s="1179"/>
      <c r="G42" s="1179"/>
      <c r="H42" s="1180"/>
      <c r="I42" s="86" t="s">
        <v>477</v>
      </c>
      <c r="J42" s="87" t="s">
        <v>477</v>
      </c>
      <c r="K42" s="87" t="s">
        <v>477</v>
      </c>
      <c r="L42" s="87" t="s">
        <v>477</v>
      </c>
      <c r="M42" s="88" t="s">
        <v>477</v>
      </c>
    </row>
    <row r="43" spans="2:13" ht="27.75" customHeight="1">
      <c r="B43" s="1173"/>
      <c r="C43" s="1174"/>
      <c r="D43" s="85"/>
      <c r="E43" s="1179" t="s">
        <v>26</v>
      </c>
      <c r="F43" s="1179"/>
      <c r="G43" s="1179"/>
      <c r="H43" s="1180"/>
      <c r="I43" s="86">
        <v>280</v>
      </c>
      <c r="J43" s="87">
        <v>244</v>
      </c>
      <c r="K43" s="87">
        <v>211</v>
      </c>
      <c r="L43" s="87">
        <v>180</v>
      </c>
      <c r="M43" s="88">
        <v>158</v>
      </c>
    </row>
    <row r="44" spans="2:13" ht="27.75" customHeight="1">
      <c r="B44" s="1173"/>
      <c r="C44" s="1174"/>
      <c r="D44" s="85"/>
      <c r="E44" s="1179" t="s">
        <v>27</v>
      </c>
      <c r="F44" s="1179"/>
      <c r="G44" s="1179"/>
      <c r="H44" s="1180"/>
      <c r="I44" s="86" t="s">
        <v>477</v>
      </c>
      <c r="J44" s="87" t="s">
        <v>477</v>
      </c>
      <c r="K44" s="87" t="s">
        <v>477</v>
      </c>
      <c r="L44" s="87">
        <v>102</v>
      </c>
      <c r="M44" s="88">
        <v>102</v>
      </c>
    </row>
    <row r="45" spans="2:13" ht="27.75" customHeight="1">
      <c r="B45" s="1173"/>
      <c r="C45" s="1174"/>
      <c r="D45" s="85"/>
      <c r="E45" s="1179" t="s">
        <v>28</v>
      </c>
      <c r="F45" s="1179"/>
      <c r="G45" s="1179"/>
      <c r="H45" s="1180"/>
      <c r="I45" s="86">
        <v>735</v>
      </c>
      <c r="J45" s="87">
        <v>693</v>
      </c>
      <c r="K45" s="87">
        <v>675</v>
      </c>
      <c r="L45" s="87">
        <v>672</v>
      </c>
      <c r="M45" s="88">
        <v>620</v>
      </c>
    </row>
    <row r="46" spans="2:13" ht="27.75" customHeight="1">
      <c r="B46" s="1173"/>
      <c r="C46" s="1174"/>
      <c r="D46" s="85"/>
      <c r="E46" s="1179" t="s">
        <v>29</v>
      </c>
      <c r="F46" s="1179"/>
      <c r="G46" s="1179"/>
      <c r="H46" s="1180"/>
      <c r="I46" s="86" t="s">
        <v>477</v>
      </c>
      <c r="J46" s="87" t="s">
        <v>477</v>
      </c>
      <c r="K46" s="87" t="s">
        <v>477</v>
      </c>
      <c r="L46" s="87" t="s">
        <v>477</v>
      </c>
      <c r="M46" s="88" t="s">
        <v>477</v>
      </c>
    </row>
    <row r="47" spans="2:13" ht="27.75" customHeight="1">
      <c r="B47" s="1173"/>
      <c r="C47" s="1174"/>
      <c r="D47" s="85"/>
      <c r="E47" s="1179" t="s">
        <v>30</v>
      </c>
      <c r="F47" s="1179"/>
      <c r="G47" s="1179"/>
      <c r="H47" s="1180"/>
      <c r="I47" s="86" t="s">
        <v>477</v>
      </c>
      <c r="J47" s="87" t="s">
        <v>477</v>
      </c>
      <c r="K47" s="87" t="s">
        <v>477</v>
      </c>
      <c r="L47" s="87" t="s">
        <v>477</v>
      </c>
      <c r="M47" s="88" t="s">
        <v>477</v>
      </c>
    </row>
    <row r="48" spans="2:13" ht="27.75" customHeight="1">
      <c r="B48" s="1175"/>
      <c r="C48" s="1176"/>
      <c r="D48" s="85"/>
      <c r="E48" s="1179" t="s">
        <v>31</v>
      </c>
      <c r="F48" s="1179"/>
      <c r="G48" s="1179"/>
      <c r="H48" s="1180"/>
      <c r="I48" s="86" t="s">
        <v>477</v>
      </c>
      <c r="J48" s="87" t="s">
        <v>477</v>
      </c>
      <c r="K48" s="87" t="s">
        <v>477</v>
      </c>
      <c r="L48" s="87" t="s">
        <v>477</v>
      </c>
      <c r="M48" s="88" t="s">
        <v>477</v>
      </c>
    </row>
    <row r="49" spans="2:13" ht="27.75" customHeight="1">
      <c r="B49" s="1181" t="s">
        <v>32</v>
      </c>
      <c r="C49" s="1182"/>
      <c r="D49" s="89"/>
      <c r="E49" s="1179" t="s">
        <v>33</v>
      </c>
      <c r="F49" s="1179"/>
      <c r="G49" s="1179"/>
      <c r="H49" s="1180"/>
      <c r="I49" s="86">
        <v>1769</v>
      </c>
      <c r="J49" s="87">
        <v>1771</v>
      </c>
      <c r="K49" s="87">
        <v>1765</v>
      </c>
      <c r="L49" s="87">
        <v>1775</v>
      </c>
      <c r="M49" s="88">
        <v>1726</v>
      </c>
    </row>
    <row r="50" spans="2:13" ht="27.75" customHeight="1">
      <c r="B50" s="1173"/>
      <c r="C50" s="1174"/>
      <c r="D50" s="85"/>
      <c r="E50" s="1179" t="s">
        <v>34</v>
      </c>
      <c r="F50" s="1179"/>
      <c r="G50" s="1179"/>
      <c r="H50" s="1180"/>
      <c r="I50" s="86" t="s">
        <v>477</v>
      </c>
      <c r="J50" s="87" t="s">
        <v>477</v>
      </c>
      <c r="K50" s="87" t="s">
        <v>477</v>
      </c>
      <c r="L50" s="87" t="s">
        <v>477</v>
      </c>
      <c r="M50" s="88" t="s">
        <v>477</v>
      </c>
    </row>
    <row r="51" spans="2:13" ht="27.75" customHeight="1">
      <c r="B51" s="1175"/>
      <c r="C51" s="1176"/>
      <c r="D51" s="85"/>
      <c r="E51" s="1179" t="s">
        <v>35</v>
      </c>
      <c r="F51" s="1179"/>
      <c r="G51" s="1179"/>
      <c r="H51" s="1180"/>
      <c r="I51" s="86">
        <v>1503</v>
      </c>
      <c r="J51" s="87">
        <v>1613</v>
      </c>
      <c r="K51" s="87">
        <v>1643</v>
      </c>
      <c r="L51" s="87">
        <v>1961</v>
      </c>
      <c r="M51" s="88">
        <v>2078</v>
      </c>
    </row>
    <row r="52" spans="2:13" ht="27.75" customHeight="1" thickBot="1">
      <c r="B52" s="1183" t="s">
        <v>36</v>
      </c>
      <c r="C52" s="1184"/>
      <c r="D52" s="90"/>
      <c r="E52" s="1185" t="s">
        <v>37</v>
      </c>
      <c r="F52" s="1185"/>
      <c r="G52" s="1185"/>
      <c r="H52" s="1186"/>
      <c r="I52" s="91">
        <v>-697</v>
      </c>
      <c r="J52" s="92">
        <v>-756</v>
      </c>
      <c r="K52" s="92">
        <v>-806</v>
      </c>
      <c r="L52" s="92">
        <v>-608</v>
      </c>
      <c r="M52" s="93">
        <v>-586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110752</v>
      </c>
      <c r="E3" s="116"/>
      <c r="F3" s="117">
        <v>325581</v>
      </c>
      <c r="G3" s="118"/>
      <c r="H3" s="119"/>
    </row>
    <row r="4" spans="1:8">
      <c r="A4" s="120"/>
      <c r="B4" s="121"/>
      <c r="C4" s="122"/>
      <c r="D4" s="123">
        <v>87874</v>
      </c>
      <c r="E4" s="124"/>
      <c r="F4" s="125">
        <v>165116</v>
      </c>
      <c r="G4" s="126"/>
      <c r="H4" s="127"/>
    </row>
    <row r="5" spans="1:8">
      <c r="A5" s="108" t="s">
        <v>509</v>
      </c>
      <c r="B5" s="113"/>
      <c r="C5" s="114"/>
      <c r="D5" s="115">
        <v>95177</v>
      </c>
      <c r="E5" s="116"/>
      <c r="F5" s="117">
        <v>203567</v>
      </c>
      <c r="G5" s="118"/>
      <c r="H5" s="119"/>
    </row>
    <row r="6" spans="1:8">
      <c r="A6" s="120"/>
      <c r="B6" s="121"/>
      <c r="C6" s="122"/>
      <c r="D6" s="123">
        <v>67553</v>
      </c>
      <c r="E6" s="124"/>
      <c r="F6" s="125">
        <v>121137</v>
      </c>
      <c r="G6" s="126"/>
      <c r="H6" s="127"/>
    </row>
    <row r="7" spans="1:8">
      <c r="A7" s="108" t="s">
        <v>510</v>
      </c>
      <c r="B7" s="113"/>
      <c r="C7" s="114"/>
      <c r="D7" s="115">
        <v>34903</v>
      </c>
      <c r="E7" s="116"/>
      <c r="F7" s="117">
        <v>185018</v>
      </c>
      <c r="G7" s="118"/>
      <c r="H7" s="119"/>
    </row>
    <row r="8" spans="1:8">
      <c r="A8" s="120"/>
      <c r="B8" s="121"/>
      <c r="C8" s="122"/>
      <c r="D8" s="123">
        <v>26057</v>
      </c>
      <c r="E8" s="124"/>
      <c r="F8" s="125">
        <v>95064</v>
      </c>
      <c r="G8" s="126"/>
      <c r="H8" s="127"/>
    </row>
    <row r="9" spans="1:8">
      <c r="A9" s="108" t="s">
        <v>511</v>
      </c>
      <c r="B9" s="113"/>
      <c r="C9" s="114"/>
      <c r="D9" s="115">
        <v>290104</v>
      </c>
      <c r="E9" s="116"/>
      <c r="F9" s="117">
        <v>238802</v>
      </c>
      <c r="G9" s="118"/>
      <c r="H9" s="119"/>
    </row>
    <row r="10" spans="1:8">
      <c r="A10" s="120"/>
      <c r="B10" s="121"/>
      <c r="C10" s="122"/>
      <c r="D10" s="123">
        <v>49674</v>
      </c>
      <c r="E10" s="124"/>
      <c r="F10" s="125">
        <v>128562</v>
      </c>
      <c r="G10" s="126"/>
      <c r="H10" s="127"/>
    </row>
    <row r="11" spans="1:8">
      <c r="A11" s="108" t="s">
        <v>512</v>
      </c>
      <c r="B11" s="113"/>
      <c r="C11" s="114"/>
      <c r="D11" s="115">
        <v>156293</v>
      </c>
      <c r="E11" s="116"/>
      <c r="F11" s="117">
        <v>288550</v>
      </c>
      <c r="G11" s="118"/>
      <c r="H11" s="119"/>
    </row>
    <row r="12" spans="1:8">
      <c r="A12" s="120"/>
      <c r="B12" s="121"/>
      <c r="C12" s="128"/>
      <c r="D12" s="123">
        <v>32726</v>
      </c>
      <c r="E12" s="124"/>
      <c r="F12" s="125">
        <v>141525</v>
      </c>
      <c r="G12" s="126"/>
      <c r="H12" s="127"/>
    </row>
    <row r="13" spans="1:8">
      <c r="A13" s="108"/>
      <c r="B13" s="113"/>
      <c r="C13" s="129"/>
      <c r="D13" s="130">
        <v>137446</v>
      </c>
      <c r="E13" s="131"/>
      <c r="F13" s="132">
        <v>248304</v>
      </c>
      <c r="G13" s="133"/>
      <c r="H13" s="119"/>
    </row>
    <row r="14" spans="1:8">
      <c r="A14" s="120"/>
      <c r="B14" s="121"/>
      <c r="C14" s="122"/>
      <c r="D14" s="123">
        <v>52777</v>
      </c>
      <c r="E14" s="124"/>
      <c r="F14" s="125">
        <v>130281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12.69</v>
      </c>
      <c r="C19" s="134">
        <f>ROUND(VALUE(SUBSTITUTE(実質収支比率等に係る経年分析!G$48,"▲","-")),2)</f>
        <v>13.59</v>
      </c>
      <c r="D19" s="134">
        <f>ROUND(VALUE(SUBSTITUTE(実質収支比率等に係る経年分析!H$48,"▲","-")),2)</f>
        <v>9.94</v>
      </c>
      <c r="E19" s="134">
        <f>ROUND(VALUE(SUBSTITUTE(実質収支比率等に係る経年分析!I$48,"▲","-")),2)</f>
        <v>10.95</v>
      </c>
      <c r="F19" s="134">
        <f>ROUND(VALUE(SUBSTITUTE(実質収支比率等に係る経年分析!J$48,"▲","-")),2)</f>
        <v>12.15</v>
      </c>
    </row>
    <row r="20" spans="1:11">
      <c r="A20" s="134" t="s">
        <v>42</v>
      </c>
      <c r="B20" s="134">
        <f>ROUND(VALUE(SUBSTITUTE(実質収支比率等に係る経年分析!F$47,"▲","-")),2)</f>
        <v>46.43</v>
      </c>
      <c r="C20" s="134">
        <f>ROUND(VALUE(SUBSTITUTE(実質収支比率等に係る経年分析!G$47,"▲","-")),2)</f>
        <v>48.65</v>
      </c>
      <c r="D20" s="134">
        <f>ROUND(VALUE(SUBSTITUTE(実質収支比率等に係る経年分析!H$47,"▲","-")),2)</f>
        <v>50.3</v>
      </c>
      <c r="E20" s="134">
        <f>ROUND(VALUE(SUBSTITUTE(実質収支比率等に係る経年分析!I$47,"▲","-")),2)</f>
        <v>49.79</v>
      </c>
      <c r="F20" s="134">
        <f>ROUND(VALUE(SUBSTITUTE(実質収支比率等に係る経年分析!J$47,"▲","-")),2)</f>
        <v>49.7</v>
      </c>
    </row>
    <row r="21" spans="1:11">
      <c r="A21" s="134" t="s">
        <v>43</v>
      </c>
      <c r="B21" s="134">
        <f>IF(ISNUMBER(VALUE(SUBSTITUTE(実質収支比率等に係る経年分析!F$49,"▲","-"))),ROUND(VALUE(SUBSTITUTE(実質収支比率等に係る経年分析!F$49,"▲","-")),2),NA())</f>
        <v>0.59</v>
      </c>
      <c r="C21" s="134">
        <f>IF(ISNUMBER(VALUE(SUBSTITUTE(実質収支比率等に係る経年分析!G$49,"▲","-"))),ROUND(VALUE(SUBSTITUTE(実質収支比率等に係る経年分析!G$49,"▲","-")),2),NA())</f>
        <v>0.28999999999999998</v>
      </c>
      <c r="D21" s="134">
        <f>IF(ISNUMBER(VALUE(SUBSTITUTE(実質収支比率等に係る経年分析!H$49,"▲","-"))),ROUND(VALUE(SUBSTITUTE(実質収支比率等に係る経年分析!H$49,"▲","-")),2),NA())</f>
        <v>-4.1100000000000003</v>
      </c>
      <c r="E21" s="134">
        <f>IF(ISNUMBER(VALUE(SUBSTITUTE(実質収支比率等に係る経年分析!I$49,"▲","-"))),ROUND(VALUE(SUBSTITUTE(実質収支比率等に係る経年分析!I$49,"▲","-")),2),NA())</f>
        <v>1.59</v>
      </c>
      <c r="F21" s="134">
        <f>IF(ISNUMBER(VALUE(SUBSTITUTE(実質収支比率等に係る経年分析!J$49,"▲","-"))),ROUND(VALUE(SUBSTITUTE(実質収支比率等に係る経年分析!J$49,"▲","-")),2),NA())</f>
        <v>1.22</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都市計画公共下水道事業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0.37</v>
      </c>
      <c r="D30" s="135">
        <f>IF(ROUND(VALUE(SUBSTITUTE(連結実質赤字比率に係る赤字・黒字の構成分析!G$40,"▲", "-")), 2) &lt; 0, ABS(ROUND(VALUE(SUBSTITUTE(連結実質赤字比率に係る赤字・黒字の構成分析!G$40,"▲", "-")), 2)), NA())</f>
        <v>1.04</v>
      </c>
      <c r="E30" s="135" t="e">
        <f>IF(ROUND(VALUE(SUBSTITUTE(連結実質赤字比率に係る赤字・黒字の構成分析!G$40,"▲", "-")), 2) &gt;= 0, ABS(ROUND(VALUE(SUBSTITUTE(連結実質赤字比率に係る赤字・黒字の構成分析!G$40,"▲", "-")), 2)), NA())</f>
        <v>#N/A</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国民健康保険事業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2.0099999999999998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1.1100000000000001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1.94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0.39</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くじらの博物館事業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9.08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4.9000000000000004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4.4000000000000004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4.8899999999999997</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6.51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12.14</v>
      </c>
    </row>
    <row r="36" spans="1:16">
      <c r="A36" s="135" t="str">
        <f>IF(連結実質赤字比率に係る赤字・黒字の構成分析!C$34="",NA(),連結実質赤字比率に係る赤字・黒字の構成分析!C$34)</f>
        <v>国民宿舎事業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0.05</v>
      </c>
      <c r="F36" s="135">
        <f>IF(ROUND(VALUE(SUBSTITUTE(連結実質赤字比率に係る赤字・黒字の構成分析!H$34,"▲", "-")), 2) &lt; 0, ABS(ROUND(VALUE(SUBSTITUTE(連結実質赤字比率に係る赤字・黒字の構成分析!H$34,"▲", "-")), 2)), NA())</f>
        <v>0.04</v>
      </c>
      <c r="G36" s="135" t="e">
        <f>IF(ROUND(VALUE(SUBSTITUTE(連結実質赤字比率に係る赤字・黒字の構成分析!H$34,"▲", "-")), 2) &gt;= 0, ABS(ROUND(VALUE(SUBSTITUTE(連結実質赤字比率に係る赤字・黒字の構成分析!H$34,"▲", "-")), 2)), NA())</f>
        <v>#N/A</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0.08</v>
      </c>
      <c r="J36" s="135">
        <f>IF(ROUND(VALUE(SUBSTITUTE(連結実質赤字比率に係る赤字・黒字の構成分析!J$34,"▲", "-")), 2) &lt; 0, ABS(ROUND(VALUE(SUBSTITUTE(連結実質赤字比率に係る赤字・黒字の構成分析!J$34,"▲", "-")), 2)), NA())</f>
        <v>0.18</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132</v>
      </c>
      <c r="E42" s="136"/>
      <c r="F42" s="136"/>
      <c r="G42" s="136">
        <f>'実質公債費比率（分子）の構造'!L$52</f>
        <v>133</v>
      </c>
      <c r="H42" s="136"/>
      <c r="I42" s="136"/>
      <c r="J42" s="136">
        <f>'実質公債費比率（分子）の構造'!M$52</f>
        <v>131</v>
      </c>
      <c r="K42" s="136"/>
      <c r="L42" s="136"/>
      <c r="M42" s="136">
        <f>'実質公債費比率（分子）の構造'!N$52</f>
        <v>139</v>
      </c>
      <c r="N42" s="136"/>
      <c r="O42" s="136"/>
      <c r="P42" s="136">
        <f>'実質公債費比率（分子）の構造'!O$52</f>
        <v>139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26</v>
      </c>
      <c r="C46" s="136"/>
      <c r="D46" s="136"/>
      <c r="E46" s="136">
        <f>'実質公債費比率（分子）の構造'!L$48</f>
        <v>20</v>
      </c>
      <c r="F46" s="136"/>
      <c r="G46" s="136"/>
      <c r="H46" s="136">
        <f>'実質公債費比率（分子）の構造'!M$48</f>
        <v>25</v>
      </c>
      <c r="I46" s="136"/>
      <c r="J46" s="136"/>
      <c r="K46" s="136">
        <f>'実質公債費比率（分子）の構造'!N$48</f>
        <v>26</v>
      </c>
      <c r="L46" s="136"/>
      <c r="M46" s="136"/>
      <c r="N46" s="136">
        <f>'実質公債費比率（分子）の構造'!O$48</f>
        <v>25</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165</v>
      </c>
      <c r="C49" s="136"/>
      <c r="D49" s="136"/>
      <c r="E49" s="136">
        <f>'実質公債費比率（分子）の構造'!L$45</f>
        <v>169</v>
      </c>
      <c r="F49" s="136"/>
      <c r="G49" s="136"/>
      <c r="H49" s="136">
        <f>'実質公債費比率（分子）の構造'!M$45</f>
        <v>161</v>
      </c>
      <c r="I49" s="136"/>
      <c r="J49" s="136"/>
      <c r="K49" s="136">
        <f>'実質公債費比率（分子）の構造'!N$45</f>
        <v>168</v>
      </c>
      <c r="L49" s="136"/>
      <c r="M49" s="136"/>
      <c r="N49" s="136">
        <f>'実質公債費比率（分子）の構造'!O$45</f>
        <v>155</v>
      </c>
      <c r="O49" s="136"/>
      <c r="P49" s="136"/>
    </row>
    <row r="50" spans="1:16">
      <c r="A50" s="136" t="s">
        <v>57</v>
      </c>
      <c r="B50" s="136" t="e">
        <f>NA()</f>
        <v>#N/A</v>
      </c>
      <c r="C50" s="136">
        <f>IF(ISNUMBER('実質公債費比率（分子）の構造'!K$53),'実質公債費比率（分子）の構造'!K$53,NA())</f>
        <v>70</v>
      </c>
      <c r="D50" s="136" t="e">
        <f>NA()</f>
        <v>#N/A</v>
      </c>
      <c r="E50" s="136" t="e">
        <f>NA()</f>
        <v>#N/A</v>
      </c>
      <c r="F50" s="136">
        <f>IF(ISNUMBER('実質公債費比率（分子）の構造'!L$53),'実質公債費比率（分子）の構造'!L$53,NA())</f>
        <v>56</v>
      </c>
      <c r="G50" s="136" t="e">
        <f>NA()</f>
        <v>#N/A</v>
      </c>
      <c r="H50" s="136" t="e">
        <f>NA()</f>
        <v>#N/A</v>
      </c>
      <c r="I50" s="136">
        <f>IF(ISNUMBER('実質公債費比率（分子）の構造'!M$53),'実質公債費比率（分子）の構造'!M$53,NA())</f>
        <v>55</v>
      </c>
      <c r="J50" s="136" t="e">
        <f>NA()</f>
        <v>#N/A</v>
      </c>
      <c r="K50" s="136" t="e">
        <f>NA()</f>
        <v>#N/A</v>
      </c>
      <c r="L50" s="136">
        <f>IF(ISNUMBER('実質公債費比率（分子）の構造'!N$53),'実質公債費比率（分子）の構造'!N$53,NA())</f>
        <v>55</v>
      </c>
      <c r="M50" s="136" t="e">
        <f>NA()</f>
        <v>#N/A</v>
      </c>
      <c r="N50" s="136" t="e">
        <f>NA()</f>
        <v>#N/A</v>
      </c>
      <c r="O50" s="136">
        <f>IF(ISNUMBER('実質公債費比率（分子）の構造'!O$53),'実質公債費比率（分子）の構造'!O$53,NA())</f>
        <v>41</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1503</v>
      </c>
      <c r="E56" s="135"/>
      <c r="F56" s="135"/>
      <c r="G56" s="135">
        <f>'将来負担比率（分子）の構造'!J$51</f>
        <v>1613</v>
      </c>
      <c r="H56" s="135"/>
      <c r="I56" s="135"/>
      <c r="J56" s="135">
        <f>'将来負担比率（分子）の構造'!K$51</f>
        <v>1643</v>
      </c>
      <c r="K56" s="135"/>
      <c r="L56" s="135"/>
      <c r="M56" s="135">
        <f>'将来負担比率（分子）の構造'!L$51</f>
        <v>1961</v>
      </c>
      <c r="N56" s="135"/>
      <c r="O56" s="135"/>
      <c r="P56" s="135">
        <f>'将来負担比率（分子）の構造'!M$51</f>
        <v>2078</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1769</v>
      </c>
      <c r="E58" s="135"/>
      <c r="F58" s="135"/>
      <c r="G58" s="135">
        <f>'将来負担比率（分子）の構造'!J$49</f>
        <v>1771</v>
      </c>
      <c r="H58" s="135"/>
      <c r="I58" s="135"/>
      <c r="J58" s="135">
        <f>'将来負担比率（分子）の構造'!K$49</f>
        <v>1765</v>
      </c>
      <c r="K58" s="135"/>
      <c r="L58" s="135"/>
      <c r="M58" s="135">
        <f>'将来負担比率（分子）の構造'!L$49</f>
        <v>1775</v>
      </c>
      <c r="N58" s="135"/>
      <c r="O58" s="135"/>
      <c r="P58" s="135">
        <f>'将来負担比率（分子）の構造'!M$49</f>
        <v>1726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735</v>
      </c>
      <c r="C62" s="135"/>
      <c r="D62" s="135"/>
      <c r="E62" s="135">
        <f>'将来負担比率（分子）の構造'!J$45</f>
        <v>693</v>
      </c>
      <c r="F62" s="135"/>
      <c r="G62" s="135"/>
      <c r="H62" s="135">
        <f>'将来負担比率（分子）の構造'!K$45</f>
        <v>675</v>
      </c>
      <c r="I62" s="135"/>
      <c r="J62" s="135"/>
      <c r="K62" s="135">
        <f>'将来負担比率（分子）の構造'!L$45</f>
        <v>672</v>
      </c>
      <c r="L62" s="135"/>
      <c r="M62" s="135"/>
      <c r="N62" s="135">
        <f>'将来負担比率（分子）の構造'!M$45</f>
        <v>620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f>'将来負担比率（分子）の構造'!L$44</f>
        <v>102</v>
      </c>
      <c r="L63" s="135"/>
      <c r="M63" s="135"/>
      <c r="N63" s="135">
        <f>'将来負担比率（分子）の構造'!M$44</f>
        <v>102</v>
      </c>
      <c r="O63" s="135"/>
      <c r="P63" s="135"/>
    </row>
    <row r="64" spans="1:16">
      <c r="A64" s="135" t="s">
        <v>26</v>
      </c>
      <c r="B64" s="135">
        <f>'将来負担比率（分子）の構造'!I$43</f>
        <v>280</v>
      </c>
      <c r="C64" s="135"/>
      <c r="D64" s="135"/>
      <c r="E64" s="135">
        <f>'将来負担比率（分子）の構造'!J$43</f>
        <v>244</v>
      </c>
      <c r="F64" s="135"/>
      <c r="G64" s="135"/>
      <c r="H64" s="135">
        <f>'将来負担比率（分子）の構造'!K$43</f>
        <v>211</v>
      </c>
      <c r="I64" s="135"/>
      <c r="J64" s="135"/>
      <c r="K64" s="135">
        <f>'将来負担比率（分子）の構造'!L$43</f>
        <v>180</v>
      </c>
      <c r="L64" s="135"/>
      <c r="M64" s="135"/>
      <c r="N64" s="135">
        <f>'将来負担比率（分子）の構造'!M$43</f>
        <v>158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1560</v>
      </c>
      <c r="C66" s="135"/>
      <c r="D66" s="135"/>
      <c r="E66" s="135">
        <f>'将来負担比率（分子）の構造'!J$41</f>
        <v>1691</v>
      </c>
      <c r="F66" s="135"/>
      <c r="G66" s="135"/>
      <c r="H66" s="135">
        <f>'将来負担比率（分子）の構造'!K$41</f>
        <v>1715</v>
      </c>
      <c r="I66" s="135"/>
      <c r="J66" s="135"/>
      <c r="K66" s="135">
        <f>'将来負担比率（分子）の構造'!L$41</f>
        <v>2173</v>
      </c>
      <c r="L66" s="135"/>
      <c r="M66" s="135"/>
      <c r="N66" s="135">
        <f>'将来負担比率（分子）の構造'!M$41</f>
        <v>2338</v>
      </c>
      <c r="O66" s="135"/>
      <c r="P66" s="135"/>
    </row>
    <row r="67" spans="1:16">
      <c r="A67" s="135" t="s">
        <v>61</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256990</v>
      </c>
      <c r="S5" s="583"/>
      <c r="T5" s="583"/>
      <c r="U5" s="583"/>
      <c r="V5" s="583"/>
      <c r="W5" s="583"/>
      <c r="X5" s="583"/>
      <c r="Y5" s="584"/>
      <c r="Z5" s="585">
        <v>9.8000000000000007</v>
      </c>
      <c r="AA5" s="585"/>
      <c r="AB5" s="585"/>
      <c r="AC5" s="585"/>
      <c r="AD5" s="586">
        <v>256990</v>
      </c>
      <c r="AE5" s="586"/>
      <c r="AF5" s="586"/>
      <c r="AG5" s="586"/>
      <c r="AH5" s="586"/>
      <c r="AI5" s="586"/>
      <c r="AJ5" s="586"/>
      <c r="AK5" s="586"/>
      <c r="AL5" s="587">
        <v>21.3</v>
      </c>
      <c r="AM5" s="588"/>
      <c r="AN5" s="588"/>
      <c r="AO5" s="589"/>
      <c r="AP5" s="579" t="s">
        <v>205</v>
      </c>
      <c r="AQ5" s="580"/>
      <c r="AR5" s="580"/>
      <c r="AS5" s="580"/>
      <c r="AT5" s="580"/>
      <c r="AU5" s="580"/>
      <c r="AV5" s="580"/>
      <c r="AW5" s="580"/>
      <c r="AX5" s="580"/>
      <c r="AY5" s="580"/>
      <c r="AZ5" s="580"/>
      <c r="BA5" s="580"/>
      <c r="BB5" s="580"/>
      <c r="BC5" s="580"/>
      <c r="BD5" s="580"/>
      <c r="BE5" s="580"/>
      <c r="BF5" s="581"/>
      <c r="BG5" s="593">
        <v>254278</v>
      </c>
      <c r="BH5" s="594"/>
      <c r="BI5" s="594"/>
      <c r="BJ5" s="594"/>
      <c r="BK5" s="594"/>
      <c r="BL5" s="594"/>
      <c r="BM5" s="594"/>
      <c r="BN5" s="595"/>
      <c r="BO5" s="596">
        <v>98.9</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9911</v>
      </c>
      <c r="S6" s="594"/>
      <c r="T6" s="594"/>
      <c r="U6" s="594"/>
      <c r="V6" s="594"/>
      <c r="W6" s="594"/>
      <c r="X6" s="594"/>
      <c r="Y6" s="595"/>
      <c r="Z6" s="596">
        <v>0.4</v>
      </c>
      <c r="AA6" s="596"/>
      <c r="AB6" s="596"/>
      <c r="AC6" s="596"/>
      <c r="AD6" s="597">
        <v>9911</v>
      </c>
      <c r="AE6" s="597"/>
      <c r="AF6" s="597"/>
      <c r="AG6" s="597"/>
      <c r="AH6" s="597"/>
      <c r="AI6" s="597"/>
      <c r="AJ6" s="597"/>
      <c r="AK6" s="597"/>
      <c r="AL6" s="598">
        <v>0.8</v>
      </c>
      <c r="AM6" s="599"/>
      <c r="AN6" s="599"/>
      <c r="AO6" s="600"/>
      <c r="AP6" s="590" t="s">
        <v>211</v>
      </c>
      <c r="AQ6" s="591"/>
      <c r="AR6" s="591"/>
      <c r="AS6" s="591"/>
      <c r="AT6" s="591"/>
      <c r="AU6" s="591"/>
      <c r="AV6" s="591"/>
      <c r="AW6" s="591"/>
      <c r="AX6" s="591"/>
      <c r="AY6" s="591"/>
      <c r="AZ6" s="591"/>
      <c r="BA6" s="591"/>
      <c r="BB6" s="591"/>
      <c r="BC6" s="591"/>
      <c r="BD6" s="591"/>
      <c r="BE6" s="591"/>
      <c r="BF6" s="592"/>
      <c r="BG6" s="593">
        <v>254278</v>
      </c>
      <c r="BH6" s="594"/>
      <c r="BI6" s="594"/>
      <c r="BJ6" s="594"/>
      <c r="BK6" s="594"/>
      <c r="BL6" s="594"/>
      <c r="BM6" s="594"/>
      <c r="BN6" s="595"/>
      <c r="BO6" s="596">
        <v>98.9</v>
      </c>
      <c r="BP6" s="596"/>
      <c r="BQ6" s="596"/>
      <c r="BR6" s="596"/>
      <c r="BS6" s="597" t="s">
        <v>212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61253</v>
      </c>
      <c r="CS6" s="594"/>
      <c r="CT6" s="594"/>
      <c r="CU6" s="594"/>
      <c r="CV6" s="594"/>
      <c r="CW6" s="594"/>
      <c r="CX6" s="594"/>
      <c r="CY6" s="595"/>
      <c r="CZ6" s="596">
        <v>2.5</v>
      </c>
      <c r="DA6" s="596"/>
      <c r="DB6" s="596"/>
      <c r="DC6" s="596"/>
      <c r="DD6" s="602" t="s">
        <v>212</v>
      </c>
      <c r="DE6" s="594"/>
      <c r="DF6" s="594"/>
      <c r="DG6" s="594"/>
      <c r="DH6" s="594"/>
      <c r="DI6" s="594"/>
      <c r="DJ6" s="594"/>
      <c r="DK6" s="594"/>
      <c r="DL6" s="594"/>
      <c r="DM6" s="594"/>
      <c r="DN6" s="594"/>
      <c r="DO6" s="594"/>
      <c r="DP6" s="595"/>
      <c r="DQ6" s="602">
        <v>61253</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1012</v>
      </c>
      <c r="S7" s="594"/>
      <c r="T7" s="594"/>
      <c r="U7" s="594"/>
      <c r="V7" s="594"/>
      <c r="W7" s="594"/>
      <c r="X7" s="594"/>
      <c r="Y7" s="595"/>
      <c r="Z7" s="596">
        <v>0</v>
      </c>
      <c r="AA7" s="596"/>
      <c r="AB7" s="596"/>
      <c r="AC7" s="596"/>
      <c r="AD7" s="597">
        <v>1012</v>
      </c>
      <c r="AE7" s="597"/>
      <c r="AF7" s="597"/>
      <c r="AG7" s="597"/>
      <c r="AH7" s="597"/>
      <c r="AI7" s="597"/>
      <c r="AJ7" s="597"/>
      <c r="AK7" s="597"/>
      <c r="AL7" s="598">
        <v>0.1</v>
      </c>
      <c r="AM7" s="599"/>
      <c r="AN7" s="599"/>
      <c r="AO7" s="600"/>
      <c r="AP7" s="590" t="s">
        <v>215</v>
      </c>
      <c r="AQ7" s="591"/>
      <c r="AR7" s="591"/>
      <c r="AS7" s="591"/>
      <c r="AT7" s="591"/>
      <c r="AU7" s="591"/>
      <c r="AV7" s="591"/>
      <c r="AW7" s="591"/>
      <c r="AX7" s="591"/>
      <c r="AY7" s="591"/>
      <c r="AZ7" s="591"/>
      <c r="BA7" s="591"/>
      <c r="BB7" s="591"/>
      <c r="BC7" s="591"/>
      <c r="BD7" s="591"/>
      <c r="BE7" s="591"/>
      <c r="BF7" s="592"/>
      <c r="BG7" s="593">
        <v>117500</v>
      </c>
      <c r="BH7" s="594"/>
      <c r="BI7" s="594"/>
      <c r="BJ7" s="594"/>
      <c r="BK7" s="594"/>
      <c r="BL7" s="594"/>
      <c r="BM7" s="594"/>
      <c r="BN7" s="595"/>
      <c r="BO7" s="596">
        <v>45.7</v>
      </c>
      <c r="BP7" s="596"/>
      <c r="BQ7" s="596"/>
      <c r="BR7" s="596"/>
      <c r="BS7" s="597" t="s">
        <v>212</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664183</v>
      </c>
      <c r="CS7" s="594"/>
      <c r="CT7" s="594"/>
      <c r="CU7" s="594"/>
      <c r="CV7" s="594"/>
      <c r="CW7" s="594"/>
      <c r="CX7" s="594"/>
      <c r="CY7" s="595"/>
      <c r="CZ7" s="596">
        <v>27.6</v>
      </c>
      <c r="DA7" s="596"/>
      <c r="DB7" s="596"/>
      <c r="DC7" s="596"/>
      <c r="DD7" s="602">
        <v>56693</v>
      </c>
      <c r="DE7" s="594"/>
      <c r="DF7" s="594"/>
      <c r="DG7" s="594"/>
      <c r="DH7" s="594"/>
      <c r="DI7" s="594"/>
      <c r="DJ7" s="594"/>
      <c r="DK7" s="594"/>
      <c r="DL7" s="594"/>
      <c r="DM7" s="594"/>
      <c r="DN7" s="594"/>
      <c r="DO7" s="594"/>
      <c r="DP7" s="595"/>
      <c r="DQ7" s="602">
        <v>566586</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3410</v>
      </c>
      <c r="S8" s="594"/>
      <c r="T8" s="594"/>
      <c r="U8" s="594"/>
      <c r="V8" s="594"/>
      <c r="W8" s="594"/>
      <c r="X8" s="594"/>
      <c r="Y8" s="595"/>
      <c r="Z8" s="596">
        <v>0.1</v>
      </c>
      <c r="AA8" s="596"/>
      <c r="AB8" s="596"/>
      <c r="AC8" s="596"/>
      <c r="AD8" s="597">
        <v>3410</v>
      </c>
      <c r="AE8" s="597"/>
      <c r="AF8" s="597"/>
      <c r="AG8" s="597"/>
      <c r="AH8" s="597"/>
      <c r="AI8" s="597"/>
      <c r="AJ8" s="597"/>
      <c r="AK8" s="597"/>
      <c r="AL8" s="598">
        <v>0.3</v>
      </c>
      <c r="AM8" s="599"/>
      <c r="AN8" s="599"/>
      <c r="AO8" s="600"/>
      <c r="AP8" s="590" t="s">
        <v>218</v>
      </c>
      <c r="AQ8" s="591"/>
      <c r="AR8" s="591"/>
      <c r="AS8" s="591"/>
      <c r="AT8" s="591"/>
      <c r="AU8" s="591"/>
      <c r="AV8" s="591"/>
      <c r="AW8" s="591"/>
      <c r="AX8" s="591"/>
      <c r="AY8" s="591"/>
      <c r="AZ8" s="591"/>
      <c r="BA8" s="591"/>
      <c r="BB8" s="591"/>
      <c r="BC8" s="591"/>
      <c r="BD8" s="591"/>
      <c r="BE8" s="591"/>
      <c r="BF8" s="592"/>
      <c r="BG8" s="593">
        <v>5182</v>
      </c>
      <c r="BH8" s="594"/>
      <c r="BI8" s="594"/>
      <c r="BJ8" s="594"/>
      <c r="BK8" s="594"/>
      <c r="BL8" s="594"/>
      <c r="BM8" s="594"/>
      <c r="BN8" s="595"/>
      <c r="BO8" s="596">
        <v>2</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496908</v>
      </c>
      <c r="CS8" s="594"/>
      <c r="CT8" s="594"/>
      <c r="CU8" s="594"/>
      <c r="CV8" s="594"/>
      <c r="CW8" s="594"/>
      <c r="CX8" s="594"/>
      <c r="CY8" s="595"/>
      <c r="CZ8" s="596">
        <v>20.6</v>
      </c>
      <c r="DA8" s="596"/>
      <c r="DB8" s="596"/>
      <c r="DC8" s="596"/>
      <c r="DD8" s="602" t="s">
        <v>212</v>
      </c>
      <c r="DE8" s="594"/>
      <c r="DF8" s="594"/>
      <c r="DG8" s="594"/>
      <c r="DH8" s="594"/>
      <c r="DI8" s="594"/>
      <c r="DJ8" s="594"/>
      <c r="DK8" s="594"/>
      <c r="DL8" s="594"/>
      <c r="DM8" s="594"/>
      <c r="DN8" s="594"/>
      <c r="DO8" s="594"/>
      <c r="DP8" s="595"/>
      <c r="DQ8" s="602">
        <v>335185</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1633</v>
      </c>
      <c r="S9" s="594"/>
      <c r="T9" s="594"/>
      <c r="U9" s="594"/>
      <c r="V9" s="594"/>
      <c r="W9" s="594"/>
      <c r="X9" s="594"/>
      <c r="Y9" s="595"/>
      <c r="Z9" s="596">
        <v>0.1</v>
      </c>
      <c r="AA9" s="596"/>
      <c r="AB9" s="596"/>
      <c r="AC9" s="596"/>
      <c r="AD9" s="597">
        <v>1633</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103693</v>
      </c>
      <c r="BH9" s="594"/>
      <c r="BI9" s="594"/>
      <c r="BJ9" s="594"/>
      <c r="BK9" s="594"/>
      <c r="BL9" s="594"/>
      <c r="BM9" s="594"/>
      <c r="BN9" s="595"/>
      <c r="BO9" s="596">
        <v>40.299999999999997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169675</v>
      </c>
      <c r="CS9" s="594"/>
      <c r="CT9" s="594"/>
      <c r="CU9" s="594"/>
      <c r="CV9" s="594"/>
      <c r="CW9" s="594"/>
      <c r="CX9" s="594"/>
      <c r="CY9" s="595"/>
      <c r="CZ9" s="596">
        <v>7</v>
      </c>
      <c r="DA9" s="596"/>
      <c r="DB9" s="596"/>
      <c r="DC9" s="596"/>
      <c r="DD9" s="602">
        <v>8143</v>
      </c>
      <c r="DE9" s="594"/>
      <c r="DF9" s="594"/>
      <c r="DG9" s="594"/>
      <c r="DH9" s="594"/>
      <c r="DI9" s="594"/>
      <c r="DJ9" s="594"/>
      <c r="DK9" s="594"/>
      <c r="DL9" s="594"/>
      <c r="DM9" s="594"/>
      <c r="DN9" s="594"/>
      <c r="DO9" s="594"/>
      <c r="DP9" s="595"/>
      <c r="DQ9" s="602">
        <v>148401</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29165</v>
      </c>
      <c r="S10" s="594"/>
      <c r="T10" s="594"/>
      <c r="U10" s="594"/>
      <c r="V10" s="594"/>
      <c r="W10" s="594"/>
      <c r="X10" s="594"/>
      <c r="Y10" s="595"/>
      <c r="Z10" s="596">
        <v>1.1000000000000001</v>
      </c>
      <c r="AA10" s="596"/>
      <c r="AB10" s="596"/>
      <c r="AC10" s="596"/>
      <c r="AD10" s="597">
        <v>29165</v>
      </c>
      <c r="AE10" s="597"/>
      <c r="AF10" s="597"/>
      <c r="AG10" s="597"/>
      <c r="AH10" s="597"/>
      <c r="AI10" s="597"/>
      <c r="AJ10" s="597"/>
      <c r="AK10" s="597"/>
      <c r="AL10" s="598">
        <v>2.4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4268</v>
      </c>
      <c r="BH10" s="594"/>
      <c r="BI10" s="594"/>
      <c r="BJ10" s="594"/>
      <c r="BK10" s="594"/>
      <c r="BL10" s="594"/>
      <c r="BM10" s="594"/>
      <c r="BN10" s="595"/>
      <c r="BO10" s="596">
        <v>1.7</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30</v>
      </c>
      <c r="CS10" s="594"/>
      <c r="CT10" s="594"/>
      <c r="CU10" s="594"/>
      <c r="CV10" s="594"/>
      <c r="CW10" s="594"/>
      <c r="CX10" s="594"/>
      <c r="CY10" s="595"/>
      <c r="CZ10" s="596">
        <v>0</v>
      </c>
      <c r="DA10" s="596"/>
      <c r="DB10" s="596"/>
      <c r="DC10" s="596"/>
      <c r="DD10" s="602" t="s">
        <v>219</v>
      </c>
      <c r="DE10" s="594"/>
      <c r="DF10" s="594"/>
      <c r="DG10" s="594"/>
      <c r="DH10" s="594"/>
      <c r="DI10" s="594"/>
      <c r="DJ10" s="594"/>
      <c r="DK10" s="594"/>
      <c r="DL10" s="594"/>
      <c r="DM10" s="594"/>
      <c r="DN10" s="594"/>
      <c r="DO10" s="594"/>
      <c r="DP10" s="595"/>
      <c r="DQ10" s="602">
        <v>30</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4357</v>
      </c>
      <c r="BH11" s="594"/>
      <c r="BI11" s="594"/>
      <c r="BJ11" s="594"/>
      <c r="BK11" s="594"/>
      <c r="BL11" s="594"/>
      <c r="BM11" s="594"/>
      <c r="BN11" s="595"/>
      <c r="BO11" s="596">
        <v>1.7</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45430</v>
      </c>
      <c r="CS11" s="594"/>
      <c r="CT11" s="594"/>
      <c r="CU11" s="594"/>
      <c r="CV11" s="594"/>
      <c r="CW11" s="594"/>
      <c r="CX11" s="594"/>
      <c r="CY11" s="595"/>
      <c r="CZ11" s="596">
        <v>1.9</v>
      </c>
      <c r="DA11" s="596"/>
      <c r="DB11" s="596"/>
      <c r="DC11" s="596"/>
      <c r="DD11" s="602">
        <v>1800</v>
      </c>
      <c r="DE11" s="594"/>
      <c r="DF11" s="594"/>
      <c r="DG11" s="594"/>
      <c r="DH11" s="594"/>
      <c r="DI11" s="594"/>
      <c r="DJ11" s="594"/>
      <c r="DK11" s="594"/>
      <c r="DL11" s="594"/>
      <c r="DM11" s="594"/>
      <c r="DN11" s="594"/>
      <c r="DO11" s="594"/>
      <c r="DP11" s="595"/>
      <c r="DQ11" s="602">
        <v>33034</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108101</v>
      </c>
      <c r="BH12" s="594"/>
      <c r="BI12" s="594"/>
      <c r="BJ12" s="594"/>
      <c r="BK12" s="594"/>
      <c r="BL12" s="594"/>
      <c r="BM12" s="594"/>
      <c r="BN12" s="595"/>
      <c r="BO12" s="596">
        <v>42.1</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57923</v>
      </c>
      <c r="CS12" s="594"/>
      <c r="CT12" s="594"/>
      <c r="CU12" s="594"/>
      <c r="CV12" s="594"/>
      <c r="CW12" s="594"/>
      <c r="CX12" s="594"/>
      <c r="CY12" s="595"/>
      <c r="CZ12" s="596">
        <v>2.4</v>
      </c>
      <c r="DA12" s="596"/>
      <c r="DB12" s="596"/>
      <c r="DC12" s="596"/>
      <c r="DD12" s="602">
        <v>517</v>
      </c>
      <c r="DE12" s="594"/>
      <c r="DF12" s="594"/>
      <c r="DG12" s="594"/>
      <c r="DH12" s="594"/>
      <c r="DI12" s="594"/>
      <c r="DJ12" s="594"/>
      <c r="DK12" s="594"/>
      <c r="DL12" s="594"/>
      <c r="DM12" s="594"/>
      <c r="DN12" s="594"/>
      <c r="DO12" s="594"/>
      <c r="DP12" s="595"/>
      <c r="DQ12" s="602">
        <v>57634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1249</v>
      </c>
      <c r="S13" s="594"/>
      <c r="T13" s="594"/>
      <c r="U13" s="594"/>
      <c r="V13" s="594"/>
      <c r="W13" s="594"/>
      <c r="X13" s="594"/>
      <c r="Y13" s="595"/>
      <c r="Z13" s="596">
        <v>0</v>
      </c>
      <c r="AA13" s="596"/>
      <c r="AB13" s="596"/>
      <c r="AC13" s="596"/>
      <c r="AD13" s="597">
        <v>1249</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106882</v>
      </c>
      <c r="BH13" s="594"/>
      <c r="BI13" s="594"/>
      <c r="BJ13" s="594"/>
      <c r="BK13" s="594"/>
      <c r="BL13" s="594"/>
      <c r="BM13" s="594"/>
      <c r="BN13" s="595"/>
      <c r="BO13" s="596">
        <v>41.6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475699</v>
      </c>
      <c r="CS13" s="594"/>
      <c r="CT13" s="594"/>
      <c r="CU13" s="594"/>
      <c r="CV13" s="594"/>
      <c r="CW13" s="594"/>
      <c r="CX13" s="594"/>
      <c r="CY13" s="595"/>
      <c r="CZ13" s="596">
        <v>19.8</v>
      </c>
      <c r="DA13" s="596"/>
      <c r="DB13" s="596"/>
      <c r="DC13" s="596"/>
      <c r="DD13" s="602">
        <v>390031</v>
      </c>
      <c r="DE13" s="594"/>
      <c r="DF13" s="594"/>
      <c r="DG13" s="594"/>
      <c r="DH13" s="594"/>
      <c r="DI13" s="594"/>
      <c r="DJ13" s="594"/>
      <c r="DK13" s="594"/>
      <c r="DL13" s="594"/>
      <c r="DM13" s="594"/>
      <c r="DN13" s="594"/>
      <c r="DO13" s="594"/>
      <c r="DP13" s="595"/>
      <c r="DQ13" s="602">
        <v>100016</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8222</v>
      </c>
      <c r="BH14" s="594"/>
      <c r="BI14" s="594"/>
      <c r="BJ14" s="594"/>
      <c r="BK14" s="594"/>
      <c r="BL14" s="594"/>
      <c r="BM14" s="594"/>
      <c r="BN14" s="595"/>
      <c r="BO14" s="596">
        <v>3.2</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71828</v>
      </c>
      <c r="CS14" s="594"/>
      <c r="CT14" s="594"/>
      <c r="CU14" s="594"/>
      <c r="CV14" s="594"/>
      <c r="CW14" s="594"/>
      <c r="CX14" s="594"/>
      <c r="CY14" s="595"/>
      <c r="CZ14" s="596">
        <v>3</v>
      </c>
      <c r="DA14" s="596"/>
      <c r="DB14" s="596"/>
      <c r="DC14" s="596"/>
      <c r="DD14" s="602">
        <v>33670</v>
      </c>
      <c r="DE14" s="594"/>
      <c r="DF14" s="594"/>
      <c r="DG14" s="594"/>
      <c r="DH14" s="594"/>
      <c r="DI14" s="594"/>
      <c r="DJ14" s="594"/>
      <c r="DK14" s="594"/>
      <c r="DL14" s="594"/>
      <c r="DM14" s="594"/>
      <c r="DN14" s="594"/>
      <c r="DO14" s="594"/>
      <c r="DP14" s="595"/>
      <c r="DQ14" s="602">
        <v>38182</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652</v>
      </c>
      <c r="S15" s="594"/>
      <c r="T15" s="594"/>
      <c r="U15" s="594"/>
      <c r="V15" s="594"/>
      <c r="W15" s="594"/>
      <c r="X15" s="594"/>
      <c r="Y15" s="595"/>
      <c r="Z15" s="596">
        <v>0</v>
      </c>
      <c r="AA15" s="596"/>
      <c r="AB15" s="596"/>
      <c r="AC15" s="596"/>
      <c r="AD15" s="597">
        <v>652</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20455</v>
      </c>
      <c r="BH15" s="594"/>
      <c r="BI15" s="594"/>
      <c r="BJ15" s="594"/>
      <c r="BK15" s="594"/>
      <c r="BL15" s="594"/>
      <c r="BM15" s="594"/>
      <c r="BN15" s="595"/>
      <c r="BO15" s="596">
        <v>8</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183143</v>
      </c>
      <c r="CS15" s="594"/>
      <c r="CT15" s="594"/>
      <c r="CU15" s="594"/>
      <c r="CV15" s="594"/>
      <c r="CW15" s="594"/>
      <c r="CX15" s="594"/>
      <c r="CY15" s="595"/>
      <c r="CZ15" s="596">
        <v>7.6</v>
      </c>
      <c r="DA15" s="596"/>
      <c r="DB15" s="596"/>
      <c r="DC15" s="596"/>
      <c r="DD15" s="602">
        <v>31166</v>
      </c>
      <c r="DE15" s="594"/>
      <c r="DF15" s="594"/>
      <c r="DG15" s="594"/>
      <c r="DH15" s="594"/>
      <c r="DI15" s="594"/>
      <c r="DJ15" s="594"/>
      <c r="DK15" s="594"/>
      <c r="DL15" s="594"/>
      <c r="DM15" s="594"/>
      <c r="DN15" s="594"/>
      <c r="DO15" s="594"/>
      <c r="DP15" s="595"/>
      <c r="DQ15" s="602">
        <v>158234</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1033235</v>
      </c>
      <c r="S16" s="594"/>
      <c r="T16" s="594"/>
      <c r="U16" s="594"/>
      <c r="V16" s="594"/>
      <c r="W16" s="594"/>
      <c r="X16" s="594"/>
      <c r="Y16" s="595"/>
      <c r="Z16" s="596">
        <v>39.5</v>
      </c>
      <c r="AA16" s="596"/>
      <c r="AB16" s="596"/>
      <c r="AC16" s="596"/>
      <c r="AD16" s="597">
        <v>900344</v>
      </c>
      <c r="AE16" s="597"/>
      <c r="AF16" s="597"/>
      <c r="AG16" s="597"/>
      <c r="AH16" s="597"/>
      <c r="AI16" s="597"/>
      <c r="AJ16" s="597"/>
      <c r="AK16" s="597"/>
      <c r="AL16" s="598">
        <v>74.7</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26306</v>
      </c>
      <c r="CS16" s="594"/>
      <c r="CT16" s="594"/>
      <c r="CU16" s="594"/>
      <c r="CV16" s="594"/>
      <c r="CW16" s="594"/>
      <c r="CX16" s="594"/>
      <c r="CY16" s="595"/>
      <c r="CZ16" s="596">
        <v>1.1000000000000001</v>
      </c>
      <c r="DA16" s="596"/>
      <c r="DB16" s="596"/>
      <c r="DC16" s="596"/>
      <c r="DD16" s="602" t="s">
        <v>219</v>
      </c>
      <c r="DE16" s="594"/>
      <c r="DF16" s="594"/>
      <c r="DG16" s="594"/>
      <c r="DH16" s="594"/>
      <c r="DI16" s="594"/>
      <c r="DJ16" s="594"/>
      <c r="DK16" s="594"/>
      <c r="DL16" s="594"/>
      <c r="DM16" s="594"/>
      <c r="DN16" s="594"/>
      <c r="DO16" s="594"/>
      <c r="DP16" s="595"/>
      <c r="DQ16" s="602">
        <v>1977</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900344</v>
      </c>
      <c r="S17" s="594"/>
      <c r="T17" s="594"/>
      <c r="U17" s="594"/>
      <c r="V17" s="594"/>
      <c r="W17" s="594"/>
      <c r="X17" s="594"/>
      <c r="Y17" s="595"/>
      <c r="Z17" s="596">
        <v>34.4</v>
      </c>
      <c r="AA17" s="596"/>
      <c r="AB17" s="596"/>
      <c r="AC17" s="596"/>
      <c r="AD17" s="597">
        <v>900344</v>
      </c>
      <c r="AE17" s="597"/>
      <c r="AF17" s="597"/>
      <c r="AG17" s="597"/>
      <c r="AH17" s="597"/>
      <c r="AI17" s="597"/>
      <c r="AJ17" s="597"/>
      <c r="AK17" s="597"/>
      <c r="AL17" s="598">
        <v>74.7</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155371</v>
      </c>
      <c r="CS17" s="594"/>
      <c r="CT17" s="594"/>
      <c r="CU17" s="594"/>
      <c r="CV17" s="594"/>
      <c r="CW17" s="594"/>
      <c r="CX17" s="594"/>
      <c r="CY17" s="595"/>
      <c r="CZ17" s="596">
        <v>6.5</v>
      </c>
      <c r="DA17" s="596"/>
      <c r="DB17" s="596"/>
      <c r="DC17" s="596"/>
      <c r="DD17" s="602" t="s">
        <v>219</v>
      </c>
      <c r="DE17" s="594"/>
      <c r="DF17" s="594"/>
      <c r="DG17" s="594"/>
      <c r="DH17" s="594"/>
      <c r="DI17" s="594"/>
      <c r="DJ17" s="594"/>
      <c r="DK17" s="594"/>
      <c r="DL17" s="594"/>
      <c r="DM17" s="594"/>
      <c r="DN17" s="594"/>
      <c r="DO17" s="594"/>
      <c r="DP17" s="595"/>
      <c r="DQ17" s="602">
        <v>155371</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132891</v>
      </c>
      <c r="S18" s="594"/>
      <c r="T18" s="594"/>
      <c r="U18" s="594"/>
      <c r="V18" s="594"/>
      <c r="W18" s="594"/>
      <c r="X18" s="594"/>
      <c r="Y18" s="595"/>
      <c r="Z18" s="596">
        <v>5.0999999999999996</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2712</v>
      </c>
      <c r="BH19" s="594"/>
      <c r="BI19" s="594"/>
      <c r="BJ19" s="594"/>
      <c r="BK19" s="594"/>
      <c r="BL19" s="594"/>
      <c r="BM19" s="594"/>
      <c r="BN19" s="595"/>
      <c r="BO19" s="596">
        <v>1.1000000000000001</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1337257</v>
      </c>
      <c r="S20" s="594"/>
      <c r="T20" s="594"/>
      <c r="U20" s="594"/>
      <c r="V20" s="594"/>
      <c r="W20" s="594"/>
      <c r="X20" s="594"/>
      <c r="Y20" s="595"/>
      <c r="Z20" s="596">
        <v>51.1</v>
      </c>
      <c r="AA20" s="596"/>
      <c r="AB20" s="596"/>
      <c r="AC20" s="596"/>
      <c r="AD20" s="597">
        <v>1204366</v>
      </c>
      <c r="AE20" s="597"/>
      <c r="AF20" s="597"/>
      <c r="AG20" s="597"/>
      <c r="AH20" s="597"/>
      <c r="AI20" s="597"/>
      <c r="AJ20" s="597"/>
      <c r="AK20" s="597"/>
      <c r="AL20" s="598">
        <v>100</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2712</v>
      </c>
      <c r="BH20" s="594"/>
      <c r="BI20" s="594"/>
      <c r="BJ20" s="594"/>
      <c r="BK20" s="594"/>
      <c r="BL20" s="594"/>
      <c r="BM20" s="594"/>
      <c r="BN20" s="595"/>
      <c r="BO20" s="596">
        <v>1.1000000000000001</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2407749</v>
      </c>
      <c r="CS20" s="594"/>
      <c r="CT20" s="594"/>
      <c r="CU20" s="594"/>
      <c r="CV20" s="594"/>
      <c r="CW20" s="594"/>
      <c r="CX20" s="594"/>
      <c r="CY20" s="595"/>
      <c r="CZ20" s="596">
        <v>100</v>
      </c>
      <c r="DA20" s="596"/>
      <c r="DB20" s="596"/>
      <c r="DC20" s="596"/>
      <c r="DD20" s="602">
        <v>522020</v>
      </c>
      <c r="DE20" s="594"/>
      <c r="DF20" s="594"/>
      <c r="DG20" s="594"/>
      <c r="DH20" s="594"/>
      <c r="DI20" s="594"/>
      <c r="DJ20" s="594"/>
      <c r="DK20" s="594"/>
      <c r="DL20" s="594"/>
      <c r="DM20" s="594"/>
      <c r="DN20" s="594"/>
      <c r="DO20" s="594"/>
      <c r="DP20" s="595"/>
      <c r="DQ20" s="602">
        <v>1655903</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t="s">
        <v>219</v>
      </c>
      <c r="S21" s="594"/>
      <c r="T21" s="594"/>
      <c r="U21" s="594"/>
      <c r="V21" s="594"/>
      <c r="W21" s="594"/>
      <c r="X21" s="594"/>
      <c r="Y21" s="595"/>
      <c r="Z21" s="596" t="s">
        <v>219</v>
      </c>
      <c r="AA21" s="596"/>
      <c r="AB21" s="596"/>
      <c r="AC21" s="596"/>
      <c r="AD21" s="597" t="s">
        <v>219</v>
      </c>
      <c r="AE21" s="597"/>
      <c r="AF21" s="597"/>
      <c r="AG21" s="597"/>
      <c r="AH21" s="597"/>
      <c r="AI21" s="597"/>
      <c r="AJ21" s="597"/>
      <c r="AK21" s="597"/>
      <c r="AL21" s="598" t="s">
        <v>219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2712</v>
      </c>
      <c r="BH21" s="594"/>
      <c r="BI21" s="594"/>
      <c r="BJ21" s="594"/>
      <c r="BK21" s="594"/>
      <c r="BL21" s="594"/>
      <c r="BM21" s="594"/>
      <c r="BN21" s="595"/>
      <c r="BO21" s="596">
        <v>1.1000000000000001</v>
      </c>
      <c r="BP21" s="596"/>
      <c r="BQ21" s="596"/>
      <c r="BR21" s="596"/>
      <c r="BS21" s="602" t="s">
        <v>219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7673</v>
      </c>
      <c r="S22" s="594"/>
      <c r="T22" s="594"/>
      <c r="U22" s="594"/>
      <c r="V22" s="594"/>
      <c r="W22" s="594"/>
      <c r="X22" s="594"/>
      <c r="Y22" s="595"/>
      <c r="Z22" s="596">
        <v>0.3</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11492</v>
      </c>
      <c r="S23" s="594"/>
      <c r="T23" s="594"/>
      <c r="U23" s="594"/>
      <c r="V23" s="594"/>
      <c r="W23" s="594"/>
      <c r="X23" s="594"/>
      <c r="Y23" s="595"/>
      <c r="Z23" s="596">
        <v>0.4</v>
      </c>
      <c r="AA23" s="596"/>
      <c r="AB23" s="596"/>
      <c r="AC23" s="596"/>
      <c r="AD23" s="597">
        <v>481</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3593</v>
      </c>
      <c r="S24" s="594"/>
      <c r="T24" s="594"/>
      <c r="U24" s="594"/>
      <c r="V24" s="594"/>
      <c r="W24" s="594"/>
      <c r="X24" s="594"/>
      <c r="Y24" s="595"/>
      <c r="Z24" s="596">
        <v>0.1</v>
      </c>
      <c r="AA24" s="596"/>
      <c r="AB24" s="596"/>
      <c r="AC24" s="596"/>
      <c r="AD24" s="597" t="s">
        <v>219</v>
      </c>
      <c r="AE24" s="597"/>
      <c r="AF24" s="597"/>
      <c r="AG24" s="597"/>
      <c r="AH24" s="597"/>
      <c r="AI24" s="597"/>
      <c r="AJ24" s="597"/>
      <c r="AK24" s="597"/>
      <c r="AL24" s="598" t="s">
        <v>219</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765548</v>
      </c>
      <c r="CS24" s="583"/>
      <c r="CT24" s="583"/>
      <c r="CU24" s="583"/>
      <c r="CV24" s="583"/>
      <c r="CW24" s="583"/>
      <c r="CX24" s="583"/>
      <c r="CY24" s="584"/>
      <c r="CZ24" s="622">
        <v>31.8</v>
      </c>
      <c r="DA24" s="623"/>
      <c r="DB24" s="623"/>
      <c r="DC24" s="624"/>
      <c r="DD24" s="621">
        <v>632251</v>
      </c>
      <c r="DE24" s="583"/>
      <c r="DF24" s="583"/>
      <c r="DG24" s="583"/>
      <c r="DH24" s="583"/>
      <c r="DI24" s="583"/>
      <c r="DJ24" s="583"/>
      <c r="DK24" s="584"/>
      <c r="DL24" s="621">
        <v>631183</v>
      </c>
      <c r="DM24" s="583"/>
      <c r="DN24" s="583"/>
      <c r="DO24" s="583"/>
      <c r="DP24" s="583"/>
      <c r="DQ24" s="583"/>
      <c r="DR24" s="583"/>
      <c r="DS24" s="583"/>
      <c r="DT24" s="583"/>
      <c r="DU24" s="583"/>
      <c r="DV24" s="584"/>
      <c r="DW24" s="587">
        <v>49.6</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390446</v>
      </c>
      <c r="S25" s="594"/>
      <c r="T25" s="594"/>
      <c r="U25" s="594"/>
      <c r="V25" s="594"/>
      <c r="W25" s="594"/>
      <c r="X25" s="594"/>
      <c r="Y25" s="595"/>
      <c r="Z25" s="596">
        <v>14.9</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440382</v>
      </c>
      <c r="CS25" s="613"/>
      <c r="CT25" s="613"/>
      <c r="CU25" s="613"/>
      <c r="CV25" s="613"/>
      <c r="CW25" s="613"/>
      <c r="CX25" s="613"/>
      <c r="CY25" s="614"/>
      <c r="CZ25" s="627">
        <v>18.3</v>
      </c>
      <c r="DA25" s="628"/>
      <c r="DB25" s="628"/>
      <c r="DC25" s="629"/>
      <c r="DD25" s="602">
        <v>416781</v>
      </c>
      <c r="DE25" s="613"/>
      <c r="DF25" s="613"/>
      <c r="DG25" s="613"/>
      <c r="DH25" s="613"/>
      <c r="DI25" s="613"/>
      <c r="DJ25" s="613"/>
      <c r="DK25" s="614"/>
      <c r="DL25" s="602">
        <v>416676</v>
      </c>
      <c r="DM25" s="613"/>
      <c r="DN25" s="613"/>
      <c r="DO25" s="613"/>
      <c r="DP25" s="613"/>
      <c r="DQ25" s="613"/>
      <c r="DR25" s="613"/>
      <c r="DS25" s="613"/>
      <c r="DT25" s="613"/>
      <c r="DU25" s="613"/>
      <c r="DV25" s="614"/>
      <c r="DW25" s="598">
        <v>32.799999999999997</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250114</v>
      </c>
      <c r="CS26" s="594"/>
      <c r="CT26" s="594"/>
      <c r="CU26" s="594"/>
      <c r="CV26" s="594"/>
      <c r="CW26" s="594"/>
      <c r="CX26" s="594"/>
      <c r="CY26" s="595"/>
      <c r="CZ26" s="627">
        <v>10.4</v>
      </c>
      <c r="DA26" s="628"/>
      <c r="DB26" s="628"/>
      <c r="DC26" s="629"/>
      <c r="DD26" s="602">
        <v>232201</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83968</v>
      </c>
      <c r="S27" s="594"/>
      <c r="T27" s="594"/>
      <c r="U27" s="594"/>
      <c r="V27" s="594"/>
      <c r="W27" s="594"/>
      <c r="X27" s="594"/>
      <c r="Y27" s="595"/>
      <c r="Z27" s="596">
        <v>3.2</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256990</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169804</v>
      </c>
      <c r="CS27" s="613"/>
      <c r="CT27" s="613"/>
      <c r="CU27" s="613"/>
      <c r="CV27" s="613"/>
      <c r="CW27" s="613"/>
      <c r="CX27" s="613"/>
      <c r="CY27" s="614"/>
      <c r="CZ27" s="627">
        <v>7.1</v>
      </c>
      <c r="DA27" s="628"/>
      <c r="DB27" s="628"/>
      <c r="DC27" s="629"/>
      <c r="DD27" s="602">
        <v>60108</v>
      </c>
      <c r="DE27" s="613"/>
      <c r="DF27" s="613"/>
      <c r="DG27" s="613"/>
      <c r="DH27" s="613"/>
      <c r="DI27" s="613"/>
      <c r="DJ27" s="613"/>
      <c r="DK27" s="614"/>
      <c r="DL27" s="602">
        <v>59145</v>
      </c>
      <c r="DM27" s="613"/>
      <c r="DN27" s="613"/>
      <c r="DO27" s="613"/>
      <c r="DP27" s="613"/>
      <c r="DQ27" s="613"/>
      <c r="DR27" s="613"/>
      <c r="DS27" s="613"/>
      <c r="DT27" s="613"/>
      <c r="DU27" s="613"/>
      <c r="DV27" s="614"/>
      <c r="DW27" s="598">
        <v>4.7</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3949</v>
      </c>
      <c r="S28" s="594"/>
      <c r="T28" s="594"/>
      <c r="U28" s="594"/>
      <c r="V28" s="594"/>
      <c r="W28" s="594"/>
      <c r="X28" s="594"/>
      <c r="Y28" s="595"/>
      <c r="Z28" s="596">
        <v>0.2</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155362</v>
      </c>
      <c r="CS28" s="594"/>
      <c r="CT28" s="594"/>
      <c r="CU28" s="594"/>
      <c r="CV28" s="594"/>
      <c r="CW28" s="594"/>
      <c r="CX28" s="594"/>
      <c r="CY28" s="595"/>
      <c r="CZ28" s="627">
        <v>6.5</v>
      </c>
      <c r="DA28" s="628"/>
      <c r="DB28" s="628"/>
      <c r="DC28" s="629"/>
      <c r="DD28" s="602">
        <v>155362</v>
      </c>
      <c r="DE28" s="594"/>
      <c r="DF28" s="594"/>
      <c r="DG28" s="594"/>
      <c r="DH28" s="594"/>
      <c r="DI28" s="594"/>
      <c r="DJ28" s="594"/>
      <c r="DK28" s="595"/>
      <c r="DL28" s="602">
        <v>155362</v>
      </c>
      <c r="DM28" s="594"/>
      <c r="DN28" s="594"/>
      <c r="DO28" s="594"/>
      <c r="DP28" s="594"/>
      <c r="DQ28" s="594"/>
      <c r="DR28" s="594"/>
      <c r="DS28" s="594"/>
      <c r="DT28" s="594"/>
      <c r="DU28" s="594"/>
      <c r="DV28" s="595"/>
      <c r="DW28" s="598">
        <v>12.2</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1517</v>
      </c>
      <c r="S29" s="594"/>
      <c r="T29" s="594"/>
      <c r="U29" s="594"/>
      <c r="V29" s="594"/>
      <c r="W29" s="594"/>
      <c r="X29" s="594"/>
      <c r="Y29" s="595"/>
      <c r="Z29" s="596">
        <v>0.1</v>
      </c>
      <c r="AA29" s="596"/>
      <c r="AB29" s="596"/>
      <c r="AC29" s="596"/>
      <c r="AD29" s="597" t="s">
        <v>219</v>
      </c>
      <c r="AE29" s="597"/>
      <c r="AF29" s="597"/>
      <c r="AG29" s="597"/>
      <c r="AH29" s="597"/>
      <c r="AI29" s="597"/>
      <c r="AJ29" s="597"/>
      <c r="AK29" s="597"/>
      <c r="AL29" s="598" t="s">
        <v>219</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155362</v>
      </c>
      <c r="CS29" s="613"/>
      <c r="CT29" s="613"/>
      <c r="CU29" s="613"/>
      <c r="CV29" s="613"/>
      <c r="CW29" s="613"/>
      <c r="CX29" s="613"/>
      <c r="CY29" s="614"/>
      <c r="CZ29" s="627">
        <v>6.5</v>
      </c>
      <c r="DA29" s="628"/>
      <c r="DB29" s="628"/>
      <c r="DC29" s="629"/>
      <c r="DD29" s="602">
        <v>155362</v>
      </c>
      <c r="DE29" s="613"/>
      <c r="DF29" s="613"/>
      <c r="DG29" s="613"/>
      <c r="DH29" s="613"/>
      <c r="DI29" s="613"/>
      <c r="DJ29" s="613"/>
      <c r="DK29" s="614"/>
      <c r="DL29" s="602">
        <v>155362</v>
      </c>
      <c r="DM29" s="613"/>
      <c r="DN29" s="613"/>
      <c r="DO29" s="613"/>
      <c r="DP29" s="613"/>
      <c r="DQ29" s="613"/>
      <c r="DR29" s="613"/>
      <c r="DS29" s="613"/>
      <c r="DT29" s="613"/>
      <c r="DU29" s="613"/>
      <c r="DV29" s="614"/>
      <c r="DW29" s="598">
        <v>12.2</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298235</v>
      </c>
      <c r="S30" s="594"/>
      <c r="T30" s="594"/>
      <c r="U30" s="594"/>
      <c r="V30" s="594"/>
      <c r="W30" s="594"/>
      <c r="X30" s="594"/>
      <c r="Y30" s="595"/>
      <c r="Z30" s="596">
        <v>11.4</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167</v>
      </c>
      <c r="AY30" s="580"/>
      <c r="AZ30" s="580"/>
      <c r="BA30" s="580"/>
      <c r="BB30" s="580"/>
      <c r="BC30" s="580"/>
      <c r="BD30" s="580"/>
      <c r="BE30" s="580"/>
      <c r="BF30" s="581"/>
      <c r="BG30" s="651">
        <v>97</v>
      </c>
      <c r="BH30" s="652"/>
      <c r="BI30" s="652"/>
      <c r="BJ30" s="652"/>
      <c r="BK30" s="652"/>
      <c r="BL30" s="652"/>
      <c r="BM30" s="588">
        <v>80.099999999999994</v>
      </c>
      <c r="BN30" s="652"/>
      <c r="BO30" s="652"/>
      <c r="BP30" s="652"/>
      <c r="BQ30" s="653"/>
      <c r="BR30" s="651">
        <v>96.6</v>
      </c>
      <c r="BS30" s="652"/>
      <c r="BT30" s="652"/>
      <c r="BU30" s="652"/>
      <c r="BV30" s="652"/>
      <c r="BW30" s="652"/>
      <c r="BX30" s="588">
        <v>80.099999999999994</v>
      </c>
      <c r="BY30" s="652"/>
      <c r="BZ30" s="652"/>
      <c r="CA30" s="652"/>
      <c r="CB30" s="653"/>
      <c r="CD30" s="656"/>
      <c r="CE30" s="657"/>
      <c r="CF30" s="607" t="s">
        <v>291</v>
      </c>
      <c r="CG30" s="608"/>
      <c r="CH30" s="608"/>
      <c r="CI30" s="608"/>
      <c r="CJ30" s="608"/>
      <c r="CK30" s="608"/>
      <c r="CL30" s="608"/>
      <c r="CM30" s="608"/>
      <c r="CN30" s="608"/>
      <c r="CO30" s="608"/>
      <c r="CP30" s="608"/>
      <c r="CQ30" s="609"/>
      <c r="CR30" s="593">
        <v>134645</v>
      </c>
      <c r="CS30" s="594"/>
      <c r="CT30" s="594"/>
      <c r="CU30" s="594"/>
      <c r="CV30" s="594"/>
      <c r="CW30" s="594"/>
      <c r="CX30" s="594"/>
      <c r="CY30" s="595"/>
      <c r="CZ30" s="627">
        <v>5.6</v>
      </c>
      <c r="DA30" s="628"/>
      <c r="DB30" s="628"/>
      <c r="DC30" s="629"/>
      <c r="DD30" s="602">
        <v>134645</v>
      </c>
      <c r="DE30" s="594"/>
      <c r="DF30" s="594"/>
      <c r="DG30" s="594"/>
      <c r="DH30" s="594"/>
      <c r="DI30" s="594"/>
      <c r="DJ30" s="594"/>
      <c r="DK30" s="595"/>
      <c r="DL30" s="602">
        <v>134645</v>
      </c>
      <c r="DM30" s="594"/>
      <c r="DN30" s="594"/>
      <c r="DO30" s="594"/>
      <c r="DP30" s="594"/>
      <c r="DQ30" s="594"/>
      <c r="DR30" s="594"/>
      <c r="DS30" s="594"/>
      <c r="DT30" s="594"/>
      <c r="DU30" s="594"/>
      <c r="DV30" s="595"/>
      <c r="DW30" s="598">
        <v>10.6</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140391</v>
      </c>
      <c r="S31" s="594"/>
      <c r="T31" s="594"/>
      <c r="U31" s="594"/>
      <c r="V31" s="594"/>
      <c r="W31" s="594"/>
      <c r="X31" s="594"/>
      <c r="Y31" s="595"/>
      <c r="Z31" s="596">
        <v>5.4</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13"/>
      <c r="BI31" s="613"/>
      <c r="BJ31" s="613"/>
      <c r="BK31" s="613"/>
      <c r="BL31" s="613"/>
      <c r="BM31" s="599">
        <v>95.8</v>
      </c>
      <c r="BN31" s="649"/>
      <c r="BO31" s="649"/>
      <c r="BP31" s="649"/>
      <c r="BQ31" s="650"/>
      <c r="BR31" s="648">
        <v>97.5</v>
      </c>
      <c r="BS31" s="613"/>
      <c r="BT31" s="613"/>
      <c r="BU31" s="613"/>
      <c r="BV31" s="613"/>
      <c r="BW31" s="613"/>
      <c r="BX31" s="599">
        <v>94.9</v>
      </c>
      <c r="BY31" s="649"/>
      <c r="BZ31" s="649"/>
      <c r="CA31" s="649"/>
      <c r="CB31" s="650"/>
      <c r="CD31" s="656"/>
      <c r="CE31" s="657"/>
      <c r="CF31" s="607" t="s">
        <v>295</v>
      </c>
      <c r="CG31" s="608"/>
      <c r="CH31" s="608"/>
      <c r="CI31" s="608"/>
      <c r="CJ31" s="608"/>
      <c r="CK31" s="608"/>
      <c r="CL31" s="608"/>
      <c r="CM31" s="608"/>
      <c r="CN31" s="608"/>
      <c r="CO31" s="608"/>
      <c r="CP31" s="608"/>
      <c r="CQ31" s="609"/>
      <c r="CR31" s="593">
        <v>20717</v>
      </c>
      <c r="CS31" s="613"/>
      <c r="CT31" s="613"/>
      <c r="CU31" s="613"/>
      <c r="CV31" s="613"/>
      <c r="CW31" s="613"/>
      <c r="CX31" s="613"/>
      <c r="CY31" s="614"/>
      <c r="CZ31" s="627">
        <v>0.9</v>
      </c>
      <c r="DA31" s="628"/>
      <c r="DB31" s="628"/>
      <c r="DC31" s="629"/>
      <c r="DD31" s="602">
        <v>20717</v>
      </c>
      <c r="DE31" s="613"/>
      <c r="DF31" s="613"/>
      <c r="DG31" s="613"/>
      <c r="DH31" s="613"/>
      <c r="DI31" s="613"/>
      <c r="DJ31" s="613"/>
      <c r="DK31" s="614"/>
      <c r="DL31" s="602">
        <v>20717</v>
      </c>
      <c r="DM31" s="613"/>
      <c r="DN31" s="613"/>
      <c r="DO31" s="613"/>
      <c r="DP31" s="613"/>
      <c r="DQ31" s="613"/>
      <c r="DR31" s="613"/>
      <c r="DS31" s="613"/>
      <c r="DT31" s="613"/>
      <c r="DU31" s="613"/>
      <c r="DV31" s="614"/>
      <c r="DW31" s="598">
        <v>1.6</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36994</v>
      </c>
      <c r="S32" s="594"/>
      <c r="T32" s="594"/>
      <c r="U32" s="594"/>
      <c r="V32" s="594"/>
      <c r="W32" s="594"/>
      <c r="X32" s="594"/>
      <c r="Y32" s="595"/>
      <c r="Z32" s="596">
        <v>1.4</v>
      </c>
      <c r="AA32" s="596"/>
      <c r="AB32" s="596"/>
      <c r="AC32" s="596"/>
      <c r="AD32" s="597" t="s">
        <v>219</v>
      </c>
      <c r="AE32" s="597"/>
      <c r="AF32" s="597"/>
      <c r="AG32" s="597"/>
      <c r="AH32" s="597"/>
      <c r="AI32" s="597"/>
      <c r="AJ32" s="597"/>
      <c r="AK32" s="597"/>
      <c r="AL32" s="598" t="s">
        <v>219</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94.8</v>
      </c>
      <c r="BH32" s="661"/>
      <c r="BI32" s="661"/>
      <c r="BJ32" s="661"/>
      <c r="BK32" s="661"/>
      <c r="BL32" s="661"/>
      <c r="BM32" s="662">
        <v>64.599999999999994</v>
      </c>
      <c r="BN32" s="661"/>
      <c r="BO32" s="661"/>
      <c r="BP32" s="661"/>
      <c r="BQ32" s="663"/>
      <c r="BR32" s="660">
        <v>94.8</v>
      </c>
      <c r="BS32" s="661"/>
      <c r="BT32" s="661"/>
      <c r="BU32" s="661"/>
      <c r="BV32" s="661"/>
      <c r="BW32" s="661"/>
      <c r="BX32" s="662">
        <v>65.599999999999994</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300500</v>
      </c>
      <c r="S33" s="594"/>
      <c r="T33" s="594"/>
      <c r="U33" s="594"/>
      <c r="V33" s="594"/>
      <c r="W33" s="594"/>
      <c r="X33" s="594"/>
      <c r="Y33" s="595"/>
      <c r="Z33" s="596">
        <v>11.5</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1093875</v>
      </c>
      <c r="CS33" s="613"/>
      <c r="CT33" s="613"/>
      <c r="CU33" s="613"/>
      <c r="CV33" s="613"/>
      <c r="CW33" s="613"/>
      <c r="CX33" s="613"/>
      <c r="CY33" s="614"/>
      <c r="CZ33" s="627">
        <v>45.4</v>
      </c>
      <c r="DA33" s="628"/>
      <c r="DB33" s="628"/>
      <c r="DC33" s="629"/>
      <c r="DD33" s="602">
        <v>974953</v>
      </c>
      <c r="DE33" s="613"/>
      <c r="DF33" s="613"/>
      <c r="DG33" s="613"/>
      <c r="DH33" s="613"/>
      <c r="DI33" s="613"/>
      <c r="DJ33" s="613"/>
      <c r="DK33" s="614"/>
      <c r="DL33" s="602">
        <v>467784</v>
      </c>
      <c r="DM33" s="613"/>
      <c r="DN33" s="613"/>
      <c r="DO33" s="613"/>
      <c r="DP33" s="613"/>
      <c r="DQ33" s="613"/>
      <c r="DR33" s="613"/>
      <c r="DS33" s="613"/>
      <c r="DT33" s="613"/>
      <c r="DU33" s="613"/>
      <c r="DV33" s="614"/>
      <c r="DW33" s="598">
        <v>36.799999999999997</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482065</v>
      </c>
      <c r="CS34" s="594"/>
      <c r="CT34" s="594"/>
      <c r="CU34" s="594"/>
      <c r="CV34" s="594"/>
      <c r="CW34" s="594"/>
      <c r="CX34" s="594"/>
      <c r="CY34" s="595"/>
      <c r="CZ34" s="627">
        <v>20</v>
      </c>
      <c r="DA34" s="628"/>
      <c r="DB34" s="628"/>
      <c r="DC34" s="629"/>
      <c r="DD34" s="602">
        <v>393944</v>
      </c>
      <c r="DE34" s="594"/>
      <c r="DF34" s="594"/>
      <c r="DG34" s="594"/>
      <c r="DH34" s="594"/>
      <c r="DI34" s="594"/>
      <c r="DJ34" s="594"/>
      <c r="DK34" s="595"/>
      <c r="DL34" s="602">
        <v>218059</v>
      </c>
      <c r="DM34" s="594"/>
      <c r="DN34" s="594"/>
      <c r="DO34" s="594"/>
      <c r="DP34" s="594"/>
      <c r="DQ34" s="594"/>
      <c r="DR34" s="594"/>
      <c r="DS34" s="594"/>
      <c r="DT34" s="594"/>
      <c r="DU34" s="594"/>
      <c r="DV34" s="595"/>
      <c r="DW34" s="598">
        <v>17.2</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66500</v>
      </c>
      <c r="S35" s="594"/>
      <c r="T35" s="594"/>
      <c r="U35" s="594"/>
      <c r="V35" s="594"/>
      <c r="W35" s="594"/>
      <c r="X35" s="594"/>
      <c r="Y35" s="595"/>
      <c r="Z35" s="596">
        <v>2.5</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238707</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4926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24628</v>
      </c>
      <c r="CS35" s="613"/>
      <c r="CT35" s="613"/>
      <c r="CU35" s="613"/>
      <c r="CV35" s="613"/>
      <c r="CW35" s="613"/>
      <c r="CX35" s="613"/>
      <c r="CY35" s="614"/>
      <c r="CZ35" s="627">
        <v>1</v>
      </c>
      <c r="DA35" s="628"/>
      <c r="DB35" s="628"/>
      <c r="DC35" s="629"/>
      <c r="DD35" s="602">
        <v>23091</v>
      </c>
      <c r="DE35" s="613"/>
      <c r="DF35" s="613"/>
      <c r="DG35" s="613"/>
      <c r="DH35" s="613"/>
      <c r="DI35" s="613"/>
      <c r="DJ35" s="613"/>
      <c r="DK35" s="614"/>
      <c r="DL35" s="602">
        <v>23091</v>
      </c>
      <c r="DM35" s="613"/>
      <c r="DN35" s="613"/>
      <c r="DO35" s="613"/>
      <c r="DP35" s="613"/>
      <c r="DQ35" s="613"/>
      <c r="DR35" s="613"/>
      <c r="DS35" s="613"/>
      <c r="DT35" s="613"/>
      <c r="DU35" s="613"/>
      <c r="DV35" s="614"/>
      <c r="DW35" s="598">
        <v>1.8</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2616015</v>
      </c>
      <c r="S36" s="666"/>
      <c r="T36" s="666"/>
      <c r="U36" s="666"/>
      <c r="V36" s="666"/>
      <c r="W36" s="666"/>
      <c r="X36" s="666"/>
      <c r="Y36" s="667"/>
      <c r="Z36" s="668">
        <v>100</v>
      </c>
      <c r="AA36" s="668"/>
      <c r="AB36" s="668"/>
      <c r="AC36" s="668"/>
      <c r="AD36" s="669">
        <v>1204847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31225</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-3323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115375</v>
      </c>
      <c r="CS36" s="594"/>
      <c r="CT36" s="594"/>
      <c r="CU36" s="594"/>
      <c r="CV36" s="594"/>
      <c r="CW36" s="594"/>
      <c r="CX36" s="594"/>
      <c r="CY36" s="595"/>
      <c r="CZ36" s="627">
        <v>4.8</v>
      </c>
      <c r="DA36" s="628"/>
      <c r="DB36" s="628"/>
      <c r="DC36" s="629"/>
      <c r="DD36" s="602">
        <v>109896</v>
      </c>
      <c r="DE36" s="594"/>
      <c r="DF36" s="594"/>
      <c r="DG36" s="594"/>
      <c r="DH36" s="594"/>
      <c r="DI36" s="594"/>
      <c r="DJ36" s="594"/>
      <c r="DK36" s="595"/>
      <c r="DL36" s="602">
        <v>79365</v>
      </c>
      <c r="DM36" s="594"/>
      <c r="DN36" s="594"/>
      <c r="DO36" s="594"/>
      <c r="DP36" s="594"/>
      <c r="DQ36" s="594"/>
      <c r="DR36" s="594"/>
      <c r="DS36" s="594"/>
      <c r="DT36" s="594"/>
      <c r="DU36" s="594"/>
      <c r="DV36" s="595"/>
      <c r="DW36" s="598">
        <v>6.2</v>
      </c>
      <c r="DX36" s="625"/>
      <c r="DY36" s="625"/>
      <c r="DZ36" s="625"/>
      <c r="EA36" s="625"/>
      <c r="EB36" s="625"/>
      <c r="EC36" s="626"/>
    </row>
    <row r="37" spans="2:133" ht="11.25" customHeight="1">
      <c r="AQ37" s="672" t="s">
        <v>313</v>
      </c>
      <c r="AR37" s="673"/>
      <c r="AS37" s="673"/>
      <c r="AT37" s="673"/>
      <c r="AU37" s="673"/>
      <c r="AV37" s="673"/>
      <c r="AW37" s="673"/>
      <c r="AX37" s="673"/>
      <c r="AY37" s="674"/>
      <c r="AZ37" s="593">
        <v>16908</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690</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21698</v>
      </c>
      <c r="CS37" s="613"/>
      <c r="CT37" s="613"/>
      <c r="CU37" s="613"/>
      <c r="CV37" s="613"/>
      <c r="CW37" s="613"/>
      <c r="CX37" s="613"/>
      <c r="CY37" s="614"/>
      <c r="CZ37" s="627">
        <v>0.9</v>
      </c>
      <c r="DA37" s="628"/>
      <c r="DB37" s="628"/>
      <c r="DC37" s="629"/>
      <c r="DD37" s="602">
        <v>21698</v>
      </c>
      <c r="DE37" s="613"/>
      <c r="DF37" s="613"/>
      <c r="DG37" s="613"/>
      <c r="DH37" s="613"/>
      <c r="DI37" s="613"/>
      <c r="DJ37" s="613"/>
      <c r="DK37" s="614"/>
      <c r="DL37" s="602">
        <v>21698</v>
      </c>
      <c r="DM37" s="613"/>
      <c r="DN37" s="613"/>
      <c r="DO37" s="613"/>
      <c r="DP37" s="613"/>
      <c r="DQ37" s="613"/>
      <c r="DR37" s="613"/>
      <c r="DS37" s="613"/>
      <c r="DT37" s="613"/>
      <c r="DU37" s="613"/>
      <c r="DV37" s="614"/>
      <c r="DW37" s="598">
        <v>1.7</v>
      </c>
      <c r="DX37" s="625"/>
      <c r="DY37" s="625"/>
      <c r="DZ37" s="625"/>
      <c r="EA37" s="625"/>
      <c r="EB37" s="625"/>
      <c r="EC37" s="626"/>
    </row>
    <row r="38" spans="2:133" ht="11.25" customHeight="1">
      <c r="AQ38" s="672" t="s">
        <v>316</v>
      </c>
      <c r="AR38" s="673"/>
      <c r="AS38" s="673"/>
      <c r="AT38" s="673"/>
      <c r="AU38" s="673"/>
      <c r="AV38" s="673"/>
      <c r="AW38" s="673"/>
      <c r="AX38" s="673"/>
      <c r="AY38" s="674"/>
      <c r="AZ38" s="593">
        <v>469</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1141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221799</v>
      </c>
      <c r="CS38" s="594"/>
      <c r="CT38" s="594"/>
      <c r="CU38" s="594"/>
      <c r="CV38" s="594"/>
      <c r="CW38" s="594"/>
      <c r="CX38" s="594"/>
      <c r="CY38" s="595"/>
      <c r="CZ38" s="627">
        <v>9.1999999999999993</v>
      </c>
      <c r="DA38" s="628"/>
      <c r="DB38" s="628"/>
      <c r="DC38" s="629"/>
      <c r="DD38" s="602">
        <v>198022</v>
      </c>
      <c r="DE38" s="594"/>
      <c r="DF38" s="594"/>
      <c r="DG38" s="594"/>
      <c r="DH38" s="594"/>
      <c r="DI38" s="594"/>
      <c r="DJ38" s="594"/>
      <c r="DK38" s="595"/>
      <c r="DL38" s="602">
        <v>147269</v>
      </c>
      <c r="DM38" s="594"/>
      <c r="DN38" s="594"/>
      <c r="DO38" s="594"/>
      <c r="DP38" s="594"/>
      <c r="DQ38" s="594"/>
      <c r="DR38" s="594"/>
      <c r="DS38" s="594"/>
      <c r="DT38" s="594"/>
      <c r="DU38" s="594"/>
      <c r="DV38" s="595"/>
      <c r="DW38" s="598">
        <v>11.6</v>
      </c>
      <c r="DX38" s="625"/>
      <c r="DY38" s="625"/>
      <c r="DZ38" s="625"/>
      <c r="EA38" s="625"/>
      <c r="EB38" s="625"/>
      <c r="EC38" s="626"/>
    </row>
    <row r="39" spans="2:133" ht="11.25" customHeight="1">
      <c r="AQ39" s="672" t="s">
        <v>319</v>
      </c>
      <c r="AR39" s="673"/>
      <c r="AS39" s="673"/>
      <c r="AT39" s="673"/>
      <c r="AU39" s="673"/>
      <c r="AV39" s="673"/>
      <c r="AW39" s="673"/>
      <c r="AX39" s="673"/>
      <c r="AY39" s="674"/>
      <c r="AZ39" s="593" t="s">
        <v>320</v>
      </c>
      <c r="BA39" s="594"/>
      <c r="BB39" s="594"/>
      <c r="BC39" s="594"/>
      <c r="BD39" s="613"/>
      <c r="BE39" s="613"/>
      <c r="BF39" s="650"/>
      <c r="BG39" s="678" t="s">
        <v>321</v>
      </c>
      <c r="BH39" s="679"/>
      <c r="BI39" s="679"/>
      <c r="BJ39" s="679"/>
      <c r="BK39" s="679"/>
      <c r="BL39" s="187"/>
      <c r="BM39" s="608" t="s">
        <v>322</v>
      </c>
      <c r="BN39" s="608"/>
      <c r="BO39" s="608"/>
      <c r="BP39" s="608"/>
      <c r="BQ39" s="608"/>
      <c r="BR39" s="608"/>
      <c r="BS39" s="608"/>
      <c r="BT39" s="608"/>
      <c r="BU39" s="609"/>
      <c r="BV39" s="593">
        <v>73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250008</v>
      </c>
      <c r="CS39" s="613"/>
      <c r="CT39" s="613"/>
      <c r="CU39" s="613"/>
      <c r="CV39" s="613"/>
      <c r="CW39" s="613"/>
      <c r="CX39" s="613"/>
      <c r="CY39" s="614"/>
      <c r="CZ39" s="627">
        <v>10.4</v>
      </c>
      <c r="DA39" s="628"/>
      <c r="DB39" s="628"/>
      <c r="DC39" s="629"/>
      <c r="DD39" s="602">
        <v>250000</v>
      </c>
      <c r="DE39" s="613"/>
      <c r="DF39" s="613"/>
      <c r="DG39" s="613"/>
      <c r="DH39" s="613"/>
      <c r="DI39" s="613"/>
      <c r="DJ39" s="613"/>
      <c r="DK39" s="614"/>
      <c r="DL39" s="602" t="s">
        <v>320</v>
      </c>
      <c r="DM39" s="613"/>
      <c r="DN39" s="613"/>
      <c r="DO39" s="613"/>
      <c r="DP39" s="613"/>
      <c r="DQ39" s="613"/>
      <c r="DR39" s="613"/>
      <c r="DS39" s="613"/>
      <c r="DT39" s="613"/>
      <c r="DU39" s="613"/>
      <c r="DV39" s="61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52432</v>
      </c>
      <c r="BA40" s="594"/>
      <c r="BB40" s="594"/>
      <c r="BC40" s="594"/>
      <c r="BD40" s="613"/>
      <c r="BE40" s="613"/>
      <c r="BF40" s="650"/>
      <c r="BG40" s="678"/>
      <c r="BH40" s="679"/>
      <c r="BI40" s="679"/>
      <c r="BJ40" s="679"/>
      <c r="BK40" s="679"/>
      <c r="BL40" s="187"/>
      <c r="BM40" s="608" t="s">
        <v>325</v>
      </c>
      <c r="BN40" s="608"/>
      <c r="BO40" s="608"/>
      <c r="BP40" s="608"/>
      <c r="BQ40" s="608"/>
      <c r="BR40" s="608"/>
      <c r="BS40" s="608"/>
      <c r="BT40" s="608"/>
      <c r="BU40" s="609"/>
      <c r="BV40" s="593">
        <v>77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327</v>
      </c>
      <c r="AR41" s="616"/>
      <c r="AS41" s="616"/>
      <c r="AT41" s="616"/>
      <c r="AU41" s="616"/>
      <c r="AV41" s="616"/>
      <c r="AW41" s="616"/>
      <c r="AX41" s="616"/>
      <c r="AY41" s="617"/>
      <c r="AZ41" s="665">
        <v>137673</v>
      </c>
      <c r="BA41" s="666"/>
      <c r="BB41" s="666"/>
      <c r="BC41" s="666"/>
      <c r="BD41" s="661"/>
      <c r="BE41" s="661"/>
      <c r="BF41" s="663"/>
      <c r="BG41" s="680"/>
      <c r="BH41" s="681"/>
      <c r="BI41" s="681"/>
      <c r="BJ41" s="681"/>
      <c r="BK41" s="681"/>
      <c r="BL41" s="189"/>
      <c r="BM41" s="616" t="s">
        <v>328</v>
      </c>
      <c r="BN41" s="616"/>
      <c r="BO41" s="616"/>
      <c r="BP41" s="616"/>
      <c r="BQ41" s="616"/>
      <c r="BR41" s="616"/>
      <c r="BS41" s="616"/>
      <c r="BT41" s="616"/>
      <c r="BU41" s="617"/>
      <c r="BV41" s="665">
        <v>275</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3"/>
      <c r="CT41" s="613"/>
      <c r="CU41" s="613"/>
      <c r="CV41" s="613"/>
      <c r="CW41" s="613"/>
      <c r="CX41" s="613"/>
      <c r="CY41" s="614"/>
      <c r="CZ41" s="627" t="s">
        <v>330</v>
      </c>
      <c r="DA41" s="628"/>
      <c r="DB41" s="628"/>
      <c r="DC41" s="629"/>
      <c r="DD41" s="602" t="s">
        <v>330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548326</v>
      </c>
      <c r="CS42" s="594"/>
      <c r="CT42" s="594"/>
      <c r="CU42" s="594"/>
      <c r="CV42" s="594"/>
      <c r="CW42" s="594"/>
      <c r="CX42" s="594"/>
      <c r="CY42" s="595"/>
      <c r="CZ42" s="627">
        <v>22.8</v>
      </c>
      <c r="DA42" s="676"/>
      <c r="DB42" s="676"/>
      <c r="DC42" s="677"/>
      <c r="DD42" s="602">
        <v>48699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335</v>
      </c>
      <c r="CS43" s="613"/>
      <c r="CT43" s="613"/>
      <c r="CU43" s="613"/>
      <c r="CV43" s="613"/>
      <c r="CW43" s="613"/>
      <c r="CX43" s="613"/>
      <c r="CY43" s="614"/>
      <c r="CZ43" s="627" t="s">
        <v>335</v>
      </c>
      <c r="DA43" s="628"/>
      <c r="DB43" s="628"/>
      <c r="DC43" s="629"/>
      <c r="DD43" s="602" t="s">
        <v>335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286</v>
      </c>
      <c r="CE44" s="700"/>
      <c r="CF44" s="590" t="s">
        <v>337</v>
      </c>
      <c r="CG44" s="591"/>
      <c r="CH44" s="591"/>
      <c r="CI44" s="591"/>
      <c r="CJ44" s="591"/>
      <c r="CK44" s="591"/>
      <c r="CL44" s="591"/>
      <c r="CM44" s="591"/>
      <c r="CN44" s="591"/>
      <c r="CO44" s="591"/>
      <c r="CP44" s="591"/>
      <c r="CQ44" s="592"/>
      <c r="CR44" s="593">
        <v>522020</v>
      </c>
      <c r="CS44" s="594"/>
      <c r="CT44" s="594"/>
      <c r="CU44" s="594"/>
      <c r="CV44" s="594"/>
      <c r="CW44" s="594"/>
      <c r="CX44" s="594"/>
      <c r="CY44" s="595"/>
      <c r="CZ44" s="627">
        <v>21.7</v>
      </c>
      <c r="DA44" s="676"/>
      <c r="DB44" s="676"/>
      <c r="DC44" s="677"/>
      <c r="DD44" s="602">
        <v>46722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375134</v>
      </c>
      <c r="CS45" s="613"/>
      <c r="CT45" s="613"/>
      <c r="CU45" s="613"/>
      <c r="CV45" s="613"/>
      <c r="CW45" s="613"/>
      <c r="CX45" s="613"/>
      <c r="CY45" s="614"/>
      <c r="CZ45" s="627">
        <v>15.6</v>
      </c>
      <c r="DA45" s="628"/>
      <c r="DB45" s="628"/>
      <c r="DC45" s="629"/>
      <c r="DD45" s="602">
        <v>2681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109305</v>
      </c>
      <c r="CS46" s="594"/>
      <c r="CT46" s="594"/>
      <c r="CU46" s="594"/>
      <c r="CV46" s="594"/>
      <c r="CW46" s="594"/>
      <c r="CX46" s="594"/>
      <c r="CY46" s="595"/>
      <c r="CZ46" s="627">
        <v>4.5</v>
      </c>
      <c r="DA46" s="676"/>
      <c r="DB46" s="676"/>
      <c r="DC46" s="677"/>
      <c r="DD46" s="602">
        <v>39790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v>26306</v>
      </c>
      <c r="CS47" s="613"/>
      <c r="CT47" s="613"/>
      <c r="CU47" s="613"/>
      <c r="CV47" s="613"/>
      <c r="CW47" s="613"/>
      <c r="CX47" s="613"/>
      <c r="CY47" s="614"/>
      <c r="CZ47" s="627">
        <v>1.1000000000000001</v>
      </c>
      <c r="DA47" s="628"/>
      <c r="DB47" s="628"/>
      <c r="DC47" s="629"/>
      <c r="DD47" s="602">
        <v>1977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335</v>
      </c>
      <c r="CS48" s="594"/>
      <c r="CT48" s="594"/>
      <c r="CU48" s="594"/>
      <c r="CV48" s="594"/>
      <c r="CW48" s="594"/>
      <c r="CX48" s="594"/>
      <c r="CY48" s="595"/>
      <c r="CZ48" s="627" t="s">
        <v>335</v>
      </c>
      <c r="DA48" s="676"/>
      <c r="DB48" s="676"/>
      <c r="DC48" s="677"/>
      <c r="DD48" s="602" t="s">
        <v>335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2407749</v>
      </c>
      <c r="CS49" s="661"/>
      <c r="CT49" s="661"/>
      <c r="CU49" s="661"/>
      <c r="CV49" s="661"/>
      <c r="CW49" s="661"/>
      <c r="CX49" s="661"/>
      <c r="CY49" s="688"/>
      <c r="CZ49" s="689">
        <v>100</v>
      </c>
      <c r="DA49" s="690"/>
      <c r="DB49" s="690"/>
      <c r="DC49" s="691"/>
      <c r="DD49" s="692">
        <v>1655903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55" zoomScaleNormal="55" zoomScaleSheetLayoutView="70" workbookViewId="0">
      <selection activeCell="AP20" sqref="AP20:AT2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2616</v>
      </c>
      <c r="R7" s="723"/>
      <c r="S7" s="723"/>
      <c r="T7" s="723"/>
      <c r="U7" s="723"/>
      <c r="V7" s="723">
        <v>2408</v>
      </c>
      <c r="W7" s="723"/>
      <c r="X7" s="723"/>
      <c r="Y7" s="723"/>
      <c r="Z7" s="723"/>
      <c r="AA7" s="723">
        <v>208</v>
      </c>
      <c r="AB7" s="723"/>
      <c r="AC7" s="723"/>
      <c r="AD7" s="723"/>
      <c r="AE7" s="724"/>
      <c r="AF7" s="725">
        <v>153</v>
      </c>
      <c r="AG7" s="726"/>
      <c r="AH7" s="726"/>
      <c r="AI7" s="726"/>
      <c r="AJ7" s="727"/>
      <c r="AK7" s="762" t="s">
        <v>534</v>
      </c>
      <c r="AL7" s="763"/>
      <c r="AM7" s="763"/>
      <c r="AN7" s="763"/>
      <c r="AO7" s="763"/>
      <c r="AP7" s="763">
        <v>2338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-1</v>
      </c>
      <c r="CI7" s="760"/>
      <c r="CJ7" s="760"/>
      <c r="CK7" s="760"/>
      <c r="CL7" s="761"/>
      <c r="CM7" s="759">
        <v>70</v>
      </c>
      <c r="CN7" s="760"/>
      <c r="CO7" s="760"/>
      <c r="CP7" s="760"/>
      <c r="CQ7" s="761"/>
      <c r="CR7" s="759">
        <v>0</v>
      </c>
      <c r="CS7" s="760"/>
      <c r="CT7" s="760"/>
      <c r="CU7" s="760"/>
      <c r="CV7" s="761"/>
      <c r="CW7" s="759" t="s">
        <v>534</v>
      </c>
      <c r="CX7" s="760"/>
      <c r="CY7" s="760"/>
      <c r="CZ7" s="760"/>
      <c r="DA7" s="761"/>
      <c r="DB7" s="759" t="s">
        <v>534</v>
      </c>
      <c r="DC7" s="760"/>
      <c r="DD7" s="760"/>
      <c r="DE7" s="760"/>
      <c r="DF7" s="761"/>
      <c r="DG7" s="759" t="s">
        <v>534</v>
      </c>
      <c r="DH7" s="760"/>
      <c r="DI7" s="760"/>
      <c r="DJ7" s="760"/>
      <c r="DK7" s="761"/>
      <c r="DL7" s="759" t="s">
        <v>534</v>
      </c>
      <c r="DM7" s="760"/>
      <c r="DN7" s="760"/>
      <c r="DO7" s="760"/>
      <c r="DP7" s="761"/>
      <c r="DQ7" s="759" t="s">
        <v>534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2616</v>
      </c>
      <c r="R23" s="782"/>
      <c r="S23" s="782"/>
      <c r="T23" s="782"/>
      <c r="U23" s="782"/>
      <c r="V23" s="782">
        <v>2408</v>
      </c>
      <c r="W23" s="782"/>
      <c r="X23" s="782"/>
      <c r="Y23" s="782"/>
      <c r="Z23" s="782"/>
      <c r="AA23" s="782">
        <v>208</v>
      </c>
      <c r="AB23" s="782"/>
      <c r="AC23" s="782"/>
      <c r="AD23" s="782"/>
      <c r="AE23" s="783"/>
      <c r="AF23" s="784">
        <v>153</v>
      </c>
      <c r="AG23" s="782"/>
      <c r="AH23" s="782"/>
      <c r="AI23" s="782"/>
      <c r="AJ23" s="785"/>
      <c r="AK23" s="786"/>
      <c r="AL23" s="787"/>
      <c r="AM23" s="787"/>
      <c r="AN23" s="787"/>
      <c r="AO23" s="787"/>
      <c r="AP23" s="782">
        <v>2338</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09">
        <v>497</v>
      </c>
      <c r="R28" s="810"/>
      <c r="S28" s="810"/>
      <c r="T28" s="810"/>
      <c r="U28" s="810"/>
      <c r="V28" s="810">
        <v>492</v>
      </c>
      <c r="W28" s="810"/>
      <c r="X28" s="810"/>
      <c r="Y28" s="810"/>
      <c r="Z28" s="810"/>
      <c r="AA28" s="810">
        <v>5</v>
      </c>
      <c r="AB28" s="810"/>
      <c r="AC28" s="810"/>
      <c r="AD28" s="810"/>
      <c r="AE28" s="811"/>
      <c r="AF28" s="812">
        <v>5</v>
      </c>
      <c r="AG28" s="810"/>
      <c r="AH28" s="810"/>
      <c r="AI28" s="810"/>
      <c r="AJ28" s="813"/>
      <c r="AK28" s="814">
        <v>52</v>
      </c>
      <c r="AL28" s="806"/>
      <c r="AM28" s="806"/>
      <c r="AN28" s="806"/>
      <c r="AO28" s="806"/>
      <c r="AP28" s="806" t="s">
        <v>534</v>
      </c>
      <c r="AQ28" s="806"/>
      <c r="AR28" s="806"/>
      <c r="AS28" s="806"/>
      <c r="AT28" s="806"/>
      <c r="AU28" s="806" t="s">
        <v>534</v>
      </c>
      <c r="AV28" s="806"/>
      <c r="AW28" s="806"/>
      <c r="AX28" s="806"/>
      <c r="AY28" s="806"/>
      <c r="AZ28" s="806" t="s">
        <v>534</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383</v>
      </c>
      <c r="R29" s="747"/>
      <c r="S29" s="747"/>
      <c r="T29" s="747"/>
      <c r="U29" s="747"/>
      <c r="V29" s="747">
        <v>378</v>
      </c>
      <c r="W29" s="747"/>
      <c r="X29" s="747"/>
      <c r="Y29" s="747"/>
      <c r="Z29" s="747"/>
      <c r="AA29" s="747">
        <v>4</v>
      </c>
      <c r="AB29" s="747"/>
      <c r="AC29" s="747"/>
      <c r="AD29" s="747"/>
      <c r="AE29" s="748"/>
      <c r="AF29" s="749">
        <v>4</v>
      </c>
      <c r="AG29" s="750"/>
      <c r="AH29" s="750"/>
      <c r="AI29" s="750"/>
      <c r="AJ29" s="751"/>
      <c r="AK29" s="817">
        <v>67</v>
      </c>
      <c r="AL29" s="818"/>
      <c r="AM29" s="818"/>
      <c r="AN29" s="818"/>
      <c r="AO29" s="818"/>
      <c r="AP29" s="818" t="s">
        <v>534</v>
      </c>
      <c r="AQ29" s="818"/>
      <c r="AR29" s="818"/>
      <c r="AS29" s="818"/>
      <c r="AT29" s="818"/>
      <c r="AU29" s="818" t="s">
        <v>534</v>
      </c>
      <c r="AV29" s="818"/>
      <c r="AW29" s="818"/>
      <c r="AX29" s="818"/>
      <c r="AY29" s="818"/>
      <c r="AZ29" s="818" t="s">
        <v>534</v>
      </c>
      <c r="BA29" s="818"/>
      <c r="BB29" s="818"/>
      <c r="BC29" s="818"/>
      <c r="BD29" s="81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118</v>
      </c>
      <c r="R30" s="747"/>
      <c r="S30" s="747"/>
      <c r="T30" s="747"/>
      <c r="U30" s="747"/>
      <c r="V30" s="747">
        <v>112</v>
      </c>
      <c r="W30" s="747"/>
      <c r="X30" s="747"/>
      <c r="Y30" s="747"/>
      <c r="Z30" s="747"/>
      <c r="AA30" s="747">
        <v>5</v>
      </c>
      <c r="AB30" s="747"/>
      <c r="AC30" s="747"/>
      <c r="AD30" s="747"/>
      <c r="AE30" s="748"/>
      <c r="AF30" s="749">
        <v>5</v>
      </c>
      <c r="AG30" s="750"/>
      <c r="AH30" s="750"/>
      <c r="AI30" s="750"/>
      <c r="AJ30" s="751"/>
      <c r="AK30" s="817">
        <v>17</v>
      </c>
      <c r="AL30" s="818"/>
      <c r="AM30" s="818"/>
      <c r="AN30" s="818"/>
      <c r="AO30" s="818"/>
      <c r="AP30" s="818" t="s">
        <v>534</v>
      </c>
      <c r="AQ30" s="818"/>
      <c r="AR30" s="818"/>
      <c r="AS30" s="818"/>
      <c r="AT30" s="818"/>
      <c r="AU30" s="818" t="s">
        <v>534</v>
      </c>
      <c r="AV30" s="818"/>
      <c r="AW30" s="818"/>
      <c r="AX30" s="818"/>
      <c r="AY30" s="818"/>
      <c r="AZ30" s="818" t="s">
        <v>534</v>
      </c>
      <c r="BA30" s="818"/>
      <c r="BB30" s="818"/>
      <c r="BC30" s="818"/>
      <c r="BD30" s="81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91</v>
      </c>
      <c r="R31" s="747"/>
      <c r="S31" s="747"/>
      <c r="T31" s="747"/>
      <c r="U31" s="747"/>
      <c r="V31" s="747">
        <v>69</v>
      </c>
      <c r="W31" s="747"/>
      <c r="X31" s="747"/>
      <c r="Y31" s="747"/>
      <c r="Z31" s="747"/>
      <c r="AA31" s="747">
        <v>22</v>
      </c>
      <c r="AB31" s="747"/>
      <c r="AC31" s="747"/>
      <c r="AD31" s="747"/>
      <c r="AE31" s="748"/>
      <c r="AF31" s="749">
        <v>82</v>
      </c>
      <c r="AG31" s="750"/>
      <c r="AH31" s="750"/>
      <c r="AI31" s="750"/>
      <c r="AJ31" s="751"/>
      <c r="AK31" s="817" t="s">
        <v>534</v>
      </c>
      <c r="AL31" s="818"/>
      <c r="AM31" s="818"/>
      <c r="AN31" s="818"/>
      <c r="AO31" s="818"/>
      <c r="AP31" s="818">
        <v>418</v>
      </c>
      <c r="AQ31" s="818"/>
      <c r="AR31" s="818"/>
      <c r="AS31" s="818"/>
      <c r="AT31" s="818"/>
      <c r="AU31" s="818" t="s">
        <v>534</v>
      </c>
      <c r="AV31" s="818"/>
      <c r="AW31" s="818"/>
      <c r="AX31" s="818"/>
      <c r="AY31" s="818"/>
      <c r="AZ31" s="818" t="s">
        <v>534</v>
      </c>
      <c r="BA31" s="818"/>
      <c r="BB31" s="818"/>
      <c r="BC31" s="818"/>
      <c r="BD31" s="818"/>
      <c r="BE31" s="815" t="s">
        <v>383</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142</v>
      </c>
      <c r="R32" s="747"/>
      <c r="S32" s="747"/>
      <c r="T32" s="747"/>
      <c r="U32" s="747"/>
      <c r="V32" s="747">
        <v>219</v>
      </c>
      <c r="W32" s="747"/>
      <c r="X32" s="747"/>
      <c r="Y32" s="747"/>
      <c r="Z32" s="747"/>
      <c r="AA32" s="747">
        <v>-78</v>
      </c>
      <c r="AB32" s="747"/>
      <c r="AC32" s="747"/>
      <c r="AD32" s="747"/>
      <c r="AE32" s="748"/>
      <c r="AF32" s="749">
        <v>-2</v>
      </c>
      <c r="AG32" s="750"/>
      <c r="AH32" s="750"/>
      <c r="AI32" s="750"/>
      <c r="AJ32" s="751"/>
      <c r="AK32" s="817">
        <v>10</v>
      </c>
      <c r="AL32" s="818"/>
      <c r="AM32" s="818"/>
      <c r="AN32" s="818"/>
      <c r="AO32" s="818"/>
      <c r="AP32" s="818">
        <v>7</v>
      </c>
      <c r="AQ32" s="818"/>
      <c r="AR32" s="818"/>
      <c r="AS32" s="818"/>
      <c r="AT32" s="818"/>
      <c r="AU32" s="818">
        <v>7</v>
      </c>
      <c r="AV32" s="818"/>
      <c r="AW32" s="818"/>
      <c r="AX32" s="818"/>
      <c r="AY32" s="818"/>
      <c r="AZ32" s="818">
        <v>3.5</v>
      </c>
      <c r="BA32" s="818"/>
      <c r="BB32" s="818"/>
      <c r="BC32" s="818"/>
      <c r="BD32" s="818"/>
      <c r="BE32" s="815" t="s">
        <v>383</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60</v>
      </c>
      <c r="R33" s="747"/>
      <c r="S33" s="747"/>
      <c r="T33" s="747"/>
      <c r="U33" s="747"/>
      <c r="V33" s="747">
        <v>60</v>
      </c>
      <c r="W33" s="747"/>
      <c r="X33" s="747"/>
      <c r="Y33" s="747"/>
      <c r="Z33" s="747"/>
      <c r="AA33" s="747">
        <v>0</v>
      </c>
      <c r="AB33" s="747"/>
      <c r="AC33" s="747"/>
      <c r="AD33" s="747"/>
      <c r="AE33" s="748"/>
      <c r="AF33" s="749">
        <v>0</v>
      </c>
      <c r="AG33" s="750"/>
      <c r="AH33" s="750"/>
      <c r="AI33" s="750"/>
      <c r="AJ33" s="751"/>
      <c r="AK33" s="817">
        <v>31</v>
      </c>
      <c r="AL33" s="818"/>
      <c r="AM33" s="818"/>
      <c r="AN33" s="818"/>
      <c r="AO33" s="818"/>
      <c r="AP33" s="818">
        <v>207</v>
      </c>
      <c r="AQ33" s="818"/>
      <c r="AR33" s="818"/>
      <c r="AS33" s="818"/>
      <c r="AT33" s="818"/>
      <c r="AU33" s="818">
        <v>151</v>
      </c>
      <c r="AV33" s="818"/>
      <c r="AW33" s="818"/>
      <c r="AX33" s="818"/>
      <c r="AY33" s="818"/>
      <c r="AZ33" s="818" t="s">
        <v>534</v>
      </c>
      <c r="BA33" s="818"/>
      <c r="BB33" s="818"/>
      <c r="BC33" s="818"/>
      <c r="BD33" s="818"/>
      <c r="BE33" s="815" t="s">
        <v>386</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320</v>
      </c>
      <c r="R34" s="747"/>
      <c r="S34" s="747"/>
      <c r="T34" s="747"/>
      <c r="U34" s="747"/>
      <c r="V34" s="747">
        <v>259</v>
      </c>
      <c r="W34" s="747"/>
      <c r="X34" s="747"/>
      <c r="Y34" s="747"/>
      <c r="Z34" s="747"/>
      <c r="AA34" s="747">
        <v>62</v>
      </c>
      <c r="AB34" s="747"/>
      <c r="AC34" s="747"/>
      <c r="AD34" s="747"/>
      <c r="AE34" s="748"/>
      <c r="AF34" s="749">
        <v>62</v>
      </c>
      <c r="AG34" s="750"/>
      <c r="AH34" s="750"/>
      <c r="AI34" s="750"/>
      <c r="AJ34" s="751"/>
      <c r="AK34" s="817" t="s">
        <v>534</v>
      </c>
      <c r="AL34" s="818"/>
      <c r="AM34" s="818"/>
      <c r="AN34" s="818"/>
      <c r="AO34" s="818"/>
      <c r="AP34" s="818" t="s">
        <v>534</v>
      </c>
      <c r="AQ34" s="818"/>
      <c r="AR34" s="818"/>
      <c r="AS34" s="818"/>
      <c r="AT34" s="818"/>
      <c r="AU34" s="818" t="s">
        <v>534</v>
      </c>
      <c r="AV34" s="818"/>
      <c r="AW34" s="818"/>
      <c r="AX34" s="818"/>
      <c r="AY34" s="818"/>
      <c r="AZ34" s="818" t="s">
        <v>534</v>
      </c>
      <c r="BA34" s="818"/>
      <c r="BB34" s="818"/>
      <c r="BC34" s="818"/>
      <c r="BD34" s="818"/>
      <c r="BE34" s="815" t="s">
        <v>386</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389</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156</v>
      </c>
      <c r="AG63" s="829"/>
      <c r="AH63" s="829"/>
      <c r="AI63" s="829"/>
      <c r="AJ63" s="830"/>
      <c r="AK63" s="831"/>
      <c r="AL63" s="826"/>
      <c r="AM63" s="826"/>
      <c r="AN63" s="826"/>
      <c r="AO63" s="826"/>
      <c r="AP63" s="829">
        <v>632</v>
      </c>
      <c r="AQ63" s="829"/>
      <c r="AR63" s="829"/>
      <c r="AS63" s="829"/>
      <c r="AT63" s="829"/>
      <c r="AU63" s="829">
        <v>158</v>
      </c>
      <c r="AV63" s="829"/>
      <c r="AW63" s="829"/>
      <c r="AX63" s="829"/>
      <c r="AY63" s="829"/>
      <c r="AZ63" s="833"/>
      <c r="BA63" s="833"/>
      <c r="BB63" s="833"/>
      <c r="BC63" s="833"/>
      <c r="BD63" s="833"/>
      <c r="BE63" s="834"/>
      <c r="BF63" s="834"/>
      <c r="BG63" s="834"/>
      <c r="BH63" s="834"/>
      <c r="BI63" s="835"/>
      <c r="BJ63" s="836" t="s">
        <v>109</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39" t="s">
        <v>374</v>
      </c>
      <c r="AG66" s="801"/>
      <c r="AH66" s="801"/>
      <c r="AI66" s="801"/>
      <c r="AJ66" s="840"/>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536</v>
      </c>
      <c r="C68" s="857"/>
      <c r="D68" s="857"/>
      <c r="E68" s="857"/>
      <c r="F68" s="857"/>
      <c r="G68" s="857"/>
      <c r="H68" s="857"/>
      <c r="I68" s="857"/>
      <c r="J68" s="857"/>
      <c r="K68" s="857"/>
      <c r="L68" s="857"/>
      <c r="M68" s="857"/>
      <c r="N68" s="857"/>
      <c r="O68" s="857"/>
      <c r="P68" s="858"/>
      <c r="Q68" s="859">
        <v>9277</v>
      </c>
      <c r="R68" s="853"/>
      <c r="S68" s="853"/>
      <c r="T68" s="853"/>
      <c r="U68" s="853"/>
      <c r="V68" s="853">
        <v>7391</v>
      </c>
      <c r="W68" s="853"/>
      <c r="X68" s="853"/>
      <c r="Y68" s="853"/>
      <c r="Z68" s="853"/>
      <c r="AA68" s="853">
        <v>1886</v>
      </c>
      <c r="AB68" s="853"/>
      <c r="AC68" s="853"/>
      <c r="AD68" s="853"/>
      <c r="AE68" s="853"/>
      <c r="AF68" s="853">
        <v>1886</v>
      </c>
      <c r="AG68" s="853"/>
      <c r="AH68" s="853"/>
      <c r="AI68" s="853"/>
      <c r="AJ68" s="853"/>
      <c r="AK68" s="853" t="s">
        <v>547</v>
      </c>
      <c r="AL68" s="853"/>
      <c r="AM68" s="853"/>
      <c r="AN68" s="853"/>
      <c r="AO68" s="853"/>
      <c r="AP68" s="853" t="s">
        <v>547</v>
      </c>
      <c r="AQ68" s="853"/>
      <c r="AR68" s="853"/>
      <c r="AS68" s="853"/>
      <c r="AT68" s="853"/>
      <c r="AU68" s="853" t="s">
        <v>547</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537</v>
      </c>
      <c r="C69" s="861"/>
      <c r="D69" s="861"/>
      <c r="E69" s="861"/>
      <c r="F69" s="861"/>
      <c r="G69" s="861"/>
      <c r="H69" s="861"/>
      <c r="I69" s="861"/>
      <c r="J69" s="861"/>
      <c r="K69" s="861"/>
      <c r="L69" s="861"/>
      <c r="M69" s="861"/>
      <c r="N69" s="861"/>
      <c r="O69" s="861"/>
      <c r="P69" s="862"/>
      <c r="Q69" s="863">
        <v>126</v>
      </c>
      <c r="R69" s="818"/>
      <c r="S69" s="818"/>
      <c r="T69" s="818"/>
      <c r="U69" s="818"/>
      <c r="V69" s="818">
        <v>124</v>
      </c>
      <c r="W69" s="818"/>
      <c r="X69" s="818"/>
      <c r="Y69" s="818"/>
      <c r="Z69" s="818"/>
      <c r="AA69" s="818">
        <v>2</v>
      </c>
      <c r="AB69" s="818"/>
      <c r="AC69" s="818"/>
      <c r="AD69" s="818"/>
      <c r="AE69" s="818"/>
      <c r="AF69" s="818">
        <v>2</v>
      </c>
      <c r="AG69" s="818"/>
      <c r="AH69" s="818"/>
      <c r="AI69" s="818"/>
      <c r="AJ69" s="818"/>
      <c r="AK69" s="818" t="s">
        <v>547</v>
      </c>
      <c r="AL69" s="818"/>
      <c r="AM69" s="818"/>
      <c r="AN69" s="818"/>
      <c r="AO69" s="818"/>
      <c r="AP69" s="818" t="s">
        <v>547</v>
      </c>
      <c r="AQ69" s="818"/>
      <c r="AR69" s="818"/>
      <c r="AS69" s="818"/>
      <c r="AT69" s="818"/>
      <c r="AU69" s="818" t="s">
        <v>547</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538</v>
      </c>
      <c r="C70" s="861"/>
      <c r="D70" s="861"/>
      <c r="E70" s="861"/>
      <c r="F70" s="861"/>
      <c r="G70" s="861"/>
      <c r="H70" s="861"/>
      <c r="I70" s="861"/>
      <c r="J70" s="861"/>
      <c r="K70" s="861"/>
      <c r="L70" s="861"/>
      <c r="M70" s="861"/>
      <c r="N70" s="861"/>
      <c r="O70" s="861"/>
      <c r="P70" s="862"/>
      <c r="Q70" s="863">
        <v>153</v>
      </c>
      <c r="R70" s="818"/>
      <c r="S70" s="818"/>
      <c r="T70" s="818"/>
      <c r="U70" s="818"/>
      <c r="V70" s="818">
        <v>149</v>
      </c>
      <c r="W70" s="818"/>
      <c r="X70" s="818"/>
      <c r="Y70" s="818"/>
      <c r="Z70" s="818"/>
      <c r="AA70" s="818">
        <v>4</v>
      </c>
      <c r="AB70" s="818"/>
      <c r="AC70" s="818"/>
      <c r="AD70" s="818"/>
      <c r="AE70" s="818"/>
      <c r="AF70" s="818">
        <v>4</v>
      </c>
      <c r="AG70" s="818"/>
      <c r="AH70" s="818"/>
      <c r="AI70" s="818"/>
      <c r="AJ70" s="818"/>
      <c r="AK70" s="818" t="s">
        <v>547</v>
      </c>
      <c r="AL70" s="818"/>
      <c r="AM70" s="818"/>
      <c r="AN70" s="818"/>
      <c r="AO70" s="818"/>
      <c r="AP70" s="818" t="s">
        <v>547</v>
      </c>
      <c r="AQ70" s="818"/>
      <c r="AR70" s="818"/>
      <c r="AS70" s="818"/>
      <c r="AT70" s="818"/>
      <c r="AU70" s="818" t="s">
        <v>547</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539</v>
      </c>
      <c r="C71" s="861"/>
      <c r="D71" s="861"/>
      <c r="E71" s="861"/>
      <c r="F71" s="861"/>
      <c r="G71" s="861"/>
      <c r="H71" s="861"/>
      <c r="I71" s="861"/>
      <c r="J71" s="861"/>
      <c r="K71" s="861"/>
      <c r="L71" s="861"/>
      <c r="M71" s="861"/>
      <c r="N71" s="861"/>
      <c r="O71" s="861"/>
      <c r="P71" s="862"/>
      <c r="Q71" s="863">
        <v>388</v>
      </c>
      <c r="R71" s="818"/>
      <c r="S71" s="818"/>
      <c r="T71" s="818"/>
      <c r="U71" s="818"/>
      <c r="V71" s="818">
        <v>382</v>
      </c>
      <c r="W71" s="818"/>
      <c r="X71" s="818"/>
      <c r="Y71" s="818"/>
      <c r="Z71" s="818"/>
      <c r="AA71" s="818">
        <v>33</v>
      </c>
      <c r="AB71" s="818"/>
      <c r="AC71" s="818"/>
      <c r="AD71" s="818"/>
      <c r="AE71" s="818"/>
      <c r="AF71" s="818">
        <v>33</v>
      </c>
      <c r="AG71" s="818"/>
      <c r="AH71" s="818"/>
      <c r="AI71" s="818"/>
      <c r="AJ71" s="818"/>
      <c r="AK71" s="818" t="s">
        <v>547</v>
      </c>
      <c r="AL71" s="818"/>
      <c r="AM71" s="818"/>
      <c r="AN71" s="818"/>
      <c r="AO71" s="818"/>
      <c r="AP71" s="818">
        <v>649</v>
      </c>
      <c r="AQ71" s="818"/>
      <c r="AR71" s="818"/>
      <c r="AS71" s="818"/>
      <c r="AT71" s="818"/>
      <c r="AU71" s="818">
        <v>102</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540</v>
      </c>
      <c r="C72" s="861"/>
      <c r="D72" s="861"/>
      <c r="E72" s="861"/>
      <c r="F72" s="861"/>
      <c r="G72" s="861"/>
      <c r="H72" s="861"/>
      <c r="I72" s="861"/>
      <c r="J72" s="861"/>
      <c r="K72" s="861"/>
      <c r="L72" s="861"/>
      <c r="M72" s="861"/>
      <c r="N72" s="861"/>
      <c r="O72" s="861"/>
      <c r="P72" s="862"/>
      <c r="Q72" s="863">
        <v>110</v>
      </c>
      <c r="R72" s="818"/>
      <c r="S72" s="818"/>
      <c r="T72" s="818"/>
      <c r="U72" s="818"/>
      <c r="V72" s="818">
        <v>110</v>
      </c>
      <c r="W72" s="818"/>
      <c r="X72" s="818"/>
      <c r="Y72" s="818"/>
      <c r="Z72" s="818"/>
      <c r="AA72" s="818">
        <v>0</v>
      </c>
      <c r="AB72" s="818"/>
      <c r="AC72" s="818"/>
      <c r="AD72" s="818"/>
      <c r="AE72" s="818"/>
      <c r="AF72" s="818">
        <v>0</v>
      </c>
      <c r="AG72" s="818"/>
      <c r="AH72" s="818"/>
      <c r="AI72" s="818"/>
      <c r="AJ72" s="818"/>
      <c r="AK72" s="818" t="s">
        <v>547</v>
      </c>
      <c r="AL72" s="818"/>
      <c r="AM72" s="818"/>
      <c r="AN72" s="818"/>
      <c r="AO72" s="818"/>
      <c r="AP72" s="818" t="s">
        <v>547</v>
      </c>
      <c r="AQ72" s="818"/>
      <c r="AR72" s="818"/>
      <c r="AS72" s="818"/>
      <c r="AT72" s="818"/>
      <c r="AU72" s="818" t="s">
        <v>547</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541</v>
      </c>
      <c r="C73" s="861"/>
      <c r="D73" s="861"/>
      <c r="E73" s="861"/>
      <c r="F73" s="861"/>
      <c r="G73" s="861"/>
      <c r="H73" s="861"/>
      <c r="I73" s="861"/>
      <c r="J73" s="861"/>
      <c r="K73" s="861"/>
      <c r="L73" s="861"/>
      <c r="M73" s="861"/>
      <c r="N73" s="861"/>
      <c r="O73" s="861"/>
      <c r="P73" s="862"/>
      <c r="Q73" s="863">
        <v>8</v>
      </c>
      <c r="R73" s="818"/>
      <c r="S73" s="818"/>
      <c r="T73" s="818"/>
      <c r="U73" s="818"/>
      <c r="V73" s="818">
        <v>8</v>
      </c>
      <c r="W73" s="818"/>
      <c r="X73" s="818"/>
      <c r="Y73" s="818"/>
      <c r="Z73" s="818"/>
      <c r="AA73" s="818">
        <v>1</v>
      </c>
      <c r="AB73" s="818"/>
      <c r="AC73" s="818"/>
      <c r="AD73" s="818"/>
      <c r="AE73" s="818"/>
      <c r="AF73" s="818">
        <v>1</v>
      </c>
      <c r="AG73" s="818"/>
      <c r="AH73" s="818"/>
      <c r="AI73" s="818"/>
      <c r="AJ73" s="818"/>
      <c r="AK73" s="818" t="s">
        <v>547</v>
      </c>
      <c r="AL73" s="818"/>
      <c r="AM73" s="818"/>
      <c r="AN73" s="818"/>
      <c r="AO73" s="818"/>
      <c r="AP73" s="818" t="s">
        <v>547</v>
      </c>
      <c r="AQ73" s="818"/>
      <c r="AR73" s="818"/>
      <c r="AS73" s="818"/>
      <c r="AT73" s="818"/>
      <c r="AU73" s="818" t="s">
        <v>547</v>
      </c>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542</v>
      </c>
      <c r="C74" s="861"/>
      <c r="D74" s="861"/>
      <c r="E74" s="861"/>
      <c r="F74" s="861"/>
      <c r="G74" s="861"/>
      <c r="H74" s="861"/>
      <c r="I74" s="861"/>
      <c r="J74" s="861"/>
      <c r="K74" s="861"/>
      <c r="L74" s="861"/>
      <c r="M74" s="861"/>
      <c r="N74" s="861"/>
      <c r="O74" s="861"/>
      <c r="P74" s="862"/>
      <c r="Q74" s="863">
        <v>64</v>
      </c>
      <c r="R74" s="818"/>
      <c r="S74" s="818"/>
      <c r="T74" s="818"/>
      <c r="U74" s="818"/>
      <c r="V74" s="818">
        <v>62</v>
      </c>
      <c r="W74" s="818"/>
      <c r="X74" s="818"/>
      <c r="Y74" s="818"/>
      <c r="Z74" s="818"/>
      <c r="AA74" s="818">
        <v>7</v>
      </c>
      <c r="AB74" s="818"/>
      <c r="AC74" s="818"/>
      <c r="AD74" s="818"/>
      <c r="AE74" s="818"/>
      <c r="AF74" s="818">
        <v>7</v>
      </c>
      <c r="AG74" s="818"/>
      <c r="AH74" s="818"/>
      <c r="AI74" s="818"/>
      <c r="AJ74" s="818"/>
      <c r="AK74" s="818" t="s">
        <v>547</v>
      </c>
      <c r="AL74" s="818"/>
      <c r="AM74" s="818"/>
      <c r="AN74" s="818"/>
      <c r="AO74" s="818"/>
      <c r="AP74" s="818" t="s">
        <v>547</v>
      </c>
      <c r="AQ74" s="818"/>
      <c r="AR74" s="818"/>
      <c r="AS74" s="818"/>
      <c r="AT74" s="818"/>
      <c r="AU74" s="818" t="s">
        <v>547</v>
      </c>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543</v>
      </c>
      <c r="C75" s="861"/>
      <c r="D75" s="861"/>
      <c r="E75" s="861"/>
      <c r="F75" s="861"/>
      <c r="G75" s="861"/>
      <c r="H75" s="861"/>
      <c r="I75" s="861"/>
      <c r="J75" s="861"/>
      <c r="K75" s="861"/>
      <c r="L75" s="861"/>
      <c r="M75" s="861"/>
      <c r="N75" s="861"/>
      <c r="O75" s="861"/>
      <c r="P75" s="862"/>
      <c r="Q75" s="866">
        <v>157</v>
      </c>
      <c r="R75" s="867"/>
      <c r="S75" s="867"/>
      <c r="T75" s="867"/>
      <c r="U75" s="817"/>
      <c r="V75" s="868">
        <v>128</v>
      </c>
      <c r="W75" s="867"/>
      <c r="X75" s="867"/>
      <c r="Y75" s="867"/>
      <c r="Z75" s="817"/>
      <c r="AA75" s="868">
        <v>29</v>
      </c>
      <c r="AB75" s="867"/>
      <c r="AC75" s="867"/>
      <c r="AD75" s="867"/>
      <c r="AE75" s="817"/>
      <c r="AF75" s="868">
        <v>29</v>
      </c>
      <c r="AG75" s="867"/>
      <c r="AH75" s="867"/>
      <c r="AI75" s="867"/>
      <c r="AJ75" s="817"/>
      <c r="AK75" s="818" t="s">
        <v>547</v>
      </c>
      <c r="AL75" s="818"/>
      <c r="AM75" s="818"/>
      <c r="AN75" s="818"/>
      <c r="AO75" s="818"/>
      <c r="AP75" s="818" t="s">
        <v>547</v>
      </c>
      <c r="AQ75" s="818"/>
      <c r="AR75" s="818"/>
      <c r="AS75" s="818"/>
      <c r="AT75" s="818"/>
      <c r="AU75" s="818" t="s">
        <v>547</v>
      </c>
      <c r="AV75" s="818"/>
      <c r="AW75" s="818"/>
      <c r="AX75" s="818"/>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544</v>
      </c>
      <c r="C76" s="861"/>
      <c r="D76" s="861"/>
      <c r="E76" s="861"/>
      <c r="F76" s="861"/>
      <c r="G76" s="861"/>
      <c r="H76" s="861"/>
      <c r="I76" s="861"/>
      <c r="J76" s="861"/>
      <c r="K76" s="861"/>
      <c r="L76" s="861"/>
      <c r="M76" s="861"/>
      <c r="N76" s="861"/>
      <c r="O76" s="861"/>
      <c r="P76" s="862"/>
      <c r="Q76" s="866">
        <v>940</v>
      </c>
      <c r="R76" s="867"/>
      <c r="S76" s="867"/>
      <c r="T76" s="867"/>
      <c r="U76" s="817"/>
      <c r="V76" s="868">
        <v>934</v>
      </c>
      <c r="W76" s="867"/>
      <c r="X76" s="867"/>
      <c r="Y76" s="867"/>
      <c r="Z76" s="817"/>
      <c r="AA76" s="868">
        <v>6</v>
      </c>
      <c r="AB76" s="867"/>
      <c r="AC76" s="867"/>
      <c r="AD76" s="867"/>
      <c r="AE76" s="817"/>
      <c r="AF76" s="868">
        <v>6</v>
      </c>
      <c r="AG76" s="867"/>
      <c r="AH76" s="867"/>
      <c r="AI76" s="867"/>
      <c r="AJ76" s="817"/>
      <c r="AK76" s="818" t="s">
        <v>547</v>
      </c>
      <c r="AL76" s="818"/>
      <c r="AM76" s="818"/>
      <c r="AN76" s="818"/>
      <c r="AO76" s="818"/>
      <c r="AP76" s="818" t="s">
        <v>547</v>
      </c>
      <c r="AQ76" s="818"/>
      <c r="AR76" s="818"/>
      <c r="AS76" s="818"/>
      <c r="AT76" s="818"/>
      <c r="AU76" s="818" t="s">
        <v>547</v>
      </c>
      <c r="AV76" s="818"/>
      <c r="AW76" s="818"/>
      <c r="AX76" s="818"/>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545</v>
      </c>
      <c r="C77" s="861"/>
      <c r="D77" s="861"/>
      <c r="E77" s="861"/>
      <c r="F77" s="861"/>
      <c r="G77" s="861"/>
      <c r="H77" s="861"/>
      <c r="I77" s="861"/>
      <c r="J77" s="861"/>
      <c r="K77" s="861"/>
      <c r="L77" s="861"/>
      <c r="M77" s="861"/>
      <c r="N77" s="861"/>
      <c r="O77" s="861"/>
      <c r="P77" s="862"/>
      <c r="Q77" s="866">
        <v>135517</v>
      </c>
      <c r="R77" s="867"/>
      <c r="S77" s="867"/>
      <c r="T77" s="867"/>
      <c r="U77" s="817"/>
      <c r="V77" s="868">
        <v>131403</v>
      </c>
      <c r="W77" s="867"/>
      <c r="X77" s="867"/>
      <c r="Y77" s="867"/>
      <c r="Z77" s="817"/>
      <c r="AA77" s="868">
        <v>4114</v>
      </c>
      <c r="AB77" s="867"/>
      <c r="AC77" s="867"/>
      <c r="AD77" s="867"/>
      <c r="AE77" s="817"/>
      <c r="AF77" s="868">
        <v>4114</v>
      </c>
      <c r="AG77" s="867"/>
      <c r="AH77" s="867"/>
      <c r="AI77" s="867"/>
      <c r="AJ77" s="817"/>
      <c r="AK77" s="818">
        <v>909</v>
      </c>
      <c r="AL77" s="818"/>
      <c r="AM77" s="818"/>
      <c r="AN77" s="818"/>
      <c r="AO77" s="818"/>
      <c r="AP77" s="818" t="s">
        <v>547</v>
      </c>
      <c r="AQ77" s="818"/>
      <c r="AR77" s="818"/>
      <c r="AS77" s="818"/>
      <c r="AT77" s="818"/>
      <c r="AU77" s="818" t="s">
        <v>547</v>
      </c>
      <c r="AV77" s="818"/>
      <c r="AW77" s="818"/>
      <c r="AX77" s="818"/>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546</v>
      </c>
      <c r="C78" s="861"/>
      <c r="D78" s="861"/>
      <c r="E78" s="861"/>
      <c r="F78" s="861"/>
      <c r="G78" s="861"/>
      <c r="H78" s="861"/>
      <c r="I78" s="861"/>
      <c r="J78" s="861"/>
      <c r="K78" s="861"/>
      <c r="L78" s="861"/>
      <c r="M78" s="861"/>
      <c r="N78" s="861"/>
      <c r="O78" s="861"/>
      <c r="P78" s="862"/>
      <c r="Q78" s="863">
        <v>143</v>
      </c>
      <c r="R78" s="818"/>
      <c r="S78" s="818"/>
      <c r="T78" s="818"/>
      <c r="U78" s="818"/>
      <c r="V78" s="818">
        <v>143</v>
      </c>
      <c r="W78" s="818"/>
      <c r="X78" s="818"/>
      <c r="Y78" s="818"/>
      <c r="Z78" s="818"/>
      <c r="AA78" s="818">
        <v>0</v>
      </c>
      <c r="AB78" s="818"/>
      <c r="AC78" s="818"/>
      <c r="AD78" s="818"/>
      <c r="AE78" s="818"/>
      <c r="AF78" s="818">
        <v>0</v>
      </c>
      <c r="AG78" s="818"/>
      <c r="AH78" s="818"/>
      <c r="AI78" s="818"/>
      <c r="AJ78" s="818"/>
      <c r="AK78" s="818" t="s">
        <v>534</v>
      </c>
      <c r="AL78" s="818"/>
      <c r="AM78" s="818"/>
      <c r="AN78" s="818"/>
      <c r="AO78" s="818"/>
      <c r="AP78" s="818" t="s">
        <v>547</v>
      </c>
      <c r="AQ78" s="818"/>
      <c r="AR78" s="818"/>
      <c r="AS78" s="818"/>
      <c r="AT78" s="818"/>
      <c r="AU78" s="818" t="s">
        <v>547</v>
      </c>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9"/>
      <c r="C79" s="870"/>
      <c r="D79" s="870"/>
      <c r="E79" s="870"/>
      <c r="F79" s="870"/>
      <c r="G79" s="870"/>
      <c r="H79" s="870"/>
      <c r="I79" s="870"/>
      <c r="J79" s="870"/>
      <c r="K79" s="870"/>
      <c r="L79" s="870"/>
      <c r="M79" s="870"/>
      <c r="N79" s="870"/>
      <c r="O79" s="870"/>
      <c r="P79" s="871"/>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9"/>
      <c r="C80" s="870"/>
      <c r="D80" s="870"/>
      <c r="E80" s="870"/>
      <c r="F80" s="870"/>
      <c r="G80" s="870"/>
      <c r="H80" s="870"/>
      <c r="I80" s="870"/>
      <c r="J80" s="870"/>
      <c r="K80" s="870"/>
      <c r="L80" s="870"/>
      <c r="M80" s="870"/>
      <c r="N80" s="870"/>
      <c r="O80" s="870"/>
      <c r="P80" s="871"/>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9"/>
      <c r="C81" s="870"/>
      <c r="D81" s="870"/>
      <c r="E81" s="870"/>
      <c r="F81" s="870"/>
      <c r="G81" s="870"/>
      <c r="H81" s="870"/>
      <c r="I81" s="870"/>
      <c r="J81" s="870"/>
      <c r="K81" s="870"/>
      <c r="L81" s="870"/>
      <c r="M81" s="870"/>
      <c r="N81" s="870"/>
      <c r="O81" s="870"/>
      <c r="P81" s="871"/>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9"/>
      <c r="C82" s="870"/>
      <c r="D82" s="870"/>
      <c r="E82" s="870"/>
      <c r="F82" s="870"/>
      <c r="G82" s="870"/>
      <c r="H82" s="870"/>
      <c r="I82" s="870"/>
      <c r="J82" s="870"/>
      <c r="K82" s="870"/>
      <c r="L82" s="870"/>
      <c r="M82" s="870"/>
      <c r="N82" s="870"/>
      <c r="O82" s="870"/>
      <c r="P82" s="871"/>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9"/>
      <c r="C83" s="870"/>
      <c r="D83" s="870"/>
      <c r="E83" s="870"/>
      <c r="F83" s="870"/>
      <c r="G83" s="870"/>
      <c r="H83" s="870"/>
      <c r="I83" s="870"/>
      <c r="J83" s="870"/>
      <c r="K83" s="870"/>
      <c r="L83" s="870"/>
      <c r="M83" s="870"/>
      <c r="N83" s="870"/>
      <c r="O83" s="870"/>
      <c r="P83" s="871"/>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9"/>
      <c r="C84" s="870"/>
      <c r="D84" s="870"/>
      <c r="E84" s="870"/>
      <c r="F84" s="870"/>
      <c r="G84" s="870"/>
      <c r="H84" s="870"/>
      <c r="I84" s="870"/>
      <c r="J84" s="870"/>
      <c r="K84" s="870"/>
      <c r="L84" s="870"/>
      <c r="M84" s="870"/>
      <c r="N84" s="870"/>
      <c r="O84" s="870"/>
      <c r="P84" s="871"/>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9"/>
      <c r="C85" s="870"/>
      <c r="D85" s="870"/>
      <c r="E85" s="870"/>
      <c r="F85" s="870"/>
      <c r="G85" s="870"/>
      <c r="H85" s="870"/>
      <c r="I85" s="870"/>
      <c r="J85" s="870"/>
      <c r="K85" s="870"/>
      <c r="L85" s="870"/>
      <c r="M85" s="870"/>
      <c r="N85" s="870"/>
      <c r="O85" s="870"/>
      <c r="P85" s="871"/>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9"/>
      <c r="C86" s="870"/>
      <c r="D86" s="870"/>
      <c r="E86" s="870"/>
      <c r="F86" s="870"/>
      <c r="G86" s="870"/>
      <c r="H86" s="870"/>
      <c r="I86" s="870"/>
      <c r="J86" s="870"/>
      <c r="K86" s="870"/>
      <c r="L86" s="870"/>
      <c r="M86" s="870"/>
      <c r="N86" s="870"/>
      <c r="O86" s="870"/>
      <c r="P86" s="871"/>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367</v>
      </c>
      <c r="B88" s="778" t="s">
        <v>393</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6082</v>
      </c>
      <c r="AG88" s="829"/>
      <c r="AH88" s="829"/>
      <c r="AI88" s="829"/>
      <c r="AJ88" s="829"/>
      <c r="AK88" s="826"/>
      <c r="AL88" s="826"/>
      <c r="AM88" s="826"/>
      <c r="AN88" s="826"/>
      <c r="AO88" s="826"/>
      <c r="AP88" s="829">
        <v>649</v>
      </c>
      <c r="AQ88" s="829"/>
      <c r="AR88" s="829"/>
      <c r="AS88" s="829"/>
      <c r="AT88" s="829"/>
      <c r="AU88" s="829">
        <v>102</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9"/>
      <c r="CI102" s="880"/>
      <c r="CJ102" s="880"/>
      <c r="CK102" s="880"/>
      <c r="CL102" s="881"/>
      <c r="CM102" s="879"/>
      <c r="CN102" s="880"/>
      <c r="CO102" s="880"/>
      <c r="CP102" s="880"/>
      <c r="CQ102" s="881"/>
      <c r="CR102" s="882"/>
      <c r="CS102" s="837"/>
      <c r="CT102" s="837"/>
      <c r="CU102" s="837"/>
      <c r="CV102" s="883"/>
      <c r="CW102" s="882"/>
      <c r="CX102" s="837"/>
      <c r="CY102" s="837"/>
      <c r="CZ102" s="837"/>
      <c r="DA102" s="883"/>
      <c r="DB102" s="882"/>
      <c r="DC102" s="837"/>
      <c r="DD102" s="837"/>
      <c r="DE102" s="837"/>
      <c r="DF102" s="883"/>
      <c r="DG102" s="882"/>
      <c r="DH102" s="837"/>
      <c r="DI102" s="837"/>
      <c r="DJ102" s="837"/>
      <c r="DK102" s="883"/>
      <c r="DL102" s="882"/>
      <c r="DM102" s="837"/>
      <c r="DN102" s="837"/>
      <c r="DO102" s="837"/>
      <c r="DP102" s="883"/>
      <c r="DQ102" s="882"/>
      <c r="DR102" s="837"/>
      <c r="DS102" s="837"/>
      <c r="DT102" s="837"/>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395</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396</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399</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400</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285</v>
      </c>
      <c r="AG109" s="885"/>
      <c r="AH109" s="885"/>
      <c r="AI109" s="885"/>
      <c r="AJ109" s="886"/>
      <c r="AK109" s="884" t="s">
        <v>284</v>
      </c>
      <c r="AL109" s="885"/>
      <c r="AM109" s="885"/>
      <c r="AN109" s="885"/>
      <c r="AO109" s="886"/>
      <c r="AP109" s="884" t="s">
        <v>403</v>
      </c>
      <c r="AQ109" s="885"/>
      <c r="AR109" s="885"/>
      <c r="AS109" s="885"/>
      <c r="AT109" s="887"/>
      <c r="AU109" s="906"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285</v>
      </c>
      <c r="BW109" s="885"/>
      <c r="BX109" s="885"/>
      <c r="BY109" s="885"/>
      <c r="BZ109" s="886"/>
      <c r="CA109" s="884" t="s">
        <v>284</v>
      </c>
      <c r="CB109" s="885"/>
      <c r="CC109" s="885"/>
      <c r="CD109" s="885"/>
      <c r="CE109" s="886"/>
      <c r="CF109" s="907" t="s">
        <v>403</v>
      </c>
      <c r="CG109" s="907"/>
      <c r="CH109" s="907"/>
      <c r="CI109" s="907"/>
      <c r="CJ109" s="907"/>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285</v>
      </c>
      <c r="DM109" s="885"/>
      <c r="DN109" s="885"/>
      <c r="DO109" s="885"/>
      <c r="DP109" s="886"/>
      <c r="DQ109" s="884" t="s">
        <v>284</v>
      </c>
      <c r="DR109" s="885"/>
      <c r="DS109" s="885"/>
      <c r="DT109" s="885"/>
      <c r="DU109" s="886"/>
      <c r="DV109" s="884" t="s">
        <v>403</v>
      </c>
      <c r="DW109" s="885"/>
      <c r="DX109" s="885"/>
      <c r="DY109" s="885"/>
      <c r="DZ109" s="887"/>
    </row>
    <row r="110" spans="1:131" s="197"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161330</v>
      </c>
      <c r="AB110" s="892"/>
      <c r="AC110" s="892"/>
      <c r="AD110" s="892"/>
      <c r="AE110" s="893"/>
      <c r="AF110" s="894">
        <v>167657</v>
      </c>
      <c r="AG110" s="892"/>
      <c r="AH110" s="892"/>
      <c r="AI110" s="892"/>
      <c r="AJ110" s="893"/>
      <c r="AK110" s="894">
        <v>155362</v>
      </c>
      <c r="AL110" s="892"/>
      <c r="AM110" s="892"/>
      <c r="AN110" s="892"/>
      <c r="AO110" s="893"/>
      <c r="AP110" s="895">
        <v>13.8</v>
      </c>
      <c r="AQ110" s="896"/>
      <c r="AR110" s="896"/>
      <c r="AS110" s="896"/>
      <c r="AT110" s="897"/>
      <c r="AU110" s="898" t="s">
        <v>59</v>
      </c>
      <c r="AV110" s="899"/>
      <c r="AW110" s="899"/>
      <c r="AX110" s="899"/>
      <c r="AY110" s="900"/>
      <c r="AZ110" s="942" t="s">
        <v>406</v>
      </c>
      <c r="BA110" s="889"/>
      <c r="BB110" s="889"/>
      <c r="BC110" s="889"/>
      <c r="BD110" s="889"/>
      <c r="BE110" s="889"/>
      <c r="BF110" s="889"/>
      <c r="BG110" s="889"/>
      <c r="BH110" s="889"/>
      <c r="BI110" s="889"/>
      <c r="BJ110" s="889"/>
      <c r="BK110" s="889"/>
      <c r="BL110" s="889"/>
      <c r="BM110" s="889"/>
      <c r="BN110" s="889"/>
      <c r="BO110" s="889"/>
      <c r="BP110" s="890"/>
      <c r="BQ110" s="928">
        <v>1715445</v>
      </c>
      <c r="BR110" s="929"/>
      <c r="BS110" s="929"/>
      <c r="BT110" s="929"/>
      <c r="BU110" s="929"/>
      <c r="BV110" s="929">
        <v>2172621</v>
      </c>
      <c r="BW110" s="929"/>
      <c r="BX110" s="929"/>
      <c r="BY110" s="929"/>
      <c r="BZ110" s="929"/>
      <c r="CA110" s="929">
        <v>2338476</v>
      </c>
      <c r="CB110" s="929"/>
      <c r="CC110" s="929"/>
      <c r="CD110" s="929"/>
      <c r="CE110" s="929"/>
      <c r="CF110" s="943">
        <v>208.3</v>
      </c>
      <c r="CG110" s="944"/>
      <c r="CH110" s="944"/>
      <c r="CI110" s="944"/>
      <c r="CJ110" s="944"/>
      <c r="CK110" s="945" t="s">
        <v>407</v>
      </c>
      <c r="CL110" s="946"/>
      <c r="CM110" s="925" t="s">
        <v>408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109</v>
      </c>
      <c r="DH110" s="929"/>
      <c r="DI110" s="929"/>
      <c r="DJ110" s="929"/>
      <c r="DK110" s="929"/>
      <c r="DL110" s="929" t="s">
        <v>109</v>
      </c>
      <c r="DM110" s="929"/>
      <c r="DN110" s="929"/>
      <c r="DO110" s="929"/>
      <c r="DP110" s="929"/>
      <c r="DQ110" s="929" t="s">
        <v>109</v>
      </c>
      <c r="DR110" s="929"/>
      <c r="DS110" s="929"/>
      <c r="DT110" s="929"/>
      <c r="DU110" s="929"/>
      <c r="DV110" s="930" t="s">
        <v>109</v>
      </c>
      <c r="DW110" s="930"/>
      <c r="DX110" s="930"/>
      <c r="DY110" s="930"/>
      <c r="DZ110" s="931"/>
    </row>
    <row r="111" spans="1:131" s="197" customFormat="1" ht="26.25" customHeight="1">
      <c r="A111" s="932" t="s">
        <v>409</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109</v>
      </c>
      <c r="AB111" s="936"/>
      <c r="AC111" s="936"/>
      <c r="AD111" s="936"/>
      <c r="AE111" s="937"/>
      <c r="AF111" s="938" t="s">
        <v>109</v>
      </c>
      <c r="AG111" s="936"/>
      <c r="AH111" s="936"/>
      <c r="AI111" s="936"/>
      <c r="AJ111" s="937"/>
      <c r="AK111" s="938" t="s">
        <v>109</v>
      </c>
      <c r="AL111" s="936"/>
      <c r="AM111" s="936"/>
      <c r="AN111" s="936"/>
      <c r="AO111" s="937"/>
      <c r="AP111" s="939" t="s">
        <v>109</v>
      </c>
      <c r="AQ111" s="940"/>
      <c r="AR111" s="940"/>
      <c r="AS111" s="940"/>
      <c r="AT111" s="941"/>
      <c r="AU111" s="901"/>
      <c r="AV111" s="902"/>
      <c r="AW111" s="902"/>
      <c r="AX111" s="902"/>
      <c r="AY111" s="903"/>
      <c r="AZ111" s="951" t="s">
        <v>410</v>
      </c>
      <c r="BA111" s="952"/>
      <c r="BB111" s="952"/>
      <c r="BC111" s="952"/>
      <c r="BD111" s="952"/>
      <c r="BE111" s="952"/>
      <c r="BF111" s="952"/>
      <c r="BG111" s="952"/>
      <c r="BH111" s="952"/>
      <c r="BI111" s="952"/>
      <c r="BJ111" s="952"/>
      <c r="BK111" s="952"/>
      <c r="BL111" s="952"/>
      <c r="BM111" s="952"/>
      <c r="BN111" s="952"/>
      <c r="BO111" s="952"/>
      <c r="BP111" s="953"/>
      <c r="BQ111" s="921" t="s">
        <v>109</v>
      </c>
      <c r="BR111" s="922"/>
      <c r="BS111" s="922"/>
      <c r="BT111" s="922"/>
      <c r="BU111" s="922"/>
      <c r="BV111" s="922" t="s">
        <v>109</v>
      </c>
      <c r="BW111" s="922"/>
      <c r="BX111" s="922"/>
      <c r="BY111" s="922"/>
      <c r="BZ111" s="922"/>
      <c r="CA111" s="922" t="s">
        <v>109</v>
      </c>
      <c r="CB111" s="922"/>
      <c r="CC111" s="922"/>
      <c r="CD111" s="922"/>
      <c r="CE111" s="922"/>
      <c r="CF111" s="916" t="s">
        <v>109</v>
      </c>
      <c r="CG111" s="917"/>
      <c r="CH111" s="917"/>
      <c r="CI111" s="917"/>
      <c r="CJ111" s="917"/>
      <c r="CK111" s="947"/>
      <c r="CL111" s="948"/>
      <c r="CM111" s="918" t="s">
        <v>411</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109</v>
      </c>
      <c r="DH111" s="922"/>
      <c r="DI111" s="922"/>
      <c r="DJ111" s="922"/>
      <c r="DK111" s="922"/>
      <c r="DL111" s="922" t="s">
        <v>109</v>
      </c>
      <c r="DM111" s="922"/>
      <c r="DN111" s="922"/>
      <c r="DO111" s="922"/>
      <c r="DP111" s="922"/>
      <c r="DQ111" s="922" t="s">
        <v>109</v>
      </c>
      <c r="DR111" s="922"/>
      <c r="DS111" s="922"/>
      <c r="DT111" s="922"/>
      <c r="DU111" s="922"/>
      <c r="DV111" s="923" t="s">
        <v>109</v>
      </c>
      <c r="DW111" s="923"/>
      <c r="DX111" s="923"/>
      <c r="DY111" s="923"/>
      <c r="DZ111" s="924"/>
    </row>
    <row r="112" spans="1:131" s="197" customFormat="1" ht="26.25" customHeight="1">
      <c r="A112" s="954" t="s">
        <v>412</v>
      </c>
      <c r="B112" s="955"/>
      <c r="C112" s="952" t="s">
        <v>413</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109</v>
      </c>
      <c r="AB112" s="961"/>
      <c r="AC112" s="961"/>
      <c r="AD112" s="961"/>
      <c r="AE112" s="962"/>
      <c r="AF112" s="963" t="s">
        <v>109</v>
      </c>
      <c r="AG112" s="961"/>
      <c r="AH112" s="961"/>
      <c r="AI112" s="961"/>
      <c r="AJ112" s="962"/>
      <c r="AK112" s="963" t="s">
        <v>109</v>
      </c>
      <c r="AL112" s="961"/>
      <c r="AM112" s="961"/>
      <c r="AN112" s="961"/>
      <c r="AO112" s="962"/>
      <c r="AP112" s="964" t="s">
        <v>109</v>
      </c>
      <c r="AQ112" s="965"/>
      <c r="AR112" s="965"/>
      <c r="AS112" s="965"/>
      <c r="AT112" s="966"/>
      <c r="AU112" s="901"/>
      <c r="AV112" s="902"/>
      <c r="AW112" s="902"/>
      <c r="AX112" s="902"/>
      <c r="AY112" s="903"/>
      <c r="AZ112" s="951" t="s">
        <v>414</v>
      </c>
      <c r="BA112" s="952"/>
      <c r="BB112" s="952"/>
      <c r="BC112" s="952"/>
      <c r="BD112" s="952"/>
      <c r="BE112" s="952"/>
      <c r="BF112" s="952"/>
      <c r="BG112" s="952"/>
      <c r="BH112" s="952"/>
      <c r="BI112" s="952"/>
      <c r="BJ112" s="952"/>
      <c r="BK112" s="952"/>
      <c r="BL112" s="952"/>
      <c r="BM112" s="952"/>
      <c r="BN112" s="952"/>
      <c r="BO112" s="952"/>
      <c r="BP112" s="953"/>
      <c r="BQ112" s="921">
        <v>210936</v>
      </c>
      <c r="BR112" s="922"/>
      <c r="BS112" s="922"/>
      <c r="BT112" s="922"/>
      <c r="BU112" s="922"/>
      <c r="BV112" s="922">
        <v>180470</v>
      </c>
      <c r="BW112" s="922"/>
      <c r="BX112" s="922"/>
      <c r="BY112" s="922"/>
      <c r="BZ112" s="922"/>
      <c r="CA112" s="922">
        <v>157564</v>
      </c>
      <c r="CB112" s="922"/>
      <c r="CC112" s="922"/>
      <c r="CD112" s="922"/>
      <c r="CE112" s="922"/>
      <c r="CF112" s="916">
        <v>14</v>
      </c>
      <c r="CG112" s="917"/>
      <c r="CH112" s="917"/>
      <c r="CI112" s="917"/>
      <c r="CJ112" s="917"/>
      <c r="CK112" s="947"/>
      <c r="CL112" s="948"/>
      <c r="CM112" s="918" t="s">
        <v>415</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109</v>
      </c>
      <c r="DH112" s="922"/>
      <c r="DI112" s="922"/>
      <c r="DJ112" s="922"/>
      <c r="DK112" s="922"/>
      <c r="DL112" s="922" t="s">
        <v>109</v>
      </c>
      <c r="DM112" s="922"/>
      <c r="DN112" s="922"/>
      <c r="DO112" s="922"/>
      <c r="DP112" s="922"/>
      <c r="DQ112" s="922" t="s">
        <v>109</v>
      </c>
      <c r="DR112" s="922"/>
      <c r="DS112" s="922"/>
      <c r="DT112" s="922"/>
      <c r="DU112" s="922"/>
      <c r="DV112" s="923" t="s">
        <v>109</v>
      </c>
      <c r="DW112" s="923"/>
      <c r="DX112" s="923"/>
      <c r="DY112" s="923"/>
      <c r="DZ112" s="924"/>
    </row>
    <row r="113" spans="1:130" s="197" customFormat="1" ht="26.25" customHeight="1">
      <c r="A113" s="956"/>
      <c r="B113" s="957"/>
      <c r="C113" s="952" t="s">
        <v>416</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25110</v>
      </c>
      <c r="AB113" s="936"/>
      <c r="AC113" s="936"/>
      <c r="AD113" s="936"/>
      <c r="AE113" s="937"/>
      <c r="AF113" s="938">
        <v>26037</v>
      </c>
      <c r="AG113" s="936"/>
      <c r="AH113" s="936"/>
      <c r="AI113" s="936"/>
      <c r="AJ113" s="937"/>
      <c r="AK113" s="938">
        <v>24824</v>
      </c>
      <c r="AL113" s="936"/>
      <c r="AM113" s="936"/>
      <c r="AN113" s="936"/>
      <c r="AO113" s="937"/>
      <c r="AP113" s="939">
        <v>2.2000000000000002</v>
      </c>
      <c r="AQ113" s="940"/>
      <c r="AR113" s="940"/>
      <c r="AS113" s="940"/>
      <c r="AT113" s="941"/>
      <c r="AU113" s="901"/>
      <c r="AV113" s="902"/>
      <c r="AW113" s="902"/>
      <c r="AX113" s="902"/>
      <c r="AY113" s="903"/>
      <c r="AZ113" s="951" t="s">
        <v>417</v>
      </c>
      <c r="BA113" s="952"/>
      <c r="BB113" s="952"/>
      <c r="BC113" s="952"/>
      <c r="BD113" s="952"/>
      <c r="BE113" s="952"/>
      <c r="BF113" s="952"/>
      <c r="BG113" s="952"/>
      <c r="BH113" s="952"/>
      <c r="BI113" s="952"/>
      <c r="BJ113" s="952"/>
      <c r="BK113" s="952"/>
      <c r="BL113" s="952"/>
      <c r="BM113" s="952"/>
      <c r="BN113" s="952"/>
      <c r="BO113" s="952"/>
      <c r="BP113" s="953"/>
      <c r="BQ113" s="921" t="s">
        <v>109</v>
      </c>
      <c r="BR113" s="922"/>
      <c r="BS113" s="922"/>
      <c r="BT113" s="922"/>
      <c r="BU113" s="922"/>
      <c r="BV113" s="922">
        <v>101803</v>
      </c>
      <c r="BW113" s="922"/>
      <c r="BX113" s="922"/>
      <c r="BY113" s="922"/>
      <c r="BZ113" s="922"/>
      <c r="CA113" s="922">
        <v>101803</v>
      </c>
      <c r="CB113" s="922"/>
      <c r="CC113" s="922"/>
      <c r="CD113" s="922"/>
      <c r="CE113" s="922"/>
      <c r="CF113" s="916">
        <v>9.1</v>
      </c>
      <c r="CG113" s="917"/>
      <c r="CH113" s="917"/>
      <c r="CI113" s="917"/>
      <c r="CJ113" s="917"/>
      <c r="CK113" s="947"/>
      <c r="CL113" s="948"/>
      <c r="CM113" s="918" t="s">
        <v>418</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109</v>
      </c>
      <c r="DH113" s="961"/>
      <c r="DI113" s="961"/>
      <c r="DJ113" s="961"/>
      <c r="DK113" s="962"/>
      <c r="DL113" s="963" t="s">
        <v>109</v>
      </c>
      <c r="DM113" s="961"/>
      <c r="DN113" s="961"/>
      <c r="DO113" s="961"/>
      <c r="DP113" s="962"/>
      <c r="DQ113" s="963" t="s">
        <v>109</v>
      </c>
      <c r="DR113" s="961"/>
      <c r="DS113" s="961"/>
      <c r="DT113" s="961"/>
      <c r="DU113" s="962"/>
      <c r="DV113" s="964" t="s">
        <v>109</v>
      </c>
      <c r="DW113" s="965"/>
      <c r="DX113" s="965"/>
      <c r="DY113" s="965"/>
      <c r="DZ113" s="966"/>
    </row>
    <row r="114" spans="1:130" s="197" customFormat="1" ht="26.25" customHeight="1">
      <c r="A114" s="956"/>
      <c r="B114" s="957"/>
      <c r="C114" s="952" t="s">
        <v>419</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t="s">
        <v>109</v>
      </c>
      <c r="AB114" s="961"/>
      <c r="AC114" s="961"/>
      <c r="AD114" s="961"/>
      <c r="AE114" s="962"/>
      <c r="AF114" s="963" t="s">
        <v>109</v>
      </c>
      <c r="AG114" s="961"/>
      <c r="AH114" s="961"/>
      <c r="AI114" s="961"/>
      <c r="AJ114" s="962"/>
      <c r="AK114" s="963" t="s">
        <v>109</v>
      </c>
      <c r="AL114" s="961"/>
      <c r="AM114" s="961"/>
      <c r="AN114" s="961"/>
      <c r="AO114" s="962"/>
      <c r="AP114" s="964" t="s">
        <v>109</v>
      </c>
      <c r="AQ114" s="965"/>
      <c r="AR114" s="965"/>
      <c r="AS114" s="965"/>
      <c r="AT114" s="966"/>
      <c r="AU114" s="901"/>
      <c r="AV114" s="902"/>
      <c r="AW114" s="902"/>
      <c r="AX114" s="902"/>
      <c r="AY114" s="903"/>
      <c r="AZ114" s="951" t="s">
        <v>420</v>
      </c>
      <c r="BA114" s="952"/>
      <c r="BB114" s="952"/>
      <c r="BC114" s="952"/>
      <c r="BD114" s="952"/>
      <c r="BE114" s="952"/>
      <c r="BF114" s="952"/>
      <c r="BG114" s="952"/>
      <c r="BH114" s="952"/>
      <c r="BI114" s="952"/>
      <c r="BJ114" s="952"/>
      <c r="BK114" s="952"/>
      <c r="BL114" s="952"/>
      <c r="BM114" s="952"/>
      <c r="BN114" s="952"/>
      <c r="BO114" s="952"/>
      <c r="BP114" s="953"/>
      <c r="BQ114" s="921">
        <v>675134</v>
      </c>
      <c r="BR114" s="922"/>
      <c r="BS114" s="922"/>
      <c r="BT114" s="922"/>
      <c r="BU114" s="922"/>
      <c r="BV114" s="922">
        <v>672410</v>
      </c>
      <c r="BW114" s="922"/>
      <c r="BX114" s="922"/>
      <c r="BY114" s="922"/>
      <c r="BZ114" s="922"/>
      <c r="CA114" s="922">
        <v>619912</v>
      </c>
      <c r="CB114" s="922"/>
      <c r="CC114" s="922"/>
      <c r="CD114" s="922"/>
      <c r="CE114" s="922"/>
      <c r="CF114" s="916">
        <v>55.2</v>
      </c>
      <c r="CG114" s="917"/>
      <c r="CH114" s="917"/>
      <c r="CI114" s="917"/>
      <c r="CJ114" s="917"/>
      <c r="CK114" s="947"/>
      <c r="CL114" s="948"/>
      <c r="CM114" s="918" t="s">
        <v>421</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109</v>
      </c>
      <c r="DH114" s="961"/>
      <c r="DI114" s="961"/>
      <c r="DJ114" s="961"/>
      <c r="DK114" s="962"/>
      <c r="DL114" s="963" t="s">
        <v>109</v>
      </c>
      <c r="DM114" s="961"/>
      <c r="DN114" s="961"/>
      <c r="DO114" s="961"/>
      <c r="DP114" s="962"/>
      <c r="DQ114" s="963" t="s">
        <v>109</v>
      </c>
      <c r="DR114" s="961"/>
      <c r="DS114" s="961"/>
      <c r="DT114" s="961"/>
      <c r="DU114" s="962"/>
      <c r="DV114" s="964" t="s">
        <v>109</v>
      </c>
      <c r="DW114" s="965"/>
      <c r="DX114" s="965"/>
      <c r="DY114" s="965"/>
      <c r="DZ114" s="966"/>
    </row>
    <row r="115" spans="1:130" s="197" customFormat="1" ht="26.25" customHeight="1">
      <c r="A115" s="956"/>
      <c r="B115" s="957"/>
      <c r="C115" s="952" t="s">
        <v>422</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t="s">
        <v>109</v>
      </c>
      <c r="AB115" s="936"/>
      <c r="AC115" s="936"/>
      <c r="AD115" s="936"/>
      <c r="AE115" s="937"/>
      <c r="AF115" s="938" t="s">
        <v>109</v>
      </c>
      <c r="AG115" s="936"/>
      <c r="AH115" s="936"/>
      <c r="AI115" s="936"/>
      <c r="AJ115" s="937"/>
      <c r="AK115" s="938" t="s">
        <v>109</v>
      </c>
      <c r="AL115" s="936"/>
      <c r="AM115" s="936"/>
      <c r="AN115" s="936"/>
      <c r="AO115" s="937"/>
      <c r="AP115" s="939" t="s">
        <v>109</v>
      </c>
      <c r="AQ115" s="940"/>
      <c r="AR115" s="940"/>
      <c r="AS115" s="940"/>
      <c r="AT115" s="941"/>
      <c r="AU115" s="901"/>
      <c r="AV115" s="902"/>
      <c r="AW115" s="902"/>
      <c r="AX115" s="902"/>
      <c r="AY115" s="903"/>
      <c r="AZ115" s="951" t="s">
        <v>423</v>
      </c>
      <c r="BA115" s="952"/>
      <c r="BB115" s="952"/>
      <c r="BC115" s="952"/>
      <c r="BD115" s="952"/>
      <c r="BE115" s="952"/>
      <c r="BF115" s="952"/>
      <c r="BG115" s="952"/>
      <c r="BH115" s="952"/>
      <c r="BI115" s="952"/>
      <c r="BJ115" s="952"/>
      <c r="BK115" s="952"/>
      <c r="BL115" s="952"/>
      <c r="BM115" s="952"/>
      <c r="BN115" s="952"/>
      <c r="BO115" s="952"/>
      <c r="BP115" s="953"/>
      <c r="BQ115" s="921" t="s">
        <v>109</v>
      </c>
      <c r="BR115" s="922"/>
      <c r="BS115" s="922"/>
      <c r="BT115" s="922"/>
      <c r="BU115" s="922"/>
      <c r="BV115" s="922" t="s">
        <v>109</v>
      </c>
      <c r="BW115" s="922"/>
      <c r="BX115" s="922"/>
      <c r="BY115" s="922"/>
      <c r="BZ115" s="922"/>
      <c r="CA115" s="922" t="s">
        <v>109</v>
      </c>
      <c r="CB115" s="922"/>
      <c r="CC115" s="922"/>
      <c r="CD115" s="922"/>
      <c r="CE115" s="922"/>
      <c r="CF115" s="916" t="s">
        <v>109</v>
      </c>
      <c r="CG115" s="917"/>
      <c r="CH115" s="917"/>
      <c r="CI115" s="917"/>
      <c r="CJ115" s="917"/>
      <c r="CK115" s="947"/>
      <c r="CL115" s="948"/>
      <c r="CM115" s="951" t="s">
        <v>424</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109</v>
      </c>
      <c r="DH115" s="961"/>
      <c r="DI115" s="961"/>
      <c r="DJ115" s="961"/>
      <c r="DK115" s="962"/>
      <c r="DL115" s="963" t="s">
        <v>109</v>
      </c>
      <c r="DM115" s="961"/>
      <c r="DN115" s="961"/>
      <c r="DO115" s="961"/>
      <c r="DP115" s="962"/>
      <c r="DQ115" s="963" t="s">
        <v>109</v>
      </c>
      <c r="DR115" s="961"/>
      <c r="DS115" s="961"/>
      <c r="DT115" s="961"/>
      <c r="DU115" s="962"/>
      <c r="DV115" s="964" t="s">
        <v>109</v>
      </c>
      <c r="DW115" s="965"/>
      <c r="DX115" s="965"/>
      <c r="DY115" s="965"/>
      <c r="DZ115" s="966"/>
    </row>
    <row r="116" spans="1:130" s="197" customFormat="1" ht="26.25" customHeight="1">
      <c r="A116" s="958"/>
      <c r="B116" s="959"/>
      <c r="C116" s="973" t="s">
        <v>425</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109</v>
      </c>
      <c r="AB116" s="961"/>
      <c r="AC116" s="961"/>
      <c r="AD116" s="961"/>
      <c r="AE116" s="962"/>
      <c r="AF116" s="963" t="s">
        <v>109</v>
      </c>
      <c r="AG116" s="961"/>
      <c r="AH116" s="961"/>
      <c r="AI116" s="961"/>
      <c r="AJ116" s="962"/>
      <c r="AK116" s="963" t="s">
        <v>109</v>
      </c>
      <c r="AL116" s="961"/>
      <c r="AM116" s="961"/>
      <c r="AN116" s="961"/>
      <c r="AO116" s="962"/>
      <c r="AP116" s="964" t="s">
        <v>109</v>
      </c>
      <c r="AQ116" s="965"/>
      <c r="AR116" s="965"/>
      <c r="AS116" s="965"/>
      <c r="AT116" s="966"/>
      <c r="AU116" s="901"/>
      <c r="AV116" s="902"/>
      <c r="AW116" s="902"/>
      <c r="AX116" s="902"/>
      <c r="AY116" s="903"/>
      <c r="AZ116" s="951" t="s">
        <v>426</v>
      </c>
      <c r="BA116" s="952"/>
      <c r="BB116" s="952"/>
      <c r="BC116" s="952"/>
      <c r="BD116" s="952"/>
      <c r="BE116" s="952"/>
      <c r="BF116" s="952"/>
      <c r="BG116" s="952"/>
      <c r="BH116" s="952"/>
      <c r="BI116" s="952"/>
      <c r="BJ116" s="952"/>
      <c r="BK116" s="952"/>
      <c r="BL116" s="952"/>
      <c r="BM116" s="952"/>
      <c r="BN116" s="952"/>
      <c r="BO116" s="952"/>
      <c r="BP116" s="953"/>
      <c r="BQ116" s="921" t="s">
        <v>109</v>
      </c>
      <c r="BR116" s="922"/>
      <c r="BS116" s="922"/>
      <c r="BT116" s="922"/>
      <c r="BU116" s="922"/>
      <c r="BV116" s="922" t="s">
        <v>109</v>
      </c>
      <c r="BW116" s="922"/>
      <c r="BX116" s="922"/>
      <c r="BY116" s="922"/>
      <c r="BZ116" s="922"/>
      <c r="CA116" s="922" t="s">
        <v>109</v>
      </c>
      <c r="CB116" s="922"/>
      <c r="CC116" s="922"/>
      <c r="CD116" s="922"/>
      <c r="CE116" s="922"/>
      <c r="CF116" s="916" t="s">
        <v>109</v>
      </c>
      <c r="CG116" s="917"/>
      <c r="CH116" s="917"/>
      <c r="CI116" s="917"/>
      <c r="CJ116" s="917"/>
      <c r="CK116" s="947"/>
      <c r="CL116" s="948"/>
      <c r="CM116" s="918" t="s">
        <v>427</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109</v>
      </c>
      <c r="DH116" s="961"/>
      <c r="DI116" s="961"/>
      <c r="DJ116" s="961"/>
      <c r="DK116" s="962"/>
      <c r="DL116" s="963" t="s">
        <v>109</v>
      </c>
      <c r="DM116" s="961"/>
      <c r="DN116" s="961"/>
      <c r="DO116" s="961"/>
      <c r="DP116" s="962"/>
      <c r="DQ116" s="963" t="s">
        <v>109</v>
      </c>
      <c r="DR116" s="961"/>
      <c r="DS116" s="961"/>
      <c r="DT116" s="961"/>
      <c r="DU116" s="962"/>
      <c r="DV116" s="964" t="s">
        <v>109</v>
      </c>
      <c r="DW116" s="965"/>
      <c r="DX116" s="965"/>
      <c r="DY116" s="965"/>
      <c r="DZ116" s="966"/>
    </row>
    <row r="117" spans="1:130" s="197" customFormat="1" ht="26.25" customHeight="1">
      <c r="A117" s="906" t="s">
        <v>167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428</v>
      </c>
      <c r="Z117" s="886"/>
      <c r="AA117" s="998">
        <v>186440</v>
      </c>
      <c r="AB117" s="968"/>
      <c r="AC117" s="968"/>
      <c r="AD117" s="968"/>
      <c r="AE117" s="969"/>
      <c r="AF117" s="967">
        <v>193694</v>
      </c>
      <c r="AG117" s="968"/>
      <c r="AH117" s="968"/>
      <c r="AI117" s="968"/>
      <c r="AJ117" s="969"/>
      <c r="AK117" s="967">
        <v>180186</v>
      </c>
      <c r="AL117" s="968"/>
      <c r="AM117" s="968"/>
      <c r="AN117" s="968"/>
      <c r="AO117" s="969"/>
      <c r="AP117" s="970"/>
      <c r="AQ117" s="971"/>
      <c r="AR117" s="971"/>
      <c r="AS117" s="971"/>
      <c r="AT117" s="972"/>
      <c r="AU117" s="901"/>
      <c r="AV117" s="902"/>
      <c r="AW117" s="902"/>
      <c r="AX117" s="902"/>
      <c r="AY117" s="903"/>
      <c r="AZ117" s="997" t="s">
        <v>429</v>
      </c>
      <c r="BA117" s="973"/>
      <c r="BB117" s="973"/>
      <c r="BC117" s="973"/>
      <c r="BD117" s="973"/>
      <c r="BE117" s="973"/>
      <c r="BF117" s="973"/>
      <c r="BG117" s="973"/>
      <c r="BH117" s="973"/>
      <c r="BI117" s="973"/>
      <c r="BJ117" s="973"/>
      <c r="BK117" s="973"/>
      <c r="BL117" s="973"/>
      <c r="BM117" s="973"/>
      <c r="BN117" s="973"/>
      <c r="BO117" s="973"/>
      <c r="BP117" s="974"/>
      <c r="BQ117" s="987" t="s">
        <v>109</v>
      </c>
      <c r="BR117" s="988"/>
      <c r="BS117" s="988"/>
      <c r="BT117" s="988"/>
      <c r="BU117" s="988"/>
      <c r="BV117" s="988" t="s">
        <v>109</v>
      </c>
      <c r="BW117" s="988"/>
      <c r="BX117" s="988"/>
      <c r="BY117" s="988"/>
      <c r="BZ117" s="988"/>
      <c r="CA117" s="988" t="s">
        <v>109</v>
      </c>
      <c r="CB117" s="988"/>
      <c r="CC117" s="988"/>
      <c r="CD117" s="988"/>
      <c r="CE117" s="988"/>
      <c r="CF117" s="916" t="s">
        <v>109</v>
      </c>
      <c r="CG117" s="917"/>
      <c r="CH117" s="917"/>
      <c r="CI117" s="917"/>
      <c r="CJ117" s="917"/>
      <c r="CK117" s="947"/>
      <c r="CL117" s="948"/>
      <c r="CM117" s="918" t="s">
        <v>430</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109</v>
      </c>
      <c r="DH117" s="961"/>
      <c r="DI117" s="961"/>
      <c r="DJ117" s="961"/>
      <c r="DK117" s="962"/>
      <c r="DL117" s="963" t="s">
        <v>109</v>
      </c>
      <c r="DM117" s="961"/>
      <c r="DN117" s="961"/>
      <c r="DO117" s="961"/>
      <c r="DP117" s="962"/>
      <c r="DQ117" s="963" t="s">
        <v>109</v>
      </c>
      <c r="DR117" s="961"/>
      <c r="DS117" s="961"/>
      <c r="DT117" s="961"/>
      <c r="DU117" s="962"/>
      <c r="DV117" s="964" t="s">
        <v>109</v>
      </c>
      <c r="DW117" s="965"/>
      <c r="DX117" s="965"/>
      <c r="DY117" s="965"/>
      <c r="DZ117" s="966"/>
    </row>
    <row r="118" spans="1:130" s="197" customFormat="1" ht="26.25" customHeight="1">
      <c r="A118" s="906"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285</v>
      </c>
      <c r="AG118" s="885"/>
      <c r="AH118" s="885"/>
      <c r="AI118" s="885"/>
      <c r="AJ118" s="886"/>
      <c r="AK118" s="884" t="s">
        <v>284</v>
      </c>
      <c r="AL118" s="885"/>
      <c r="AM118" s="885"/>
      <c r="AN118" s="885"/>
      <c r="AO118" s="886"/>
      <c r="AP118" s="992" t="s">
        <v>403</v>
      </c>
      <c r="AQ118" s="993"/>
      <c r="AR118" s="993"/>
      <c r="AS118" s="993"/>
      <c r="AT118" s="994"/>
      <c r="AU118" s="904"/>
      <c r="AV118" s="905"/>
      <c r="AW118" s="905"/>
      <c r="AX118" s="905"/>
      <c r="AY118" s="905"/>
      <c r="AZ118" s="228" t="s">
        <v>167</v>
      </c>
      <c r="BA118" s="228"/>
      <c r="BB118" s="228"/>
      <c r="BC118" s="228"/>
      <c r="BD118" s="228"/>
      <c r="BE118" s="228"/>
      <c r="BF118" s="228"/>
      <c r="BG118" s="228"/>
      <c r="BH118" s="228"/>
      <c r="BI118" s="228"/>
      <c r="BJ118" s="228"/>
      <c r="BK118" s="228"/>
      <c r="BL118" s="228"/>
      <c r="BM118" s="228"/>
      <c r="BN118" s="228"/>
      <c r="BO118" s="995" t="s">
        <v>431</v>
      </c>
      <c r="BP118" s="996"/>
      <c r="BQ118" s="987">
        <v>2601515</v>
      </c>
      <c r="BR118" s="988"/>
      <c r="BS118" s="988"/>
      <c r="BT118" s="988"/>
      <c r="BU118" s="988"/>
      <c r="BV118" s="988">
        <v>3127304</v>
      </c>
      <c r="BW118" s="988"/>
      <c r="BX118" s="988"/>
      <c r="BY118" s="988"/>
      <c r="BZ118" s="988"/>
      <c r="CA118" s="988">
        <v>3217755</v>
      </c>
      <c r="CB118" s="988"/>
      <c r="CC118" s="988"/>
      <c r="CD118" s="988"/>
      <c r="CE118" s="988"/>
      <c r="CF118" s="989"/>
      <c r="CG118" s="990"/>
      <c r="CH118" s="990"/>
      <c r="CI118" s="990"/>
      <c r="CJ118" s="991"/>
      <c r="CK118" s="947"/>
      <c r="CL118" s="948"/>
      <c r="CM118" s="918" t="s">
        <v>432</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109</v>
      </c>
      <c r="DH118" s="961"/>
      <c r="DI118" s="961"/>
      <c r="DJ118" s="961"/>
      <c r="DK118" s="962"/>
      <c r="DL118" s="963" t="s">
        <v>109</v>
      </c>
      <c r="DM118" s="961"/>
      <c r="DN118" s="961"/>
      <c r="DO118" s="961"/>
      <c r="DP118" s="962"/>
      <c r="DQ118" s="963" t="s">
        <v>109</v>
      </c>
      <c r="DR118" s="961"/>
      <c r="DS118" s="961"/>
      <c r="DT118" s="961"/>
      <c r="DU118" s="962"/>
      <c r="DV118" s="964" t="s">
        <v>109</v>
      </c>
      <c r="DW118" s="965"/>
      <c r="DX118" s="965"/>
      <c r="DY118" s="965"/>
      <c r="DZ118" s="966"/>
    </row>
    <row r="119" spans="1:130" s="197" customFormat="1" ht="26.25" customHeight="1">
      <c r="A119" s="976" t="s">
        <v>407</v>
      </c>
      <c r="B119" s="946"/>
      <c r="C119" s="925" t="s">
        <v>408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109</v>
      </c>
      <c r="AB119" s="892"/>
      <c r="AC119" s="892"/>
      <c r="AD119" s="892"/>
      <c r="AE119" s="893"/>
      <c r="AF119" s="894" t="s">
        <v>109</v>
      </c>
      <c r="AG119" s="892"/>
      <c r="AH119" s="892"/>
      <c r="AI119" s="892"/>
      <c r="AJ119" s="893"/>
      <c r="AK119" s="894" t="s">
        <v>109</v>
      </c>
      <c r="AL119" s="892"/>
      <c r="AM119" s="892"/>
      <c r="AN119" s="892"/>
      <c r="AO119" s="893"/>
      <c r="AP119" s="895" t="s">
        <v>109</v>
      </c>
      <c r="AQ119" s="896"/>
      <c r="AR119" s="896"/>
      <c r="AS119" s="896"/>
      <c r="AT119" s="897"/>
      <c r="AU119" s="979" t="s">
        <v>433</v>
      </c>
      <c r="AV119" s="980"/>
      <c r="AW119" s="980"/>
      <c r="AX119" s="980"/>
      <c r="AY119" s="981"/>
      <c r="AZ119" s="942" t="s">
        <v>434</v>
      </c>
      <c r="BA119" s="889"/>
      <c r="BB119" s="889"/>
      <c r="BC119" s="889"/>
      <c r="BD119" s="889"/>
      <c r="BE119" s="889"/>
      <c r="BF119" s="889"/>
      <c r="BG119" s="889"/>
      <c r="BH119" s="889"/>
      <c r="BI119" s="889"/>
      <c r="BJ119" s="889"/>
      <c r="BK119" s="889"/>
      <c r="BL119" s="889"/>
      <c r="BM119" s="889"/>
      <c r="BN119" s="889"/>
      <c r="BO119" s="889"/>
      <c r="BP119" s="890"/>
      <c r="BQ119" s="928">
        <v>1765311</v>
      </c>
      <c r="BR119" s="929"/>
      <c r="BS119" s="929"/>
      <c r="BT119" s="929"/>
      <c r="BU119" s="929"/>
      <c r="BV119" s="929">
        <v>1774502</v>
      </c>
      <c r="BW119" s="929"/>
      <c r="BX119" s="929"/>
      <c r="BY119" s="929"/>
      <c r="BZ119" s="929"/>
      <c r="CA119" s="929">
        <v>1725761</v>
      </c>
      <c r="CB119" s="929"/>
      <c r="CC119" s="929"/>
      <c r="CD119" s="929"/>
      <c r="CE119" s="929"/>
      <c r="CF119" s="943">
        <v>153.69999999999999</v>
      </c>
      <c r="CG119" s="944"/>
      <c r="CH119" s="944"/>
      <c r="CI119" s="944"/>
      <c r="CJ119" s="944"/>
      <c r="CK119" s="949"/>
      <c r="CL119" s="950"/>
      <c r="CM119" s="1006" t="s">
        <v>435</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t="s">
        <v>109</v>
      </c>
      <c r="DH119" s="1000"/>
      <c r="DI119" s="1000"/>
      <c r="DJ119" s="1000"/>
      <c r="DK119" s="1001"/>
      <c r="DL119" s="1002" t="s">
        <v>109</v>
      </c>
      <c r="DM119" s="1000"/>
      <c r="DN119" s="1000"/>
      <c r="DO119" s="1000"/>
      <c r="DP119" s="1001"/>
      <c r="DQ119" s="1002" t="s">
        <v>109</v>
      </c>
      <c r="DR119" s="1000"/>
      <c r="DS119" s="1000"/>
      <c r="DT119" s="1000"/>
      <c r="DU119" s="1001"/>
      <c r="DV119" s="1003" t="s">
        <v>109</v>
      </c>
      <c r="DW119" s="1004"/>
      <c r="DX119" s="1004"/>
      <c r="DY119" s="1004"/>
      <c r="DZ119" s="1005"/>
    </row>
    <row r="120" spans="1:130" s="197" customFormat="1" ht="26.25" customHeight="1">
      <c r="A120" s="977"/>
      <c r="B120" s="948"/>
      <c r="C120" s="918" t="s">
        <v>411</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109</v>
      </c>
      <c r="AB120" s="961"/>
      <c r="AC120" s="961"/>
      <c r="AD120" s="961"/>
      <c r="AE120" s="962"/>
      <c r="AF120" s="963" t="s">
        <v>109</v>
      </c>
      <c r="AG120" s="961"/>
      <c r="AH120" s="961"/>
      <c r="AI120" s="961"/>
      <c r="AJ120" s="962"/>
      <c r="AK120" s="963" t="s">
        <v>109</v>
      </c>
      <c r="AL120" s="961"/>
      <c r="AM120" s="961"/>
      <c r="AN120" s="961"/>
      <c r="AO120" s="962"/>
      <c r="AP120" s="964" t="s">
        <v>109</v>
      </c>
      <c r="AQ120" s="965"/>
      <c r="AR120" s="965"/>
      <c r="AS120" s="965"/>
      <c r="AT120" s="966"/>
      <c r="AU120" s="982"/>
      <c r="AV120" s="983"/>
      <c r="AW120" s="983"/>
      <c r="AX120" s="983"/>
      <c r="AY120" s="984"/>
      <c r="AZ120" s="951" t="s">
        <v>436</v>
      </c>
      <c r="BA120" s="952"/>
      <c r="BB120" s="952"/>
      <c r="BC120" s="952"/>
      <c r="BD120" s="952"/>
      <c r="BE120" s="952"/>
      <c r="BF120" s="952"/>
      <c r="BG120" s="952"/>
      <c r="BH120" s="952"/>
      <c r="BI120" s="952"/>
      <c r="BJ120" s="952"/>
      <c r="BK120" s="952"/>
      <c r="BL120" s="952"/>
      <c r="BM120" s="952"/>
      <c r="BN120" s="952"/>
      <c r="BO120" s="952"/>
      <c r="BP120" s="953"/>
      <c r="BQ120" s="921" t="s">
        <v>109</v>
      </c>
      <c r="BR120" s="922"/>
      <c r="BS120" s="922"/>
      <c r="BT120" s="922"/>
      <c r="BU120" s="922"/>
      <c r="BV120" s="922" t="s">
        <v>109</v>
      </c>
      <c r="BW120" s="922"/>
      <c r="BX120" s="922"/>
      <c r="BY120" s="922"/>
      <c r="BZ120" s="922"/>
      <c r="CA120" s="922" t="s">
        <v>109</v>
      </c>
      <c r="CB120" s="922"/>
      <c r="CC120" s="922"/>
      <c r="CD120" s="922"/>
      <c r="CE120" s="922"/>
      <c r="CF120" s="916" t="s">
        <v>109</v>
      </c>
      <c r="CG120" s="917"/>
      <c r="CH120" s="917"/>
      <c r="CI120" s="917"/>
      <c r="CJ120" s="917"/>
      <c r="CK120" s="1015" t="s">
        <v>437</v>
      </c>
      <c r="CL120" s="1016"/>
      <c r="CM120" s="1016"/>
      <c r="CN120" s="1016"/>
      <c r="CO120" s="1017"/>
      <c r="CP120" s="1023" t="s">
        <v>385</v>
      </c>
      <c r="CQ120" s="1024"/>
      <c r="CR120" s="1024"/>
      <c r="CS120" s="1024"/>
      <c r="CT120" s="1024"/>
      <c r="CU120" s="1024"/>
      <c r="CV120" s="1024"/>
      <c r="CW120" s="1024"/>
      <c r="CX120" s="1024"/>
      <c r="CY120" s="1024"/>
      <c r="CZ120" s="1024"/>
      <c r="DA120" s="1024"/>
      <c r="DB120" s="1024"/>
      <c r="DC120" s="1024"/>
      <c r="DD120" s="1024"/>
      <c r="DE120" s="1024"/>
      <c r="DF120" s="1025"/>
      <c r="DG120" s="928">
        <v>204139</v>
      </c>
      <c r="DH120" s="929"/>
      <c r="DI120" s="929"/>
      <c r="DJ120" s="929"/>
      <c r="DK120" s="929"/>
      <c r="DL120" s="929">
        <v>171253</v>
      </c>
      <c r="DM120" s="929"/>
      <c r="DN120" s="929"/>
      <c r="DO120" s="929"/>
      <c r="DP120" s="929"/>
      <c r="DQ120" s="929">
        <v>150547</v>
      </c>
      <c r="DR120" s="929"/>
      <c r="DS120" s="929"/>
      <c r="DT120" s="929"/>
      <c r="DU120" s="929"/>
      <c r="DV120" s="930">
        <v>13.4</v>
      </c>
      <c r="DW120" s="930"/>
      <c r="DX120" s="930"/>
      <c r="DY120" s="930"/>
      <c r="DZ120" s="931"/>
    </row>
    <row r="121" spans="1:130" s="197" customFormat="1" ht="26.25" customHeight="1">
      <c r="A121" s="977"/>
      <c r="B121" s="948"/>
      <c r="C121" s="1012" t="s">
        <v>438</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109</v>
      </c>
      <c r="AB121" s="961"/>
      <c r="AC121" s="961"/>
      <c r="AD121" s="961"/>
      <c r="AE121" s="962"/>
      <c r="AF121" s="963" t="s">
        <v>109</v>
      </c>
      <c r="AG121" s="961"/>
      <c r="AH121" s="961"/>
      <c r="AI121" s="961"/>
      <c r="AJ121" s="962"/>
      <c r="AK121" s="963" t="s">
        <v>109</v>
      </c>
      <c r="AL121" s="961"/>
      <c r="AM121" s="961"/>
      <c r="AN121" s="961"/>
      <c r="AO121" s="962"/>
      <c r="AP121" s="964" t="s">
        <v>109</v>
      </c>
      <c r="AQ121" s="965"/>
      <c r="AR121" s="965"/>
      <c r="AS121" s="965"/>
      <c r="AT121" s="966"/>
      <c r="AU121" s="982"/>
      <c r="AV121" s="983"/>
      <c r="AW121" s="983"/>
      <c r="AX121" s="983"/>
      <c r="AY121" s="984"/>
      <c r="AZ121" s="997" t="s">
        <v>439</v>
      </c>
      <c r="BA121" s="973"/>
      <c r="BB121" s="973"/>
      <c r="BC121" s="973"/>
      <c r="BD121" s="973"/>
      <c r="BE121" s="973"/>
      <c r="BF121" s="973"/>
      <c r="BG121" s="973"/>
      <c r="BH121" s="973"/>
      <c r="BI121" s="973"/>
      <c r="BJ121" s="973"/>
      <c r="BK121" s="973"/>
      <c r="BL121" s="973"/>
      <c r="BM121" s="973"/>
      <c r="BN121" s="973"/>
      <c r="BO121" s="973"/>
      <c r="BP121" s="974"/>
      <c r="BQ121" s="987">
        <v>1642653</v>
      </c>
      <c r="BR121" s="988"/>
      <c r="BS121" s="988"/>
      <c r="BT121" s="988"/>
      <c r="BU121" s="988"/>
      <c r="BV121" s="988">
        <v>1960781</v>
      </c>
      <c r="BW121" s="988"/>
      <c r="BX121" s="988"/>
      <c r="BY121" s="988"/>
      <c r="BZ121" s="988"/>
      <c r="CA121" s="988">
        <v>2077842</v>
      </c>
      <c r="CB121" s="988"/>
      <c r="CC121" s="988"/>
      <c r="CD121" s="988"/>
      <c r="CE121" s="988"/>
      <c r="CF121" s="1026">
        <v>185.1</v>
      </c>
      <c r="CG121" s="1027"/>
      <c r="CH121" s="1027"/>
      <c r="CI121" s="1027"/>
      <c r="CJ121" s="1027"/>
      <c r="CK121" s="1018"/>
      <c r="CL121" s="1019"/>
      <c r="CM121" s="1019"/>
      <c r="CN121" s="1019"/>
      <c r="CO121" s="1020"/>
      <c r="CP121" s="1009" t="s">
        <v>384</v>
      </c>
      <c r="CQ121" s="1010"/>
      <c r="CR121" s="1010"/>
      <c r="CS121" s="1010"/>
      <c r="CT121" s="1010"/>
      <c r="CU121" s="1010"/>
      <c r="CV121" s="1010"/>
      <c r="CW121" s="1010"/>
      <c r="CX121" s="1010"/>
      <c r="CY121" s="1010"/>
      <c r="CZ121" s="1010"/>
      <c r="DA121" s="1010"/>
      <c r="DB121" s="1010"/>
      <c r="DC121" s="1010"/>
      <c r="DD121" s="1010"/>
      <c r="DE121" s="1010"/>
      <c r="DF121" s="1011"/>
      <c r="DG121" s="921">
        <v>6797</v>
      </c>
      <c r="DH121" s="922"/>
      <c r="DI121" s="922"/>
      <c r="DJ121" s="922"/>
      <c r="DK121" s="922"/>
      <c r="DL121" s="922">
        <v>9217</v>
      </c>
      <c r="DM121" s="922"/>
      <c r="DN121" s="922"/>
      <c r="DO121" s="922"/>
      <c r="DP121" s="922"/>
      <c r="DQ121" s="922">
        <v>7017</v>
      </c>
      <c r="DR121" s="922"/>
      <c r="DS121" s="922"/>
      <c r="DT121" s="922"/>
      <c r="DU121" s="922"/>
      <c r="DV121" s="923">
        <v>0.6</v>
      </c>
      <c r="DW121" s="923"/>
      <c r="DX121" s="923"/>
      <c r="DY121" s="923"/>
      <c r="DZ121" s="924"/>
    </row>
    <row r="122" spans="1:130" s="197" customFormat="1" ht="26.25" customHeight="1">
      <c r="A122" s="977"/>
      <c r="B122" s="948"/>
      <c r="C122" s="918" t="s">
        <v>421</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109</v>
      </c>
      <c r="AB122" s="961"/>
      <c r="AC122" s="961"/>
      <c r="AD122" s="961"/>
      <c r="AE122" s="962"/>
      <c r="AF122" s="963" t="s">
        <v>109</v>
      </c>
      <c r="AG122" s="961"/>
      <c r="AH122" s="961"/>
      <c r="AI122" s="961"/>
      <c r="AJ122" s="962"/>
      <c r="AK122" s="963" t="s">
        <v>109</v>
      </c>
      <c r="AL122" s="961"/>
      <c r="AM122" s="961"/>
      <c r="AN122" s="961"/>
      <c r="AO122" s="962"/>
      <c r="AP122" s="964" t="s">
        <v>109</v>
      </c>
      <c r="AQ122" s="965"/>
      <c r="AR122" s="965"/>
      <c r="AS122" s="965"/>
      <c r="AT122" s="966"/>
      <c r="AU122" s="985"/>
      <c r="AV122" s="986"/>
      <c r="AW122" s="986"/>
      <c r="AX122" s="986"/>
      <c r="AY122" s="986"/>
      <c r="AZ122" s="228" t="s">
        <v>167</v>
      </c>
      <c r="BA122" s="228"/>
      <c r="BB122" s="228"/>
      <c r="BC122" s="228"/>
      <c r="BD122" s="228"/>
      <c r="BE122" s="228"/>
      <c r="BF122" s="228"/>
      <c r="BG122" s="228"/>
      <c r="BH122" s="228"/>
      <c r="BI122" s="228"/>
      <c r="BJ122" s="228"/>
      <c r="BK122" s="228"/>
      <c r="BL122" s="228"/>
      <c r="BM122" s="228"/>
      <c r="BN122" s="228"/>
      <c r="BO122" s="995" t="s">
        <v>440</v>
      </c>
      <c r="BP122" s="996"/>
      <c r="BQ122" s="1036">
        <v>3407964</v>
      </c>
      <c r="BR122" s="1037"/>
      <c r="BS122" s="1037"/>
      <c r="BT122" s="1037"/>
      <c r="BU122" s="1037"/>
      <c r="BV122" s="1037">
        <v>3735283</v>
      </c>
      <c r="BW122" s="1037"/>
      <c r="BX122" s="1037"/>
      <c r="BY122" s="1037"/>
      <c r="BZ122" s="1037"/>
      <c r="CA122" s="1037">
        <v>3803603</v>
      </c>
      <c r="CB122" s="1037"/>
      <c r="CC122" s="1037"/>
      <c r="CD122" s="1037"/>
      <c r="CE122" s="1037"/>
      <c r="CF122" s="989"/>
      <c r="CG122" s="990"/>
      <c r="CH122" s="990"/>
      <c r="CI122" s="990"/>
      <c r="CJ122" s="991"/>
      <c r="CK122" s="1018"/>
      <c r="CL122" s="1019"/>
      <c r="CM122" s="1019"/>
      <c r="CN122" s="1019"/>
      <c r="CO122" s="1020"/>
      <c r="CP122" s="1009" t="s">
        <v>387</v>
      </c>
      <c r="CQ122" s="1010"/>
      <c r="CR122" s="1010"/>
      <c r="CS122" s="1010"/>
      <c r="CT122" s="1010"/>
      <c r="CU122" s="1010"/>
      <c r="CV122" s="1010"/>
      <c r="CW122" s="1010"/>
      <c r="CX122" s="1010"/>
      <c r="CY122" s="1010"/>
      <c r="CZ122" s="1010"/>
      <c r="DA122" s="1010"/>
      <c r="DB122" s="1010"/>
      <c r="DC122" s="1010"/>
      <c r="DD122" s="1010"/>
      <c r="DE122" s="1010"/>
      <c r="DF122" s="1011"/>
      <c r="DG122" s="921" t="s">
        <v>109</v>
      </c>
      <c r="DH122" s="922"/>
      <c r="DI122" s="922"/>
      <c r="DJ122" s="922"/>
      <c r="DK122" s="922"/>
      <c r="DL122" s="922" t="s">
        <v>109</v>
      </c>
      <c r="DM122" s="922"/>
      <c r="DN122" s="922"/>
      <c r="DO122" s="922"/>
      <c r="DP122" s="922"/>
      <c r="DQ122" s="922" t="s">
        <v>109</v>
      </c>
      <c r="DR122" s="922"/>
      <c r="DS122" s="922"/>
      <c r="DT122" s="922"/>
      <c r="DU122" s="922"/>
      <c r="DV122" s="923" t="s">
        <v>109</v>
      </c>
      <c r="DW122" s="923"/>
      <c r="DX122" s="923"/>
      <c r="DY122" s="923"/>
      <c r="DZ122" s="924"/>
    </row>
    <row r="123" spans="1:130" s="197" customFormat="1" ht="26.25" customHeight="1" thickBot="1">
      <c r="A123" s="977"/>
      <c r="B123" s="948"/>
      <c r="C123" s="918" t="s">
        <v>427</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109</v>
      </c>
      <c r="AB123" s="961"/>
      <c r="AC123" s="961"/>
      <c r="AD123" s="961"/>
      <c r="AE123" s="962"/>
      <c r="AF123" s="963" t="s">
        <v>109</v>
      </c>
      <c r="AG123" s="961"/>
      <c r="AH123" s="961"/>
      <c r="AI123" s="961"/>
      <c r="AJ123" s="962"/>
      <c r="AK123" s="963" t="s">
        <v>109</v>
      </c>
      <c r="AL123" s="961"/>
      <c r="AM123" s="961"/>
      <c r="AN123" s="961"/>
      <c r="AO123" s="962"/>
      <c r="AP123" s="964" t="s">
        <v>109</v>
      </c>
      <c r="AQ123" s="965"/>
      <c r="AR123" s="965"/>
      <c r="AS123" s="965"/>
      <c r="AT123" s="966"/>
      <c r="AU123" s="1033" t="s">
        <v>441</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t="s">
        <v>109</v>
      </c>
      <c r="BR123" s="1029"/>
      <c r="BS123" s="1029"/>
      <c r="BT123" s="1029"/>
      <c r="BU123" s="1029"/>
      <c r="BV123" s="1029" t="s">
        <v>109</v>
      </c>
      <c r="BW123" s="1029"/>
      <c r="BX123" s="1029"/>
      <c r="BY123" s="1029"/>
      <c r="BZ123" s="1029"/>
      <c r="CA123" s="1029" t="s">
        <v>109</v>
      </c>
      <c r="CB123" s="1029"/>
      <c r="CC123" s="1029"/>
      <c r="CD123" s="1029"/>
      <c r="CE123" s="1029"/>
      <c r="CF123" s="1030"/>
      <c r="CG123" s="1031"/>
      <c r="CH123" s="1031"/>
      <c r="CI123" s="1031"/>
      <c r="CJ123" s="1032"/>
      <c r="CK123" s="1018"/>
      <c r="CL123" s="1019"/>
      <c r="CM123" s="1019"/>
      <c r="CN123" s="1019"/>
      <c r="CO123" s="1020"/>
      <c r="CP123" s="1009" t="s">
        <v>382</v>
      </c>
      <c r="CQ123" s="1010"/>
      <c r="CR123" s="1010"/>
      <c r="CS123" s="1010"/>
      <c r="CT123" s="1010"/>
      <c r="CU123" s="1010"/>
      <c r="CV123" s="1010"/>
      <c r="CW123" s="1010"/>
      <c r="CX123" s="1010"/>
      <c r="CY123" s="1010"/>
      <c r="CZ123" s="1010"/>
      <c r="DA123" s="1010"/>
      <c r="DB123" s="1010"/>
      <c r="DC123" s="1010"/>
      <c r="DD123" s="1010"/>
      <c r="DE123" s="1010"/>
      <c r="DF123" s="1011"/>
      <c r="DG123" s="960" t="s">
        <v>109</v>
      </c>
      <c r="DH123" s="961"/>
      <c r="DI123" s="961"/>
      <c r="DJ123" s="961"/>
      <c r="DK123" s="962"/>
      <c r="DL123" s="963" t="s">
        <v>109</v>
      </c>
      <c r="DM123" s="961"/>
      <c r="DN123" s="961"/>
      <c r="DO123" s="961"/>
      <c r="DP123" s="962"/>
      <c r="DQ123" s="963" t="s">
        <v>109</v>
      </c>
      <c r="DR123" s="961"/>
      <c r="DS123" s="961"/>
      <c r="DT123" s="961"/>
      <c r="DU123" s="962"/>
      <c r="DV123" s="964" t="s">
        <v>109</v>
      </c>
      <c r="DW123" s="965"/>
      <c r="DX123" s="965"/>
      <c r="DY123" s="965"/>
      <c r="DZ123" s="966"/>
    </row>
    <row r="124" spans="1:130" s="197" customFormat="1" ht="26.25" customHeight="1">
      <c r="A124" s="977"/>
      <c r="B124" s="948"/>
      <c r="C124" s="918" t="s">
        <v>430</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109</v>
      </c>
      <c r="AB124" s="961"/>
      <c r="AC124" s="961"/>
      <c r="AD124" s="961"/>
      <c r="AE124" s="962"/>
      <c r="AF124" s="963" t="s">
        <v>109</v>
      </c>
      <c r="AG124" s="961"/>
      <c r="AH124" s="961"/>
      <c r="AI124" s="961"/>
      <c r="AJ124" s="962"/>
      <c r="AK124" s="963" t="s">
        <v>109</v>
      </c>
      <c r="AL124" s="961"/>
      <c r="AM124" s="961"/>
      <c r="AN124" s="961"/>
      <c r="AO124" s="962"/>
      <c r="AP124" s="964" t="s">
        <v>109</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442</v>
      </c>
      <c r="CQ124" s="1010"/>
      <c r="CR124" s="1010"/>
      <c r="CS124" s="1010"/>
      <c r="CT124" s="1010"/>
      <c r="CU124" s="1010"/>
      <c r="CV124" s="1010"/>
      <c r="CW124" s="1010"/>
      <c r="CX124" s="1010"/>
      <c r="CY124" s="1010"/>
      <c r="CZ124" s="1010"/>
      <c r="DA124" s="1010"/>
      <c r="DB124" s="1010"/>
      <c r="DC124" s="1010"/>
      <c r="DD124" s="1010"/>
      <c r="DE124" s="1010"/>
      <c r="DF124" s="1011"/>
      <c r="DG124" s="999" t="s">
        <v>109</v>
      </c>
      <c r="DH124" s="1000"/>
      <c r="DI124" s="1000"/>
      <c r="DJ124" s="1000"/>
      <c r="DK124" s="1001"/>
      <c r="DL124" s="1002" t="s">
        <v>109</v>
      </c>
      <c r="DM124" s="1000"/>
      <c r="DN124" s="1000"/>
      <c r="DO124" s="1000"/>
      <c r="DP124" s="1001"/>
      <c r="DQ124" s="1002" t="s">
        <v>109</v>
      </c>
      <c r="DR124" s="1000"/>
      <c r="DS124" s="1000"/>
      <c r="DT124" s="1000"/>
      <c r="DU124" s="1001"/>
      <c r="DV124" s="1003" t="s">
        <v>109</v>
      </c>
      <c r="DW124" s="1004"/>
      <c r="DX124" s="1004"/>
      <c r="DY124" s="1004"/>
      <c r="DZ124" s="1005"/>
    </row>
    <row r="125" spans="1:130" s="197" customFormat="1" ht="26.25" customHeight="1" thickBot="1">
      <c r="A125" s="977"/>
      <c r="B125" s="948"/>
      <c r="C125" s="918" t="s">
        <v>432</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109</v>
      </c>
      <c r="AB125" s="961"/>
      <c r="AC125" s="961"/>
      <c r="AD125" s="961"/>
      <c r="AE125" s="962"/>
      <c r="AF125" s="963" t="s">
        <v>109</v>
      </c>
      <c r="AG125" s="961"/>
      <c r="AH125" s="961"/>
      <c r="AI125" s="961"/>
      <c r="AJ125" s="962"/>
      <c r="AK125" s="963" t="s">
        <v>109</v>
      </c>
      <c r="AL125" s="961"/>
      <c r="AM125" s="961"/>
      <c r="AN125" s="961"/>
      <c r="AO125" s="962"/>
      <c r="AP125" s="964" t="s">
        <v>109</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443</v>
      </c>
      <c r="CL125" s="1016"/>
      <c r="CM125" s="1016"/>
      <c r="CN125" s="1016"/>
      <c r="CO125" s="1017"/>
      <c r="CP125" s="942" t="s">
        <v>444</v>
      </c>
      <c r="CQ125" s="889"/>
      <c r="CR125" s="889"/>
      <c r="CS125" s="889"/>
      <c r="CT125" s="889"/>
      <c r="CU125" s="889"/>
      <c r="CV125" s="889"/>
      <c r="CW125" s="889"/>
      <c r="CX125" s="889"/>
      <c r="CY125" s="889"/>
      <c r="CZ125" s="889"/>
      <c r="DA125" s="889"/>
      <c r="DB125" s="889"/>
      <c r="DC125" s="889"/>
      <c r="DD125" s="889"/>
      <c r="DE125" s="889"/>
      <c r="DF125" s="890"/>
      <c r="DG125" s="928" t="s">
        <v>109</v>
      </c>
      <c r="DH125" s="929"/>
      <c r="DI125" s="929"/>
      <c r="DJ125" s="929"/>
      <c r="DK125" s="929"/>
      <c r="DL125" s="929" t="s">
        <v>109</v>
      </c>
      <c r="DM125" s="929"/>
      <c r="DN125" s="929"/>
      <c r="DO125" s="929"/>
      <c r="DP125" s="929"/>
      <c r="DQ125" s="929" t="s">
        <v>109</v>
      </c>
      <c r="DR125" s="929"/>
      <c r="DS125" s="929"/>
      <c r="DT125" s="929"/>
      <c r="DU125" s="929"/>
      <c r="DV125" s="930" t="s">
        <v>109</v>
      </c>
      <c r="DW125" s="930"/>
      <c r="DX125" s="930"/>
      <c r="DY125" s="930"/>
      <c r="DZ125" s="931"/>
    </row>
    <row r="126" spans="1:130" s="197" customFormat="1" ht="26.25" customHeight="1">
      <c r="A126" s="977"/>
      <c r="B126" s="948"/>
      <c r="C126" s="918" t="s">
        <v>435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t="s">
        <v>109</v>
      </c>
      <c r="AB126" s="961"/>
      <c r="AC126" s="961"/>
      <c r="AD126" s="961"/>
      <c r="AE126" s="962"/>
      <c r="AF126" s="963" t="s">
        <v>109</v>
      </c>
      <c r="AG126" s="961"/>
      <c r="AH126" s="961"/>
      <c r="AI126" s="961"/>
      <c r="AJ126" s="962"/>
      <c r="AK126" s="963" t="s">
        <v>109</v>
      </c>
      <c r="AL126" s="961"/>
      <c r="AM126" s="961"/>
      <c r="AN126" s="961"/>
      <c r="AO126" s="962"/>
      <c r="AP126" s="964" t="s">
        <v>109</v>
      </c>
      <c r="AQ126" s="965"/>
      <c r="AR126" s="965"/>
      <c r="AS126" s="965"/>
      <c r="AT126" s="966"/>
      <c r="AU126" s="233"/>
      <c r="AV126" s="233"/>
      <c r="AW126" s="233"/>
      <c r="AX126" s="1038" t="s">
        <v>445</v>
      </c>
      <c r="AY126" s="1039"/>
      <c r="AZ126" s="1039"/>
      <c r="BA126" s="1039"/>
      <c r="BB126" s="1039"/>
      <c r="BC126" s="1039"/>
      <c r="BD126" s="1039"/>
      <c r="BE126" s="1040"/>
      <c r="BF126" s="1054" t="s">
        <v>446</v>
      </c>
      <c r="BG126" s="1039"/>
      <c r="BH126" s="1039"/>
      <c r="BI126" s="1039"/>
      <c r="BJ126" s="1039"/>
      <c r="BK126" s="1039"/>
      <c r="BL126" s="1040"/>
      <c r="BM126" s="1054" t="s">
        <v>447</v>
      </c>
      <c r="BN126" s="1039"/>
      <c r="BO126" s="1039"/>
      <c r="BP126" s="1039"/>
      <c r="BQ126" s="1039"/>
      <c r="BR126" s="1039"/>
      <c r="BS126" s="1040"/>
      <c r="BT126" s="1054" t="s">
        <v>448</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449</v>
      </c>
      <c r="CQ126" s="952"/>
      <c r="CR126" s="952"/>
      <c r="CS126" s="952"/>
      <c r="CT126" s="952"/>
      <c r="CU126" s="952"/>
      <c r="CV126" s="952"/>
      <c r="CW126" s="952"/>
      <c r="CX126" s="952"/>
      <c r="CY126" s="952"/>
      <c r="CZ126" s="952"/>
      <c r="DA126" s="952"/>
      <c r="DB126" s="952"/>
      <c r="DC126" s="952"/>
      <c r="DD126" s="952"/>
      <c r="DE126" s="952"/>
      <c r="DF126" s="953"/>
      <c r="DG126" s="921" t="s">
        <v>109</v>
      </c>
      <c r="DH126" s="922"/>
      <c r="DI126" s="922"/>
      <c r="DJ126" s="922"/>
      <c r="DK126" s="922"/>
      <c r="DL126" s="922" t="s">
        <v>109</v>
      </c>
      <c r="DM126" s="922"/>
      <c r="DN126" s="922"/>
      <c r="DO126" s="922"/>
      <c r="DP126" s="922"/>
      <c r="DQ126" s="922" t="s">
        <v>109</v>
      </c>
      <c r="DR126" s="922"/>
      <c r="DS126" s="922"/>
      <c r="DT126" s="922"/>
      <c r="DU126" s="922"/>
      <c r="DV126" s="923" t="s">
        <v>109</v>
      </c>
      <c r="DW126" s="923"/>
      <c r="DX126" s="923"/>
      <c r="DY126" s="923"/>
      <c r="DZ126" s="924"/>
    </row>
    <row r="127" spans="1:130" s="197" customFormat="1" ht="26.25" customHeight="1" thickBot="1">
      <c r="A127" s="978"/>
      <c r="B127" s="950"/>
      <c r="C127" s="1006" t="s">
        <v>450</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109</v>
      </c>
      <c r="AB127" s="961"/>
      <c r="AC127" s="961"/>
      <c r="AD127" s="961"/>
      <c r="AE127" s="962"/>
      <c r="AF127" s="963" t="s">
        <v>109</v>
      </c>
      <c r="AG127" s="961"/>
      <c r="AH127" s="961"/>
      <c r="AI127" s="961"/>
      <c r="AJ127" s="962"/>
      <c r="AK127" s="963" t="s">
        <v>109</v>
      </c>
      <c r="AL127" s="961"/>
      <c r="AM127" s="961"/>
      <c r="AN127" s="961"/>
      <c r="AO127" s="962"/>
      <c r="AP127" s="964" t="s">
        <v>109</v>
      </c>
      <c r="AQ127" s="965"/>
      <c r="AR127" s="965"/>
      <c r="AS127" s="965"/>
      <c r="AT127" s="966"/>
      <c r="AU127" s="233"/>
      <c r="AV127" s="233"/>
      <c r="AW127" s="233"/>
      <c r="AX127" s="888" t="s">
        <v>451</v>
      </c>
      <c r="AY127" s="889"/>
      <c r="AZ127" s="889"/>
      <c r="BA127" s="889"/>
      <c r="BB127" s="889"/>
      <c r="BC127" s="889"/>
      <c r="BD127" s="889"/>
      <c r="BE127" s="890"/>
      <c r="BF127" s="1043" t="s">
        <v>109</v>
      </c>
      <c r="BG127" s="1044"/>
      <c r="BH127" s="1044"/>
      <c r="BI127" s="1044"/>
      <c r="BJ127" s="1044"/>
      <c r="BK127" s="1044"/>
      <c r="BL127" s="1053"/>
      <c r="BM127" s="1043">
        <v>15</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452</v>
      </c>
      <c r="CQ127" s="1047"/>
      <c r="CR127" s="1047"/>
      <c r="CS127" s="1047"/>
      <c r="CT127" s="1047"/>
      <c r="CU127" s="1047"/>
      <c r="CV127" s="1047"/>
      <c r="CW127" s="1047"/>
      <c r="CX127" s="1047"/>
      <c r="CY127" s="1047"/>
      <c r="CZ127" s="1047"/>
      <c r="DA127" s="1047"/>
      <c r="DB127" s="1047"/>
      <c r="DC127" s="1047"/>
      <c r="DD127" s="1047"/>
      <c r="DE127" s="1047"/>
      <c r="DF127" s="1048"/>
      <c r="DG127" s="1049" t="s">
        <v>109</v>
      </c>
      <c r="DH127" s="1050"/>
      <c r="DI127" s="1050"/>
      <c r="DJ127" s="1050"/>
      <c r="DK127" s="1050"/>
      <c r="DL127" s="1050" t="s">
        <v>109</v>
      </c>
      <c r="DM127" s="1050"/>
      <c r="DN127" s="1050"/>
      <c r="DO127" s="1050"/>
      <c r="DP127" s="1050"/>
      <c r="DQ127" s="1050" t="s">
        <v>109</v>
      </c>
      <c r="DR127" s="1050"/>
      <c r="DS127" s="1050"/>
      <c r="DT127" s="1050"/>
      <c r="DU127" s="1050"/>
      <c r="DV127" s="1051" t="s">
        <v>109</v>
      </c>
      <c r="DW127" s="1051"/>
      <c r="DX127" s="1051"/>
      <c r="DY127" s="1051"/>
      <c r="DZ127" s="1052"/>
    </row>
    <row r="128" spans="1:130" s="197" customFormat="1" ht="26.25" customHeigh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91" t="s">
        <v>109</v>
      </c>
      <c r="AB128" s="1092"/>
      <c r="AC128" s="1092"/>
      <c r="AD128" s="1092"/>
      <c r="AE128" s="1093"/>
      <c r="AF128" s="1094" t="s">
        <v>109</v>
      </c>
      <c r="AG128" s="1092"/>
      <c r="AH128" s="1092"/>
      <c r="AI128" s="1092"/>
      <c r="AJ128" s="1093"/>
      <c r="AK128" s="1094" t="s">
        <v>109</v>
      </c>
      <c r="AL128" s="1092"/>
      <c r="AM128" s="1092"/>
      <c r="AN128" s="1092"/>
      <c r="AO128" s="1093"/>
      <c r="AP128" s="1095"/>
      <c r="AQ128" s="1096"/>
      <c r="AR128" s="1096"/>
      <c r="AS128" s="1096"/>
      <c r="AT128" s="1097"/>
      <c r="AU128" s="235"/>
      <c r="AV128" s="235"/>
      <c r="AW128" s="235"/>
      <c r="AX128" s="1056" t="s">
        <v>455</v>
      </c>
      <c r="AY128" s="952"/>
      <c r="AZ128" s="952"/>
      <c r="BA128" s="952"/>
      <c r="BB128" s="952"/>
      <c r="BC128" s="952"/>
      <c r="BD128" s="952"/>
      <c r="BE128" s="953"/>
      <c r="BF128" s="1068" t="s">
        <v>109</v>
      </c>
      <c r="BG128" s="1069"/>
      <c r="BH128" s="1069"/>
      <c r="BI128" s="1069"/>
      <c r="BJ128" s="1069"/>
      <c r="BK128" s="1069"/>
      <c r="BL128" s="1070"/>
      <c r="BM128" s="1068">
        <v>20</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89</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456</v>
      </c>
      <c r="X129" s="1063"/>
      <c r="Y129" s="1063"/>
      <c r="Z129" s="1064"/>
      <c r="AA129" s="960">
        <v>1237561</v>
      </c>
      <c r="AB129" s="961"/>
      <c r="AC129" s="961"/>
      <c r="AD129" s="961"/>
      <c r="AE129" s="962"/>
      <c r="AF129" s="963">
        <v>1260159</v>
      </c>
      <c r="AG129" s="961"/>
      <c r="AH129" s="961"/>
      <c r="AI129" s="961"/>
      <c r="AJ129" s="962"/>
      <c r="AK129" s="963">
        <v>1262541</v>
      </c>
      <c r="AL129" s="961"/>
      <c r="AM129" s="961"/>
      <c r="AN129" s="961"/>
      <c r="AO129" s="962"/>
      <c r="AP129" s="1065"/>
      <c r="AQ129" s="1066"/>
      <c r="AR129" s="1066"/>
      <c r="AS129" s="1066"/>
      <c r="AT129" s="1067"/>
      <c r="AU129" s="235"/>
      <c r="AV129" s="235"/>
      <c r="AW129" s="235"/>
      <c r="AX129" s="1056" t="s">
        <v>457</v>
      </c>
      <c r="AY129" s="952"/>
      <c r="AZ129" s="952"/>
      <c r="BA129" s="952"/>
      <c r="BB129" s="952"/>
      <c r="BC129" s="952"/>
      <c r="BD129" s="952"/>
      <c r="BE129" s="953"/>
      <c r="BF129" s="1057">
        <v>4.5</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458</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459</v>
      </c>
      <c r="X130" s="1063"/>
      <c r="Y130" s="1063"/>
      <c r="Z130" s="1064"/>
      <c r="AA130" s="960">
        <v>131268</v>
      </c>
      <c r="AB130" s="961"/>
      <c r="AC130" s="961"/>
      <c r="AD130" s="961"/>
      <c r="AE130" s="962"/>
      <c r="AF130" s="963">
        <v>137932</v>
      </c>
      <c r="AG130" s="961"/>
      <c r="AH130" s="961"/>
      <c r="AI130" s="961"/>
      <c r="AJ130" s="962"/>
      <c r="AK130" s="963">
        <v>139854</v>
      </c>
      <c r="AL130" s="961"/>
      <c r="AM130" s="961"/>
      <c r="AN130" s="961"/>
      <c r="AO130" s="962"/>
      <c r="AP130" s="1065"/>
      <c r="AQ130" s="1066"/>
      <c r="AR130" s="1066"/>
      <c r="AS130" s="1066"/>
      <c r="AT130" s="1067"/>
      <c r="AU130" s="235"/>
      <c r="AV130" s="235"/>
      <c r="AW130" s="235"/>
      <c r="AX130" s="1115" t="s">
        <v>460</v>
      </c>
      <c r="AY130" s="1047"/>
      <c r="AZ130" s="1047"/>
      <c r="BA130" s="1047"/>
      <c r="BB130" s="1047"/>
      <c r="BC130" s="1047"/>
      <c r="BD130" s="1047"/>
      <c r="BE130" s="1048"/>
      <c r="BF130" s="1077" t="s">
        <v>109</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461</v>
      </c>
      <c r="X131" s="1086"/>
      <c r="Y131" s="1086"/>
      <c r="Z131" s="1087"/>
      <c r="AA131" s="999">
        <v>1106293</v>
      </c>
      <c r="AB131" s="1000"/>
      <c r="AC131" s="1000"/>
      <c r="AD131" s="1000"/>
      <c r="AE131" s="1001"/>
      <c r="AF131" s="1002">
        <v>1122227</v>
      </c>
      <c r="AG131" s="1000"/>
      <c r="AH131" s="1000"/>
      <c r="AI131" s="1000"/>
      <c r="AJ131" s="1001"/>
      <c r="AK131" s="1002">
        <v>1122687</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462</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463</v>
      </c>
      <c r="W132" s="1103"/>
      <c r="X132" s="1103"/>
      <c r="Y132" s="1103"/>
      <c r="Z132" s="1104"/>
      <c r="AA132" s="1105">
        <v>4.9871055860000002</v>
      </c>
      <c r="AB132" s="1106"/>
      <c r="AC132" s="1106"/>
      <c r="AD132" s="1106"/>
      <c r="AE132" s="1107"/>
      <c r="AF132" s="1108">
        <v>4.9688699349999998</v>
      </c>
      <c r="AG132" s="1106"/>
      <c r="AH132" s="1106"/>
      <c r="AI132" s="1106"/>
      <c r="AJ132" s="1107"/>
      <c r="AK132" s="1108">
        <v>3.5924527500000001</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464</v>
      </c>
      <c r="W133" s="1110"/>
      <c r="X133" s="1110"/>
      <c r="Y133" s="1110"/>
      <c r="Z133" s="1111"/>
      <c r="AA133" s="1112">
        <v>5.2</v>
      </c>
      <c r="AB133" s="1113"/>
      <c r="AC133" s="1113"/>
      <c r="AD133" s="1113"/>
      <c r="AE133" s="1114"/>
      <c r="AF133" s="1112">
        <v>4.9000000000000004</v>
      </c>
      <c r="AG133" s="1113"/>
      <c r="AH133" s="1113"/>
      <c r="AI133" s="1113"/>
      <c r="AJ133" s="1114"/>
      <c r="AK133" s="1112">
        <v>4.5</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AC49" sqref="AC4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zoomScale="75" zoomScaleSheetLayoutView="75" workbookViewId="0">
      <selection activeCell="G2" sqref="G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21" t="s">
        <v>472</v>
      </c>
      <c r="H9" s="1122"/>
      <c r="I9" s="1122"/>
      <c r="J9" s="1123"/>
      <c r="K9" s="263">
        <v>440382</v>
      </c>
      <c r="L9" s="264">
        <v>131851</v>
      </c>
      <c r="M9" s="265">
        <v>198661</v>
      </c>
      <c r="N9" s="266">
        <v>-33.6</v>
      </c>
    </row>
    <row r="10" spans="1:16">
      <c r="A10" s="248"/>
      <c r="B10" s="244"/>
      <c r="C10" s="244"/>
      <c r="D10" s="244"/>
      <c r="E10" s="244"/>
      <c r="F10" s="244"/>
      <c r="G10" s="1121" t="s">
        <v>473</v>
      </c>
      <c r="H10" s="1122"/>
      <c r="I10" s="1122"/>
      <c r="J10" s="1123"/>
      <c r="K10" s="267">
        <v>88436</v>
      </c>
      <c r="L10" s="268">
        <v>26478</v>
      </c>
      <c r="M10" s="269">
        <v>22571</v>
      </c>
      <c r="N10" s="270">
        <v>17.3</v>
      </c>
    </row>
    <row r="11" spans="1:16" ht="13.5" customHeight="1">
      <c r="A11" s="248"/>
      <c r="B11" s="244"/>
      <c r="C11" s="244"/>
      <c r="D11" s="244"/>
      <c r="E11" s="244"/>
      <c r="F11" s="244"/>
      <c r="G11" s="1121" t="s">
        <v>474</v>
      </c>
      <c r="H11" s="1122"/>
      <c r="I11" s="1122"/>
      <c r="J11" s="1123"/>
      <c r="K11" s="267">
        <v>12363</v>
      </c>
      <c r="L11" s="268">
        <v>3701</v>
      </c>
      <c r="M11" s="269">
        <v>24639</v>
      </c>
      <c r="N11" s="270">
        <v>-85</v>
      </c>
    </row>
    <row r="12" spans="1:16" ht="13.5" customHeight="1">
      <c r="A12" s="248"/>
      <c r="B12" s="244"/>
      <c r="C12" s="244"/>
      <c r="D12" s="244"/>
      <c r="E12" s="244"/>
      <c r="F12" s="244"/>
      <c r="G12" s="1121" t="s">
        <v>475</v>
      </c>
      <c r="H12" s="1122"/>
      <c r="I12" s="1122"/>
      <c r="J12" s="1123"/>
      <c r="K12" s="267">
        <v>10106</v>
      </c>
      <c r="L12" s="268">
        <v>3026</v>
      </c>
      <c r="M12" s="269">
        <v>3341</v>
      </c>
      <c r="N12" s="270">
        <v>-9.4</v>
      </c>
    </row>
    <row r="13" spans="1:16" ht="13.5" customHeight="1">
      <c r="A13" s="248"/>
      <c r="B13" s="244"/>
      <c r="C13" s="244"/>
      <c r="D13" s="244"/>
      <c r="E13" s="244"/>
      <c r="F13" s="244"/>
      <c r="G13" s="1121" t="s">
        <v>476</v>
      </c>
      <c r="H13" s="1122"/>
      <c r="I13" s="1122"/>
      <c r="J13" s="1123"/>
      <c r="K13" s="267" t="s">
        <v>477</v>
      </c>
      <c r="L13" s="268" t="s">
        <v>477</v>
      </c>
      <c r="M13" s="269" t="s">
        <v>477</v>
      </c>
      <c r="N13" s="270" t="s">
        <v>477</v>
      </c>
    </row>
    <row r="14" spans="1:16" ht="13.5" customHeight="1">
      <c r="A14" s="248"/>
      <c r="B14" s="244"/>
      <c r="C14" s="244"/>
      <c r="D14" s="244"/>
      <c r="E14" s="244"/>
      <c r="F14" s="244"/>
      <c r="G14" s="1121" t="s">
        <v>478</v>
      </c>
      <c r="H14" s="1122"/>
      <c r="I14" s="1122"/>
      <c r="J14" s="1123"/>
      <c r="K14" s="267">
        <v>14522</v>
      </c>
      <c r="L14" s="268">
        <v>4348</v>
      </c>
      <c r="M14" s="269">
        <v>9231</v>
      </c>
      <c r="N14" s="270">
        <v>-52.9</v>
      </c>
    </row>
    <row r="15" spans="1:16" ht="13.5" customHeight="1">
      <c r="A15" s="248"/>
      <c r="B15" s="244"/>
      <c r="C15" s="244"/>
      <c r="D15" s="244"/>
      <c r="E15" s="244"/>
      <c r="F15" s="244"/>
      <c r="G15" s="1121" t="s">
        <v>479</v>
      </c>
      <c r="H15" s="1122"/>
      <c r="I15" s="1122"/>
      <c r="J15" s="1123"/>
      <c r="K15" s="267" t="s">
        <v>477</v>
      </c>
      <c r="L15" s="268" t="s">
        <v>477</v>
      </c>
      <c r="M15" s="269">
        <v>4542</v>
      </c>
      <c r="N15" s="270" t="s">
        <v>477</v>
      </c>
    </row>
    <row r="16" spans="1:16">
      <c r="A16" s="248"/>
      <c r="B16" s="244"/>
      <c r="C16" s="244"/>
      <c r="D16" s="244"/>
      <c r="E16" s="244"/>
      <c r="F16" s="244"/>
      <c r="G16" s="1124" t="s">
        <v>480</v>
      </c>
      <c r="H16" s="1125"/>
      <c r="I16" s="1125"/>
      <c r="J16" s="1126"/>
      <c r="K16" s="268">
        <v>-59844</v>
      </c>
      <c r="L16" s="268">
        <v>-17917</v>
      </c>
      <c r="M16" s="269">
        <v>-20623</v>
      </c>
      <c r="N16" s="270">
        <v>-13.1</v>
      </c>
    </row>
    <row r="17" spans="1:16">
      <c r="A17" s="248"/>
      <c r="B17" s="244"/>
      <c r="C17" s="244"/>
      <c r="D17" s="244"/>
      <c r="E17" s="244"/>
      <c r="F17" s="244"/>
      <c r="G17" s="1124" t="s">
        <v>167</v>
      </c>
      <c r="H17" s="1125"/>
      <c r="I17" s="1125"/>
      <c r="J17" s="1126"/>
      <c r="K17" s="268">
        <v>505965</v>
      </c>
      <c r="L17" s="268">
        <v>151487</v>
      </c>
      <c r="M17" s="269">
        <v>242361</v>
      </c>
      <c r="N17" s="270">
        <v>-37.5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6" t="s">
        <v>485</v>
      </c>
      <c r="H21" s="1117"/>
      <c r="I21" s="1117"/>
      <c r="J21" s="1118"/>
      <c r="K21" s="280">
        <v>14.67</v>
      </c>
      <c r="L21" s="281">
        <v>22.07</v>
      </c>
      <c r="M21" s="282">
        <v>-7.4</v>
      </c>
      <c r="N21" s="249"/>
      <c r="O21" s="283"/>
      <c r="P21" s="279"/>
    </row>
    <row r="22" spans="1:16" s="284" customFormat="1">
      <c r="A22" s="279"/>
      <c r="B22" s="249"/>
      <c r="C22" s="249"/>
      <c r="D22" s="249"/>
      <c r="E22" s="249"/>
      <c r="F22" s="249"/>
      <c r="G22" s="1116" t="s">
        <v>486</v>
      </c>
      <c r="H22" s="1117"/>
      <c r="I22" s="1117"/>
      <c r="J22" s="1118"/>
      <c r="K22" s="285">
        <v>90</v>
      </c>
      <c r="L22" s="286">
        <v>93.5</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32" t="s">
        <v>489</v>
      </c>
      <c r="H32" s="1133"/>
      <c r="I32" s="1133"/>
      <c r="J32" s="1134"/>
      <c r="K32" s="294">
        <v>155362</v>
      </c>
      <c r="L32" s="294">
        <v>46516</v>
      </c>
      <c r="M32" s="295">
        <v>131612</v>
      </c>
      <c r="N32" s="296">
        <v>-64.7</v>
      </c>
    </row>
    <row r="33" spans="1:16" ht="13.5" customHeight="1">
      <c r="A33" s="248"/>
      <c r="B33" s="244"/>
      <c r="C33" s="244"/>
      <c r="D33" s="244"/>
      <c r="E33" s="244"/>
      <c r="F33" s="244"/>
      <c r="G33" s="1132" t="s">
        <v>490</v>
      </c>
      <c r="H33" s="1133"/>
      <c r="I33" s="1133"/>
      <c r="J33" s="1134"/>
      <c r="K33" s="294" t="s">
        <v>477</v>
      </c>
      <c r="L33" s="294" t="s">
        <v>477</v>
      </c>
      <c r="M33" s="295" t="s">
        <v>477</v>
      </c>
      <c r="N33" s="296" t="s">
        <v>477</v>
      </c>
    </row>
    <row r="34" spans="1:16" ht="27" customHeight="1">
      <c r="A34" s="248"/>
      <c r="B34" s="244"/>
      <c r="C34" s="244"/>
      <c r="D34" s="244"/>
      <c r="E34" s="244"/>
      <c r="F34" s="244"/>
      <c r="G34" s="1132" t="s">
        <v>491</v>
      </c>
      <c r="H34" s="1133"/>
      <c r="I34" s="1133"/>
      <c r="J34" s="1134"/>
      <c r="K34" s="294" t="s">
        <v>477</v>
      </c>
      <c r="L34" s="294" t="s">
        <v>477</v>
      </c>
      <c r="M34" s="295">
        <v>41</v>
      </c>
      <c r="N34" s="296" t="s">
        <v>477</v>
      </c>
    </row>
    <row r="35" spans="1:16" ht="27" customHeight="1">
      <c r="A35" s="248"/>
      <c r="B35" s="244"/>
      <c r="C35" s="244"/>
      <c r="D35" s="244"/>
      <c r="E35" s="244"/>
      <c r="F35" s="244"/>
      <c r="G35" s="1132" t="s">
        <v>492</v>
      </c>
      <c r="H35" s="1133"/>
      <c r="I35" s="1133"/>
      <c r="J35" s="1134"/>
      <c r="K35" s="294">
        <v>24824</v>
      </c>
      <c r="L35" s="294">
        <v>7432</v>
      </c>
      <c r="M35" s="295">
        <v>31555</v>
      </c>
      <c r="N35" s="296">
        <v>-76.400000000000006</v>
      </c>
    </row>
    <row r="36" spans="1:16" ht="27" customHeight="1">
      <c r="A36" s="248"/>
      <c r="B36" s="244"/>
      <c r="C36" s="244"/>
      <c r="D36" s="244"/>
      <c r="E36" s="244"/>
      <c r="F36" s="244"/>
      <c r="G36" s="1132" t="s">
        <v>493</v>
      </c>
      <c r="H36" s="1133"/>
      <c r="I36" s="1133"/>
      <c r="J36" s="1134"/>
      <c r="K36" s="294" t="s">
        <v>477</v>
      </c>
      <c r="L36" s="294" t="s">
        <v>477</v>
      </c>
      <c r="M36" s="295">
        <v>5720</v>
      </c>
      <c r="N36" s="296" t="s">
        <v>477</v>
      </c>
    </row>
    <row r="37" spans="1:16" ht="13.5" customHeight="1">
      <c r="A37" s="248"/>
      <c r="B37" s="244"/>
      <c r="C37" s="244"/>
      <c r="D37" s="244"/>
      <c r="E37" s="244"/>
      <c r="F37" s="244"/>
      <c r="G37" s="1132" t="s">
        <v>494</v>
      </c>
      <c r="H37" s="1133"/>
      <c r="I37" s="1133"/>
      <c r="J37" s="1134"/>
      <c r="K37" s="294" t="s">
        <v>477</v>
      </c>
      <c r="L37" s="294" t="s">
        <v>477</v>
      </c>
      <c r="M37" s="295">
        <v>1648</v>
      </c>
      <c r="N37" s="296" t="s">
        <v>477</v>
      </c>
    </row>
    <row r="38" spans="1:16" ht="27" customHeight="1">
      <c r="A38" s="248"/>
      <c r="B38" s="244"/>
      <c r="C38" s="244"/>
      <c r="D38" s="244"/>
      <c r="E38" s="244"/>
      <c r="F38" s="244"/>
      <c r="G38" s="1135" t="s">
        <v>495</v>
      </c>
      <c r="H38" s="1136"/>
      <c r="I38" s="1136"/>
      <c r="J38" s="1137"/>
      <c r="K38" s="297" t="s">
        <v>477</v>
      </c>
      <c r="L38" s="297" t="s">
        <v>477</v>
      </c>
      <c r="M38" s="298">
        <v>64</v>
      </c>
      <c r="N38" s="299" t="s">
        <v>477</v>
      </c>
      <c r="O38" s="293"/>
    </row>
    <row r="39" spans="1:16">
      <c r="A39" s="248"/>
      <c r="B39" s="244"/>
      <c r="C39" s="244"/>
      <c r="D39" s="244"/>
      <c r="E39" s="244"/>
      <c r="F39" s="244"/>
      <c r="G39" s="1135" t="s">
        <v>496</v>
      </c>
      <c r="H39" s="1136"/>
      <c r="I39" s="1136"/>
      <c r="J39" s="1137"/>
      <c r="K39" s="300" t="s">
        <v>477</v>
      </c>
      <c r="L39" s="300" t="s">
        <v>477</v>
      </c>
      <c r="M39" s="301">
        <v>-9298</v>
      </c>
      <c r="N39" s="302" t="s">
        <v>477</v>
      </c>
      <c r="O39" s="293"/>
    </row>
    <row r="40" spans="1:16" ht="27" customHeight="1">
      <c r="A40" s="248"/>
      <c r="B40" s="244"/>
      <c r="C40" s="244"/>
      <c r="D40" s="244"/>
      <c r="E40" s="244"/>
      <c r="F40" s="244"/>
      <c r="G40" s="1132" t="s">
        <v>497</v>
      </c>
      <c r="H40" s="1133"/>
      <c r="I40" s="1133"/>
      <c r="J40" s="1134"/>
      <c r="K40" s="300">
        <v>-139854</v>
      </c>
      <c r="L40" s="300">
        <v>-41872</v>
      </c>
      <c r="M40" s="301">
        <v>-121787</v>
      </c>
      <c r="N40" s="302">
        <v>-65.599999999999994</v>
      </c>
      <c r="O40" s="293"/>
    </row>
    <row r="41" spans="1:16">
      <c r="A41" s="248"/>
      <c r="B41" s="244"/>
      <c r="C41" s="244"/>
      <c r="D41" s="244"/>
      <c r="E41" s="244"/>
      <c r="F41" s="244"/>
      <c r="G41" s="1138" t="s">
        <v>279</v>
      </c>
      <c r="H41" s="1139"/>
      <c r="I41" s="1139"/>
      <c r="J41" s="1140"/>
      <c r="K41" s="294">
        <v>40332</v>
      </c>
      <c r="L41" s="300">
        <v>12075</v>
      </c>
      <c r="M41" s="301">
        <v>39554</v>
      </c>
      <c r="N41" s="302">
        <v>-69.5</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7" t="s">
        <v>467</v>
      </c>
      <c r="J49" s="1129" t="s">
        <v>501</v>
      </c>
      <c r="K49" s="1130"/>
      <c r="L49" s="1130"/>
      <c r="M49" s="1130"/>
      <c r="N49" s="1131"/>
    </row>
    <row r="50" spans="1:14">
      <c r="A50" s="248"/>
      <c r="B50" s="244"/>
      <c r="C50" s="244"/>
      <c r="D50" s="244"/>
      <c r="E50" s="244"/>
      <c r="F50" s="244"/>
      <c r="G50" s="312"/>
      <c r="H50" s="313"/>
      <c r="I50" s="1128"/>
      <c r="J50" s="314" t="s">
        <v>502</v>
      </c>
      <c r="K50" s="315" t="s">
        <v>503</v>
      </c>
      <c r="L50" s="316" t="s">
        <v>504</v>
      </c>
      <c r="M50" s="317" t="s">
        <v>505</v>
      </c>
      <c r="N50" s="318" t="s">
        <v>506</v>
      </c>
    </row>
    <row r="51" spans="1:14">
      <c r="A51" s="248"/>
      <c r="B51" s="244"/>
      <c r="C51" s="244"/>
      <c r="D51" s="244"/>
      <c r="E51" s="244"/>
      <c r="F51" s="244"/>
      <c r="G51" s="310" t="s">
        <v>507</v>
      </c>
      <c r="H51" s="311"/>
      <c r="I51" s="319">
        <v>379659</v>
      </c>
      <c r="J51" s="320">
        <v>110752</v>
      </c>
      <c r="K51" s="321">
        <v>42.2</v>
      </c>
      <c r="L51" s="322">
        <v>325581</v>
      </c>
      <c r="M51" s="323">
        <v>11.5</v>
      </c>
      <c r="N51" s="324">
        <v>30.7</v>
      </c>
    </row>
    <row r="52" spans="1:14">
      <c r="A52" s="248"/>
      <c r="B52" s="244"/>
      <c r="C52" s="244"/>
      <c r="D52" s="244"/>
      <c r="E52" s="244"/>
      <c r="F52" s="244"/>
      <c r="G52" s="325"/>
      <c r="H52" s="326" t="s">
        <v>508</v>
      </c>
      <c r="I52" s="327">
        <v>301233</v>
      </c>
      <c r="J52" s="328">
        <v>87874</v>
      </c>
      <c r="K52" s="329">
        <v>64</v>
      </c>
      <c r="L52" s="330">
        <v>165116</v>
      </c>
      <c r="M52" s="331">
        <v>0.9</v>
      </c>
      <c r="N52" s="332">
        <v>63.1</v>
      </c>
    </row>
    <row r="53" spans="1:14">
      <c r="A53" s="248"/>
      <c r="B53" s="244"/>
      <c r="C53" s="244"/>
      <c r="D53" s="244"/>
      <c r="E53" s="244"/>
      <c r="F53" s="244"/>
      <c r="G53" s="310" t="s">
        <v>509</v>
      </c>
      <c r="H53" s="311"/>
      <c r="I53" s="319">
        <v>324172</v>
      </c>
      <c r="J53" s="320">
        <v>95177</v>
      </c>
      <c r="K53" s="321">
        <v>-14.1</v>
      </c>
      <c r="L53" s="322">
        <v>203567</v>
      </c>
      <c r="M53" s="323">
        <v>-37.5</v>
      </c>
      <c r="N53" s="324">
        <v>23.4</v>
      </c>
    </row>
    <row r="54" spans="1:14">
      <c r="A54" s="248"/>
      <c r="B54" s="244"/>
      <c r="C54" s="244"/>
      <c r="D54" s="244"/>
      <c r="E54" s="244"/>
      <c r="F54" s="244"/>
      <c r="G54" s="325"/>
      <c r="H54" s="326" t="s">
        <v>508</v>
      </c>
      <c r="I54" s="327">
        <v>230087</v>
      </c>
      <c r="J54" s="328">
        <v>67553</v>
      </c>
      <c r="K54" s="329">
        <v>-23.1</v>
      </c>
      <c r="L54" s="330">
        <v>121137</v>
      </c>
      <c r="M54" s="331">
        <v>-26.6</v>
      </c>
      <c r="N54" s="332">
        <v>3.5</v>
      </c>
    </row>
    <row r="55" spans="1:14">
      <c r="A55" s="248"/>
      <c r="B55" s="244"/>
      <c r="C55" s="244"/>
      <c r="D55" s="244"/>
      <c r="E55" s="244"/>
      <c r="F55" s="244"/>
      <c r="G55" s="310" t="s">
        <v>510</v>
      </c>
      <c r="H55" s="311"/>
      <c r="I55" s="319">
        <v>118811</v>
      </c>
      <c r="J55" s="320">
        <v>34903</v>
      </c>
      <c r="K55" s="321">
        <v>-63.3</v>
      </c>
      <c r="L55" s="322">
        <v>185018</v>
      </c>
      <c r="M55" s="323">
        <v>-9.1</v>
      </c>
      <c r="N55" s="324">
        <v>-54.2</v>
      </c>
    </row>
    <row r="56" spans="1:14">
      <c r="A56" s="248"/>
      <c r="B56" s="244"/>
      <c r="C56" s="244"/>
      <c r="D56" s="244"/>
      <c r="E56" s="244"/>
      <c r="F56" s="244"/>
      <c r="G56" s="325"/>
      <c r="H56" s="326" t="s">
        <v>508</v>
      </c>
      <c r="I56" s="327">
        <v>88697</v>
      </c>
      <c r="J56" s="328">
        <v>26057</v>
      </c>
      <c r="K56" s="329">
        <v>-61.4</v>
      </c>
      <c r="L56" s="330">
        <v>95064</v>
      </c>
      <c r="M56" s="331">
        <v>-21.5</v>
      </c>
      <c r="N56" s="332">
        <v>-39.9</v>
      </c>
    </row>
    <row r="57" spans="1:14">
      <c r="A57" s="248"/>
      <c r="B57" s="244"/>
      <c r="C57" s="244"/>
      <c r="D57" s="244"/>
      <c r="E57" s="244"/>
      <c r="F57" s="244"/>
      <c r="G57" s="310" t="s">
        <v>511</v>
      </c>
      <c r="H57" s="311"/>
      <c r="I57" s="319">
        <v>982582</v>
      </c>
      <c r="J57" s="320">
        <v>290104</v>
      </c>
      <c r="K57" s="321">
        <v>731.2</v>
      </c>
      <c r="L57" s="322">
        <v>238802</v>
      </c>
      <c r="M57" s="323">
        <v>29.1</v>
      </c>
      <c r="N57" s="324">
        <v>702.1</v>
      </c>
    </row>
    <row r="58" spans="1:14">
      <c r="A58" s="248"/>
      <c r="B58" s="244"/>
      <c r="C58" s="244"/>
      <c r="D58" s="244"/>
      <c r="E58" s="244"/>
      <c r="F58" s="244"/>
      <c r="G58" s="325"/>
      <c r="H58" s="326" t="s">
        <v>508</v>
      </c>
      <c r="I58" s="327">
        <v>168245</v>
      </c>
      <c r="J58" s="328">
        <v>49674</v>
      </c>
      <c r="K58" s="329">
        <v>90.6</v>
      </c>
      <c r="L58" s="330">
        <v>128562</v>
      </c>
      <c r="M58" s="331">
        <v>35.200000000000003</v>
      </c>
      <c r="N58" s="332">
        <v>55.4</v>
      </c>
    </row>
    <row r="59" spans="1:14">
      <c r="A59" s="248"/>
      <c r="B59" s="244"/>
      <c r="C59" s="244"/>
      <c r="D59" s="244"/>
      <c r="E59" s="244"/>
      <c r="F59" s="244"/>
      <c r="G59" s="310" t="s">
        <v>512</v>
      </c>
      <c r="H59" s="311"/>
      <c r="I59" s="319">
        <v>522020</v>
      </c>
      <c r="J59" s="320">
        <v>156293</v>
      </c>
      <c r="K59" s="321">
        <v>-46.1</v>
      </c>
      <c r="L59" s="322">
        <v>288550</v>
      </c>
      <c r="M59" s="323">
        <v>20.8</v>
      </c>
      <c r="N59" s="324">
        <v>-66.900000000000006</v>
      </c>
    </row>
    <row r="60" spans="1:14">
      <c r="A60" s="248"/>
      <c r="B60" s="244"/>
      <c r="C60" s="244"/>
      <c r="D60" s="244"/>
      <c r="E60" s="244"/>
      <c r="F60" s="244"/>
      <c r="G60" s="325"/>
      <c r="H60" s="326" t="s">
        <v>508</v>
      </c>
      <c r="I60" s="333">
        <v>109305</v>
      </c>
      <c r="J60" s="328">
        <v>32726</v>
      </c>
      <c r="K60" s="329">
        <v>-34.1</v>
      </c>
      <c r="L60" s="330">
        <v>141525</v>
      </c>
      <c r="M60" s="331">
        <v>10.1</v>
      </c>
      <c r="N60" s="332">
        <v>-44.2</v>
      </c>
    </row>
    <row r="61" spans="1:14">
      <c r="A61" s="248"/>
      <c r="B61" s="244"/>
      <c r="C61" s="244"/>
      <c r="D61" s="244"/>
      <c r="E61" s="244"/>
      <c r="F61" s="244"/>
      <c r="G61" s="310" t="s">
        <v>513</v>
      </c>
      <c r="H61" s="334"/>
      <c r="I61" s="335">
        <v>465449</v>
      </c>
      <c r="J61" s="336">
        <v>137446</v>
      </c>
      <c r="K61" s="337">
        <v>130</v>
      </c>
      <c r="L61" s="338">
        <v>248304</v>
      </c>
      <c r="M61" s="339">
        <v>3</v>
      </c>
      <c r="N61" s="324">
        <v>127</v>
      </c>
    </row>
    <row r="62" spans="1:14">
      <c r="A62" s="248"/>
      <c r="B62" s="244"/>
      <c r="C62" s="244"/>
      <c r="D62" s="244"/>
      <c r="E62" s="244"/>
      <c r="F62" s="244"/>
      <c r="G62" s="325"/>
      <c r="H62" s="326" t="s">
        <v>508</v>
      </c>
      <c r="I62" s="327">
        <v>179513</v>
      </c>
      <c r="J62" s="328">
        <v>52777</v>
      </c>
      <c r="K62" s="329">
        <v>7.2</v>
      </c>
      <c r="L62" s="330">
        <v>130281</v>
      </c>
      <c r="M62" s="331">
        <v>-0.4</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8" zoomScale="75" zoomScaleNormal="7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1" t="s">
        <v>3</v>
      </c>
      <c r="D47" s="1141"/>
      <c r="E47" s="1142"/>
      <c r="F47" s="11">
        <v>46.43</v>
      </c>
      <c r="G47" s="12">
        <v>48.65</v>
      </c>
      <c r="H47" s="12">
        <v>50.3</v>
      </c>
      <c r="I47" s="12">
        <v>49.79</v>
      </c>
      <c r="J47" s="13">
        <v>49.7</v>
      </c>
    </row>
    <row r="48" spans="2:10" ht="57.75" customHeight="1">
      <c r="B48" s="14"/>
      <c r="C48" s="1143" t="s">
        <v>4</v>
      </c>
      <c r="D48" s="1143"/>
      <c r="E48" s="1144"/>
      <c r="F48" s="15">
        <v>12.69</v>
      </c>
      <c r="G48" s="16">
        <v>13.59</v>
      </c>
      <c r="H48" s="16">
        <v>9.94</v>
      </c>
      <c r="I48" s="16">
        <v>10.95</v>
      </c>
      <c r="J48" s="17">
        <v>12.15</v>
      </c>
    </row>
    <row r="49" spans="2:10" ht="57.75" customHeight="1" thickBot="1">
      <c r="B49" s="18"/>
      <c r="C49" s="1145" t="s">
        <v>5</v>
      </c>
      <c r="D49" s="1145"/>
      <c r="E49" s="1146"/>
      <c r="F49" s="19">
        <v>0.59</v>
      </c>
      <c r="G49" s="20">
        <v>0.28999999999999998</v>
      </c>
      <c r="H49" s="20" t="s">
        <v>520</v>
      </c>
      <c r="I49" s="20">
        <v>1.59</v>
      </c>
      <c r="J49" s="21">
        <v>1.22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3" t="s">
        <v>521</v>
      </c>
      <c r="D34" s="1153"/>
      <c r="E34" s="1154"/>
      <c r="F34" s="32">
        <v>0.52</v>
      </c>
      <c r="G34" s="33">
        <v>0.05</v>
      </c>
      <c r="H34" s="33" t="s">
        <v>522</v>
      </c>
      <c r="I34" s="33">
        <v>0.08</v>
      </c>
      <c r="J34" s="34" t="s">
        <v>523</v>
      </c>
      <c r="K34" s="22"/>
      <c r="L34" s="22"/>
      <c r="M34" s="22"/>
      <c r="N34" s="22"/>
      <c r="O34" s="22"/>
      <c r="P34" s="22"/>
    </row>
    <row r="35" spans="1:16" ht="39" customHeight="1">
      <c r="A35" s="22"/>
      <c r="B35" s="35"/>
      <c r="C35" s="1147" t="s">
        <v>524</v>
      </c>
      <c r="D35" s="1148"/>
      <c r="E35" s="1149"/>
      <c r="F35" s="36">
        <v>12.63</v>
      </c>
      <c r="G35" s="37">
        <v>13.58</v>
      </c>
      <c r="H35" s="37">
        <v>9.94</v>
      </c>
      <c r="I35" s="37">
        <v>10.95</v>
      </c>
      <c r="J35" s="38">
        <v>12.14</v>
      </c>
      <c r="K35" s="22"/>
      <c r="L35" s="22"/>
      <c r="M35" s="22"/>
      <c r="N35" s="22"/>
      <c r="O35" s="22"/>
      <c r="P35" s="22"/>
    </row>
    <row r="36" spans="1:16" ht="39" customHeight="1">
      <c r="A36" s="22"/>
      <c r="B36" s="35"/>
      <c r="C36" s="1147" t="s">
        <v>525</v>
      </c>
      <c r="D36" s="1148"/>
      <c r="E36" s="1149"/>
      <c r="F36" s="36">
        <v>7.76</v>
      </c>
      <c r="G36" s="37">
        <v>7.73</v>
      </c>
      <c r="H36" s="37">
        <v>5.76</v>
      </c>
      <c r="I36" s="37">
        <v>5.15</v>
      </c>
      <c r="J36" s="38">
        <v>6.51</v>
      </c>
      <c r="K36" s="22"/>
      <c r="L36" s="22"/>
      <c r="M36" s="22"/>
      <c r="N36" s="22"/>
      <c r="O36" s="22"/>
      <c r="P36" s="22"/>
    </row>
    <row r="37" spans="1:16" ht="39" customHeight="1">
      <c r="A37" s="22"/>
      <c r="B37" s="35"/>
      <c r="C37" s="1147" t="s">
        <v>526</v>
      </c>
      <c r="D37" s="1148"/>
      <c r="E37" s="1149"/>
      <c r="F37" s="36">
        <v>9.08</v>
      </c>
      <c r="G37" s="37">
        <v>4.84</v>
      </c>
      <c r="H37" s="37">
        <v>4.9000000000000004</v>
      </c>
      <c r="I37" s="37">
        <v>4.4000000000000004</v>
      </c>
      <c r="J37" s="38">
        <v>4.8899999999999997</v>
      </c>
      <c r="K37" s="22"/>
      <c r="L37" s="22"/>
      <c r="M37" s="22"/>
      <c r="N37" s="22"/>
      <c r="O37" s="22"/>
      <c r="P37" s="22"/>
    </row>
    <row r="38" spans="1:16" ht="39" customHeight="1">
      <c r="A38" s="22"/>
      <c r="B38" s="35"/>
      <c r="C38" s="1147" t="s">
        <v>527</v>
      </c>
      <c r="D38" s="1148"/>
      <c r="E38" s="1149"/>
      <c r="F38" s="36">
        <v>0.11</v>
      </c>
      <c r="G38" s="37">
        <v>0.15</v>
      </c>
      <c r="H38" s="37">
        <v>0.19</v>
      </c>
      <c r="I38" s="37">
        <v>0.28000000000000003</v>
      </c>
      <c r="J38" s="38">
        <v>0.43</v>
      </c>
      <c r="K38" s="22"/>
      <c r="L38" s="22"/>
      <c r="M38" s="22"/>
      <c r="N38" s="22"/>
      <c r="O38" s="22"/>
      <c r="P38" s="22"/>
    </row>
    <row r="39" spans="1:16" ht="39" customHeight="1">
      <c r="A39" s="22"/>
      <c r="B39" s="35"/>
      <c r="C39" s="1147" t="s">
        <v>528</v>
      </c>
      <c r="D39" s="1148"/>
      <c r="E39" s="1149"/>
      <c r="F39" s="36">
        <v>1.47</v>
      </c>
      <c r="G39" s="37">
        <v>2.0099999999999998</v>
      </c>
      <c r="H39" s="37">
        <v>1.1100000000000001</v>
      </c>
      <c r="I39" s="37">
        <v>1.94</v>
      </c>
      <c r="J39" s="38">
        <v>0.39</v>
      </c>
      <c r="K39" s="22"/>
      <c r="L39" s="22"/>
      <c r="M39" s="22"/>
      <c r="N39" s="22"/>
      <c r="O39" s="22"/>
      <c r="P39" s="22"/>
    </row>
    <row r="40" spans="1:16" ht="39" customHeight="1">
      <c r="A40" s="22"/>
      <c r="B40" s="35"/>
      <c r="C40" s="1147" t="s">
        <v>529</v>
      </c>
      <c r="D40" s="1148"/>
      <c r="E40" s="1149"/>
      <c r="F40" s="36">
        <v>0.37</v>
      </c>
      <c r="G40" s="37" t="s">
        <v>530</v>
      </c>
      <c r="H40" s="37">
        <v>0</v>
      </c>
      <c r="I40" s="37">
        <v>0.23</v>
      </c>
      <c r="J40" s="38">
        <v>0.33</v>
      </c>
      <c r="K40" s="22"/>
      <c r="L40" s="22"/>
      <c r="M40" s="22"/>
      <c r="N40" s="22"/>
      <c r="O40" s="22"/>
      <c r="P40" s="22"/>
    </row>
    <row r="41" spans="1:16" ht="39" customHeight="1">
      <c r="A41" s="22"/>
      <c r="B41" s="35"/>
      <c r="C41" s="1147" t="s">
        <v>531</v>
      </c>
      <c r="D41" s="1148"/>
      <c r="E41" s="1149"/>
      <c r="F41" s="36">
        <v>0.35</v>
      </c>
      <c r="G41" s="37">
        <v>0.23</v>
      </c>
      <c r="H41" s="37">
        <v>0.08</v>
      </c>
      <c r="I41" s="37">
        <v>0.12</v>
      </c>
      <c r="J41" s="38">
        <v>0</v>
      </c>
      <c r="K41" s="22"/>
      <c r="L41" s="22"/>
      <c r="M41" s="22"/>
      <c r="N41" s="22"/>
      <c r="O41" s="22"/>
      <c r="P41" s="22"/>
    </row>
    <row r="42" spans="1:16" ht="39" customHeight="1">
      <c r="A42" s="22"/>
      <c r="B42" s="39"/>
      <c r="C42" s="1147" t="s">
        <v>532</v>
      </c>
      <c r="D42" s="1148"/>
      <c r="E42" s="1149"/>
      <c r="F42" s="36" t="s">
        <v>477</v>
      </c>
      <c r="G42" s="37" t="s">
        <v>477</v>
      </c>
      <c r="H42" s="37" t="s">
        <v>477</v>
      </c>
      <c r="I42" s="37" t="s">
        <v>477</v>
      </c>
      <c r="J42" s="38" t="s">
        <v>477</v>
      </c>
      <c r="K42" s="22"/>
      <c r="L42" s="22"/>
      <c r="M42" s="22"/>
      <c r="N42" s="22"/>
      <c r="O42" s="22"/>
      <c r="P42" s="22"/>
    </row>
    <row r="43" spans="1:16" ht="39" customHeight="1" thickBot="1">
      <c r="A43" s="22"/>
      <c r="B43" s="40"/>
      <c r="C43" s="1150" t="s">
        <v>533</v>
      </c>
      <c r="D43" s="1151"/>
      <c r="E43" s="1152"/>
      <c r="F43" s="41">
        <v>0.05</v>
      </c>
      <c r="G43" s="42">
        <v>0</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D40" zoomScale="75" zoomScaleNormal="75" zoomScaleSheetLayoutView="55" workbookViewId="0">
      <selection activeCell="E51" sqref="E51:J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3" t="s">
        <v>10</v>
      </c>
      <c r="C45" s="1164"/>
      <c r="D45" s="58"/>
      <c r="E45" s="1169" t="s">
        <v>11</v>
      </c>
      <c r="F45" s="1169"/>
      <c r="G45" s="1169"/>
      <c r="H45" s="1169"/>
      <c r="I45" s="1169"/>
      <c r="J45" s="1170"/>
      <c r="K45" s="59">
        <v>165</v>
      </c>
      <c r="L45" s="60">
        <v>169</v>
      </c>
      <c r="M45" s="60">
        <v>161</v>
      </c>
      <c r="N45" s="60">
        <v>168</v>
      </c>
      <c r="O45" s="61">
        <v>155</v>
      </c>
      <c r="P45" s="48"/>
      <c r="Q45" s="48"/>
      <c r="R45" s="48"/>
      <c r="S45" s="48"/>
      <c r="T45" s="48"/>
      <c r="U45" s="48"/>
    </row>
    <row r="46" spans="1:21" ht="30.75" customHeight="1">
      <c r="A46" s="48"/>
      <c r="B46" s="1165"/>
      <c r="C46" s="1166"/>
      <c r="D46" s="62"/>
      <c r="E46" s="1157" t="s">
        <v>12</v>
      </c>
      <c r="F46" s="1157"/>
      <c r="G46" s="1157"/>
      <c r="H46" s="1157"/>
      <c r="I46" s="1157"/>
      <c r="J46" s="1158"/>
      <c r="K46" s="63" t="s">
        <v>477</v>
      </c>
      <c r="L46" s="64" t="s">
        <v>477</v>
      </c>
      <c r="M46" s="64" t="s">
        <v>477</v>
      </c>
      <c r="N46" s="64" t="s">
        <v>477</v>
      </c>
      <c r="O46" s="65" t="s">
        <v>477</v>
      </c>
      <c r="P46" s="48"/>
      <c r="Q46" s="48"/>
      <c r="R46" s="48"/>
      <c r="S46" s="48"/>
      <c r="T46" s="48"/>
      <c r="U46" s="48"/>
    </row>
    <row r="47" spans="1:21" ht="30.75" customHeight="1">
      <c r="A47" s="48"/>
      <c r="B47" s="1165"/>
      <c r="C47" s="1166"/>
      <c r="D47" s="62"/>
      <c r="E47" s="1157" t="s">
        <v>13</v>
      </c>
      <c r="F47" s="1157"/>
      <c r="G47" s="1157"/>
      <c r="H47" s="1157"/>
      <c r="I47" s="1157"/>
      <c r="J47" s="1158"/>
      <c r="K47" s="63" t="s">
        <v>477</v>
      </c>
      <c r="L47" s="64" t="s">
        <v>477</v>
      </c>
      <c r="M47" s="64" t="s">
        <v>477</v>
      </c>
      <c r="N47" s="64" t="s">
        <v>477</v>
      </c>
      <c r="O47" s="65" t="s">
        <v>477</v>
      </c>
      <c r="P47" s="48"/>
      <c r="Q47" s="48"/>
      <c r="R47" s="48"/>
      <c r="S47" s="48"/>
      <c r="T47" s="48"/>
      <c r="U47" s="48"/>
    </row>
    <row r="48" spans="1:21" ht="30.75" customHeight="1">
      <c r="A48" s="48"/>
      <c r="B48" s="1165"/>
      <c r="C48" s="1166"/>
      <c r="D48" s="62"/>
      <c r="E48" s="1157" t="s">
        <v>14</v>
      </c>
      <c r="F48" s="1157"/>
      <c r="G48" s="1157"/>
      <c r="H48" s="1157"/>
      <c r="I48" s="1157"/>
      <c r="J48" s="1158"/>
      <c r="K48" s="63">
        <v>26</v>
      </c>
      <c r="L48" s="64">
        <v>20</v>
      </c>
      <c r="M48" s="64">
        <v>25</v>
      </c>
      <c r="N48" s="64">
        <v>26</v>
      </c>
      <c r="O48" s="65">
        <v>25</v>
      </c>
      <c r="P48" s="48"/>
      <c r="Q48" s="48"/>
      <c r="R48" s="48"/>
      <c r="S48" s="48"/>
      <c r="T48" s="48"/>
      <c r="U48" s="48"/>
    </row>
    <row r="49" spans="1:21" ht="30.75" customHeight="1">
      <c r="A49" s="48"/>
      <c r="B49" s="1165"/>
      <c r="C49" s="1166"/>
      <c r="D49" s="62"/>
      <c r="E49" s="1157" t="s">
        <v>15</v>
      </c>
      <c r="F49" s="1157"/>
      <c r="G49" s="1157"/>
      <c r="H49" s="1157"/>
      <c r="I49" s="1157"/>
      <c r="J49" s="1158"/>
      <c r="K49" s="63">
        <v>11</v>
      </c>
      <c r="L49" s="64" t="s">
        <v>477</v>
      </c>
      <c r="M49" s="64" t="s">
        <v>477</v>
      </c>
      <c r="N49" s="64" t="s">
        <v>477</v>
      </c>
      <c r="O49" s="65" t="s">
        <v>477</v>
      </c>
      <c r="P49" s="48"/>
      <c r="Q49" s="48"/>
      <c r="R49" s="48"/>
      <c r="S49" s="48"/>
      <c r="T49" s="48"/>
      <c r="U49" s="48"/>
    </row>
    <row r="50" spans="1:21" ht="30.75" customHeight="1">
      <c r="A50" s="48"/>
      <c r="B50" s="1165"/>
      <c r="C50" s="1166"/>
      <c r="D50" s="62"/>
      <c r="E50" s="1157" t="s">
        <v>16</v>
      </c>
      <c r="F50" s="1157"/>
      <c r="G50" s="1157"/>
      <c r="H50" s="1157"/>
      <c r="I50" s="1157"/>
      <c r="J50" s="1158"/>
      <c r="K50" s="63" t="s">
        <v>477</v>
      </c>
      <c r="L50" s="64" t="s">
        <v>477</v>
      </c>
      <c r="M50" s="64" t="s">
        <v>477</v>
      </c>
      <c r="N50" s="64" t="s">
        <v>477</v>
      </c>
      <c r="O50" s="65" t="s">
        <v>477</v>
      </c>
      <c r="P50" s="48"/>
      <c r="Q50" s="48"/>
      <c r="R50" s="48"/>
      <c r="S50" s="48"/>
      <c r="T50" s="48"/>
      <c r="U50" s="48"/>
    </row>
    <row r="51" spans="1:21" ht="30.75" customHeight="1">
      <c r="A51" s="48"/>
      <c r="B51" s="1167"/>
      <c r="C51" s="1168"/>
      <c r="D51" s="66"/>
      <c r="E51" s="1157" t="s">
        <v>17</v>
      </c>
      <c r="F51" s="1157"/>
      <c r="G51" s="1157"/>
      <c r="H51" s="1157"/>
      <c r="I51" s="1157"/>
      <c r="J51" s="1158"/>
      <c r="K51" s="63" t="s">
        <v>477</v>
      </c>
      <c r="L51" s="64" t="s">
        <v>477</v>
      </c>
      <c r="M51" s="64" t="s">
        <v>477</v>
      </c>
      <c r="N51" s="64" t="s">
        <v>477</v>
      </c>
      <c r="O51" s="65" t="s">
        <v>477</v>
      </c>
      <c r="P51" s="48"/>
      <c r="Q51" s="48"/>
      <c r="R51" s="48"/>
      <c r="S51" s="48"/>
      <c r="T51" s="48"/>
      <c r="U51" s="48"/>
    </row>
    <row r="52" spans="1:21" ht="30.75" customHeight="1">
      <c r="A52" s="48"/>
      <c r="B52" s="1155" t="s">
        <v>18</v>
      </c>
      <c r="C52" s="1156"/>
      <c r="D52" s="66"/>
      <c r="E52" s="1157" t="s">
        <v>19</v>
      </c>
      <c r="F52" s="1157"/>
      <c r="G52" s="1157"/>
      <c r="H52" s="1157"/>
      <c r="I52" s="1157"/>
      <c r="J52" s="1158"/>
      <c r="K52" s="63">
        <v>132</v>
      </c>
      <c r="L52" s="64">
        <v>133</v>
      </c>
      <c r="M52" s="64">
        <v>131</v>
      </c>
      <c r="N52" s="64">
        <v>139</v>
      </c>
      <c r="O52" s="65">
        <v>139</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70</v>
      </c>
      <c r="L53" s="69">
        <v>56</v>
      </c>
      <c r="M53" s="69">
        <v>55</v>
      </c>
      <c r="N53" s="69">
        <v>55</v>
      </c>
      <c r="O53" s="70">
        <v>41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m.nagatani</cp:lastModifiedBy>
  <cp:lastPrinted>2016-05-03T07:25:37Z</cp:lastPrinted>
  <dcterms:created xsi:type="dcterms:W3CDTF">2016-02-15T01:55:18Z</dcterms:created>
  <dcterms:modified xsi:type="dcterms:W3CDTF">2016-05-03T07:27:46Z</dcterms:modified>
  <cp:category/>
</cp:coreProperties>
</file>