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ata\総務政策課\髙垣和也\予算関係\予算関係（H28）\予算に関する調査\平成26年度財政状況資料集の作成及び提出について（依頼）\【財政状況資料集】_303810_美浜町_2014\"/>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W38" i="9"/>
  <c r="BW39" i="9" s="1"/>
  <c r="BW40" i="9" s="1"/>
  <c r="BW41" i="9" s="1"/>
  <c r="BW42" i="9" s="1"/>
  <c r="BE38" i="9"/>
  <c r="AM38" i="9"/>
  <c r="U38" i="9"/>
  <c r="C38" i="9"/>
  <c r="CO37" i="9"/>
  <c r="BW37" i="9"/>
  <c r="BE37" i="9"/>
  <c r="AM37" i="9"/>
  <c r="U37" i="9"/>
  <c r="C37" i="9"/>
  <c r="CO36" i="9"/>
  <c r="BW36" i="9"/>
  <c r="BE36" i="9"/>
  <c r="AM36" i="9"/>
  <c r="C36" i="9"/>
  <c r="CO35" i="9"/>
  <c r="BW35" i="9"/>
  <c r="AM35" i="9"/>
  <c r="C35" i="9"/>
  <c r="CO34" i="9"/>
  <c r="BW34" i="9"/>
  <c r="U34" i="9"/>
  <c r="U35" i="9" s="1"/>
  <c r="U36" i="9" s="1"/>
  <c r="C34" i="9"/>
  <c r="BE34" i="9" l="1"/>
  <c r="BE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<sst xmlns="http://schemas.openxmlformats.org/spreadsheetml/2006/main" count="1064" uniqueCount="544">
  <si>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</si>
  <si>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</si>
  <si>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</si>
  <si>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</si>
  <si>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</si>
  <si>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</si>
  <si>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</si>
  <si>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</si>
  <si>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</si>
  <si>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</si>
  <si>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</si>
  <si>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</si>
  <si>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</si>
  <si>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</si>
  <si>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</si>
  <si>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</si>
  <si>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</si>
  <si>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</si>
  <si>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</si>
  <si>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</si>
  <si>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</si>
  <si>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</si>
  <si>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</si>
  <si>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</si>
  <si>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</si>
  <si>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</si>
  <si>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</si>
  <si>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</si>
  <si>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</si>
  <si>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</si>
  <si>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</si>
  <si>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</si>
  <si>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</si>
  <si>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</si>
  <si>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</si>
  <si>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</si>
  <si>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</si>
  <si>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</si>
  <si>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</si>
  <si>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</si>
  <si>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</si>
  <si>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</si>
  <si>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</si>
  <si>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</si>
  <si>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</si>
  <si>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</si>
  <si>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</si>
  <si>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</si>
  <si>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</si>
  <si>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</si>
  <si>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</si>
  <si>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</si>
  <si>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</si>
  <si>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</si>
  <si>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</si>
  <si>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</si>
  <si>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</si>
  <si>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</si>
  <si>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</si>
  <si>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</si>
  <si>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</si>
  <si>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</si>
  <si>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</si>
  <si>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</si>
  <si>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</si>
  <si>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</si>
  <si>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</si>
  <si>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</si>
  <si>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</si>
  <si>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</si>
  <si>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</si>
  <si>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</si>
  <si>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</si>
  <si>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</si>
  <si>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</si>
  <si>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</si>
  <si>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</si>
  <si>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</si>
  <si>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</si>
  <si>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</si>
  <si>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</si>
  <si>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</si>
  <si>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</si>
  <si>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</si>
  <si>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</si>
  <si>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</si>
  <si>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</si>
  <si>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</si>
  <si>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</si>
  <si>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</si>
  <si>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</si>
  <si>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</si>
  <si>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</si>
  <si>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</si>
  <si>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</si>
  <si>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</si>
  <si>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</si>
  <si>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</si>
  <si>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</si>
  <si>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</si>
  <si>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</si>
  <si>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</si>
  <si>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</si>
  <si>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</si>
  <si>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</si>
  <si>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</si>
  <si>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</si>
  <si>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</si>
  <si>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</si>
  <si>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</si>
  <si>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</si>
  <si>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</si>
  <si>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</si>
  <si>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</si>
  <si>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</si>
  <si>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</si>
  <si>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</si>
  <si>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</si>
  <si>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</si>
  <si>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</si>
  <si>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</si>
  <si>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</si>
  <si>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</si>
  <si>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</si>
  <si>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</si>
  <si>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</si>
  <si>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</si>
  <si>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</si>
  <si>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</si>
  <si>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</si>
  <si>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</si>
  <si>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</si>
  <si>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</si>
  <si>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</si>
  <si>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</si>
  <si>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</si>
  <si>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</si>
  <si>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</si>
  <si>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</si>
  <si>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</si>
  <si>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</si>
  <si>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</si>
  <si>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</si>
  <si>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</si>
  <si>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</si>
  <si>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</si>
  <si>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</si>
  <si>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</si>
  <si>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</si>
  <si>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</si>
  <si>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</si>
  <si>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</si>
  <si>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</si>
  <si>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</si>
  <si>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</si>
  <si>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</si>
  <si>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</si>
  <si>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</si>
  <si>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</si>
  <si>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</si>
  <si>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</si>
  <si>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</si>
  <si>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</si>
  <si>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</si>
  <si>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</si>
  <si>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</si>
  <si>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</si>
  <si>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</si>
  <si>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</si>
  <si>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</si>
  <si>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</si>
  <si>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</si>
  <si>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</si>
  <si>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</si>
  <si>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</si>
  <si>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</si>
  <si>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</si>
  <si>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</si>
  <si>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</si>
  <si>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</si>
  <si>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</si>
  <si>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</si>
  <si>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</si>
  <si>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</si>
  <si>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</si>
  <si>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</si>
  <si>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</si>
  <si>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</si>
  <si>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</si>
  <si>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</si>
  <si>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</si>
  <si>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</si>
  <si>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</si>
  <si>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</si>
  <si>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</si>
  <si>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和歌山県美浜町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</si>
  <si>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</si>
  <si>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</si>
  <si>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</si>
  <si>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</si>
  <si>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</si>
  <si>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</si>
  <si>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</si>
  <si>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</si>
  <si>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</si>
  <si>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</si>
  <si>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</si>
  <si>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</si>
  <si>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</si>
  <si>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</si>
  <si>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</si>
  <si>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</si>
  <si>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</si>
  <si>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</si>
  <si>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</si>
  <si>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</si>
  <si>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</si>
  <si>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</si>
  <si>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</si>
  <si>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</si>
  <si>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</si>
  <si>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</si>
  <si>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</si>
  <si>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</si>
  <si>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</si>
  <si>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</si>
  <si>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</si>
  <si>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</si>
  <si>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</si>
  <si>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</si>
  <si>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</si>
  <si>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</si>
  <si>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</si>
  <si>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</si>
  <si>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</si>
  <si>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</si>
  <si>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</si>
  <si>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</si>
  <si>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</si>
  <si>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</si>
  <si>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</si>
  <si>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</si>
  <si>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</si>
  <si>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</si>
  <si>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</si>
  <si>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</si>
  <si>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</si>
  <si>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</si>
  <si>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</si>
  <si>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</si>
  <si>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</si>
  <si>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</si>
  <si>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</si>
  <si>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</si>
  <si>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</si>
  <si>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</si>
  <si>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</si>
  <si>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</si>
  <si>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</si>
  <si>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</si>
  <si>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</si>
  <si>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</si>
  <si>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</si>
  <si>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</si>
  <si>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</si>
  <si>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</si>
  <si>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</si>
  <si>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</si>
  <si>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</si>
  <si>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</si>
  <si>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</si>
  <si>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</si>
  <si>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</si>
  <si>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</si>
  <si>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</si>
  <si>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</si>
  <si>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</si>
  <si>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</si>
  <si>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</si>
  <si>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</si>
  <si>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</si>
  <si>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</si>
  <si>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</si>
  <si>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</si>
  <si>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</si>
  <si>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</si>
  <si>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</si>
  <si>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</si>
  <si>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</si>
  <si>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</si>
  <si>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</si>
  <si>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</si>
  <si>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</si>
  <si>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</si>
  <si>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</si>
  <si>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</si>
  <si>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</si>
  <si>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</si>
  <si>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</si>
  <si>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</si>
  <si>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</si>
  <si>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</si>
  <si>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</si>
  <si>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</si>
  <si>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</si>
  <si>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</si>
  <si>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</si>
  <si>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</si>
  <si>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</si>
  <si>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</si>
  <si>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</si>
  <si>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</si>
  <si>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</si>
  <si>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</si>
  <si>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</si>
  <si>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</si>
  <si>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</si>
  <si>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</si>
  <si>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</si>
  <si>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</si>
  <si>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</si>
  <si>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</si>
  <si>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</si>
  <si>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</si>
  <si>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</si>
  <si>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</si>
  <si>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</si>
  <si>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</si>
  <si>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</si>
  <si>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</si>
  <si>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</si>
  <si>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</si>
  <si>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</si>
  <si>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</si>
  <si>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</si>
  <si>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</si>
  <si>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</si>
  <si>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</si>
  <si>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</si>
  <si>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</si>
  <si>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</si>
  <si>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</si>
  <si>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</si>
  <si>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</si>
  <si>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</si>
  <si>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</si>
  <si>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和歌山県美浜町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</si>
  <si>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</si>
  <si>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</si>
  <si>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</si>
  <si>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</si>
  <si>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</si>
  <si>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</si>
  <si>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</si>
  <si>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</si>
  <si>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</si>
  <si>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</si>
  <si>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</si>
  <si>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</si>
  <si>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</si>
  <si>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</si>
  <si>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</si>
  <si>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</si>
  <si>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</si>
  <si>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</si>
  <si>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</si>
  <si>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</si>
  <si>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</si>
  <si>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</si>
  <si>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</si>
  <si>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</si>
  <si>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</si>
  <si>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</si>
  <si>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</si>
  <si>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</si>
  <si>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</si>
  <si>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</si>
  <si>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</si>
  <si>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</si>
  <si>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</si>
  <si>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</si>
  <si>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</si>
  <si>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</si>
  <si>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</si>
  <si>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</si>
  <si>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</si>
  <si>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</si>
  <si>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</si>
  <si>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</si>
  <si>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</si>
  <si>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</si>
  <si>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</si>
  <si>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</si>
  <si>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</si>
  <si>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</si>
  <si>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</si>
  <si>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</si>
  <si>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</si>
  <si>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</si>
  <si>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</si>
  <si>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</si>
  <si>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</si>
  <si>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</si>
  <si>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</si>
  <si>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</si>
  <si>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</si>
  <si>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</si>
  <si>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</si>
  <si>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</si>
  <si>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</si>
  <si>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</si>
  <si>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</si>
  <si>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</si>
  <si>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</si>
  <si>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</si>
  <si>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</si>
  <si>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</si>
  <si>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</si>
  <si>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</si>
  <si>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</si>
  <si>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</si>
  <si>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</si>
  <si>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</si>
  <si>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</si>
  <si>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</si>
  <si>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</si>
  <si>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</si>
  <si>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</si>
  <si>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</si>
  <si>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</si>
  <si>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</si>
  <si>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</si>
  <si>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</si>
  <si>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</si>
  <si>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</si>
  <si>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</si>
  <si>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</si>
  <si>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</si>
  <si>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</si>
  <si>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</si>
  <si>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</si>
  <si>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</si>
  <si>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</si>
  <si>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</si>
  <si>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</si>
  <si>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</si>
  <si>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</si>
  <si>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</si>
  <si>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</si>
  <si>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</si>
  <si>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</si>
  <si>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</si>
  <si>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</si>
  <si>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</si>
  <si>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</si>
  <si>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</si>
  <si>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</si>
  <si>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</si>
  <si>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</si>
  <si>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</si>
  <si>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</si>
  <si>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</si>
  <si>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</si>
  <si>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</si>
  <si>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</si>
  <si>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</si>
  <si>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</si>
  <si>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</si>
  <si>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</si>
  <si>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</si>
  <si>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</si>
  <si>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</si>
  <si>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</si>
  <si>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</si>
  <si>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</si>
  <si>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</si>
  <si>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</si>
  <si>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</si>
  <si>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</si>
  <si>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</si>
  <si>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</si>
  <si>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</si>
  <si>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</si>
  <si>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</si>
  <si>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</si>
  <si>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</si>
  <si>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</si>
  <si>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</si>
  <si>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</si>
  <si>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</si>
  <si>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</si>
  <si>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</si>
  <si>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</si>
  <si>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</si>
  <si>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</si>
  <si>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</si>
  <si>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</si>
  <si>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</si>
  <si>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</si>
  <si>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</si>
  <si>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</si>
  <si>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</si>
  <si>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</si>
  <si>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</si>
  <si>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</si>
  <si>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</si>
  <si>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</si>
  <si>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</si>
  <si>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</si>
  <si>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</si>
  <si>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</si>
  <si>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</si>
  <si>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</si>
  <si>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</si>
  <si>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</si>
  <si>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</si>
  <si>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</si>
  <si>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</si>
  <si>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</si>
  <si>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</si>
  <si>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</si>
  <si>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2.11</t>
  </si>
  <si>
    <t>▲ 5.84</t>
  </si>
  <si>
    <t>水道事業会計</t>
  </si>
  <si>
    <t>一般会計</t>
  </si>
  <si>
    <t>国民健康保険特別会計</t>
  </si>
  <si>
    <t>介護保険特別会計</t>
  </si>
  <si>
    <t>後期高齢者医療特別会計</t>
  </si>
  <si>
    <t>農業集落排水事業特別会計</t>
  </si>
  <si>
    <t>公共下水道事業特別会計</t>
  </si>
  <si>
    <t>その他会計（赤字）</t>
  </si>
  <si>
    <t>その他会計（黒字）</t>
  </si>
  <si>
    <t>和歌山県市町村総合事務組合</t>
    <rPh sb="0" eb="4">
      <t>ワカヤマケン</t>
    </rPh>
    <rPh sb="4" eb="7">
      <t>シチョウソン</t>
    </rPh>
    <rPh sb="7" eb="9">
      <t>ソウゴウ</t>
    </rPh>
    <rPh sb="9" eb="11">
      <t>ジム</t>
    </rPh>
    <rPh sb="11" eb="13">
      <t>クミアイ</t>
    </rPh>
    <phoneticPr fontId="2"/>
  </si>
  <si>
    <t>和歌山地方税回収機構</t>
    <rPh sb="0" eb="3">
      <t>ワカヤマ</t>
    </rPh>
    <rPh sb="3" eb="6">
      <t>チホウゼイ</t>
    </rPh>
    <rPh sb="6" eb="8">
      <t>カイシュウ</t>
    </rPh>
    <rPh sb="8" eb="10">
      <t>キコウ</t>
    </rPh>
    <phoneticPr fontId="2"/>
  </si>
  <si>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2"/>
  </si>
  <si>
    <t>御坊広域行政事務組合</t>
    <rPh sb="0" eb="2">
      <t>ゴボウ</t>
    </rPh>
    <rPh sb="2" eb="4">
      <t>コウイキ</t>
    </rPh>
    <rPh sb="4" eb="6">
      <t>ギョウセイ</t>
    </rPh>
    <rPh sb="6" eb="8">
      <t>ジム</t>
    </rPh>
    <rPh sb="8" eb="10">
      <t>クミアイ</t>
    </rPh>
    <phoneticPr fontId="2"/>
  </si>
  <si>
    <t>御坊日高老人福祉施設事務組合（普通会計）</t>
    <rPh sb="0" eb="2">
      <t>ゴボウ</t>
    </rPh>
    <rPh sb="2" eb="4">
      <t>ヒダカ</t>
    </rPh>
    <rPh sb="4" eb="6">
      <t>ロウジン</t>
    </rPh>
    <rPh sb="6" eb="8">
      <t>フクシ</t>
    </rPh>
    <rPh sb="8" eb="10">
      <t>シセツ</t>
    </rPh>
    <rPh sb="10" eb="12">
      <t>ジム</t>
    </rPh>
    <rPh sb="12" eb="14">
      <t>クミアイ</t>
    </rPh>
    <rPh sb="15" eb="17">
      <t>フツウ</t>
    </rPh>
    <rPh sb="17" eb="19">
      <t>カイケイ</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</si>
  <si>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
  </si>
  <si>
    <t>日高広域消防事務組合</t>
    <rPh sb="0" eb="2">
      <t>ヒダカ</t>
    </rPh>
    <rPh sb="2" eb="4">
      <t>コウイキ</t>
    </rPh>
    <rPh sb="4" eb="6">
      <t>ショウボウ</t>
    </rPh>
    <rPh sb="6" eb="8">
      <t>ジム</t>
    </rPh>
    <rPh sb="8" eb="10">
      <t>クミアイ</t>
    </rPh>
    <phoneticPr fontId="2"/>
  </si>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</sst>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35137</c:v>
                </c:pt>
                <c:pt idx="1">
                  <c:v>38312</c:v>
                </c:pt>
                <c:pt idx="2">
                  <c:v>41753</c:v>
                </c:pt>
                <c:pt idx="3">
                  <c:v>69889</c:v>
                </c:pt>
                <c:pt idx="4">
                  <c:v>47868</c:v>
                </c:pt>
              </c:numCache>
            </c:numRef>
          </c:val>
          <c:smooth val="0"/>
        </c:ser>
        <c:dLbls>
          <c:showLegendKey val="0"/>
          <c:showVal val="0"/>
          <c:showCatName val="0"/>
          <c:showSerName val="0"/>
          <c:showPercent val="0"/>
          <c:showBubbleSize val="0"/>
        </c:dLbls>
        <c:marker val="1"/>
        <c:smooth val="0"/>
        <c:axId val="188834648"/>
        <c:axId val="191290736"/>
      </c:lineChart>
      <c:catAx>
        <c:axId val="188834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290736"/>
        <c:crosses val="autoZero"/>
        <c:auto val="1"/>
        <c:lblAlgn val="ctr"/>
        <c:lblOffset val="100"/>
        <c:tickLblSkip val="1"/>
        <c:tickMarkSkip val="1"/>
        <c:noMultiLvlLbl val="0"/>
      </c:catAx>
      <c:valAx>
        <c:axId val="1912907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834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8.7100000000000009</c:v>
                </c:pt>
                <c:pt idx="1">
                  <c:v>11.24</c:v>
                </c:pt>
                <c:pt idx="2">
                  <c:v>8.64</c:v>
                </c:pt>
                <c:pt idx="3">
                  <c:v>9.8800000000000008</c:v>
                </c:pt>
                <c:pt idx="4">
                  <c:v>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59.68</c:v>
                </c:pt>
                <c:pt idx="1">
                  <c:v>58.75</c:v>
                </c:pt>
                <c:pt idx="2">
                  <c:v>66.17</c:v>
                </c:pt>
                <c:pt idx="3">
                  <c:v>62.6</c:v>
                </c:pt>
                <c:pt idx="4">
                  <c:v>59.24</c:v>
                </c:pt>
              </c:numCache>
            </c:numRef>
          </c:val>
        </c:ser>
        <c:dLbls>
          <c:showLegendKey val="0"/>
          <c:showVal val="0"/>
          <c:showCatName val="0"/>
          <c:showSerName val="0"/>
          <c:showPercent val="0"/>
          <c:showBubbleSize val="0"/>
        </c:dLbls>
        <c:gapWidth val="250"/>
        <c:overlap val="100"/>
        <c:axId val="189996152"/>
        <c:axId val="219515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1.34</c:v>
                </c:pt>
                <c:pt idx="1">
                  <c:v>1.34</c:v>
                </c:pt>
                <c:pt idx="2">
                  <c:v>2.64</c:v>
                </c:pt>
                <c:pt idx="3">
                  <c:v>-2.11</c:v>
                </c:pt>
                <c:pt idx="4">
                  <c:v>-5.84</c:v>
                </c:pt>
              </c:numCache>
            </c:numRef>
          </c:val>
          <c:smooth val="0"/>
        </c:ser>
        <c:dLbls>
          <c:showLegendKey val="0"/>
          <c:showVal val="0"/>
          <c:showCatName val="0"/>
          <c:showSerName val="0"/>
          <c:showPercent val="0"/>
          <c:showBubbleSize val="0"/>
        </c:dLbls>
        <c:marker val="1"/>
        <c:smooth val="0"/>
        <c:axId val="189996152"/>
        <c:axId val="219515072"/>
      </c:lineChart>
      <c:catAx>
        <c:axId val="189996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515072"/>
        <c:crosses val="autoZero"/>
        <c:auto val="1"/>
        <c:lblAlgn val="ctr"/>
        <c:lblOffset val="100"/>
        <c:tickLblSkip val="1"/>
        <c:tickMarkSkip val="1"/>
        <c:noMultiLvlLbl val="0"/>
      </c:catAx>
      <c:valAx>
        <c:axId val="219515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996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0.04</c:v>
                </c:pt>
                <c:pt idx="4">
                  <c:v>#N/A</c:v>
                </c:pt>
                <c:pt idx="5">
                  <c:v>0.06</c:v>
                </c:pt>
                <c:pt idx="6">
                  <c:v>#N/A</c:v>
                </c:pt>
                <c:pt idx="7">
                  <c:v>0.05</c:v>
                </c:pt>
                <c:pt idx="8">
                  <c:v>#N/A</c:v>
                </c:pt>
                <c:pt idx="9">
                  <c:v>0.04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7.0000000000000007E-2</c:v>
                </c:pt>
                <c:pt idx="4">
                  <c:v>#N/A</c:v>
                </c:pt>
                <c:pt idx="5">
                  <c:v>0.46</c:v>
                </c:pt>
                <c:pt idx="6">
                  <c:v>#N/A</c:v>
                </c:pt>
                <c:pt idx="7">
                  <c:v>0.55000000000000004</c:v>
                </c:pt>
                <c:pt idx="8">
                  <c:v>#N/A</c:v>
                </c:pt>
                <c:pt idx="9">
                  <c:v>0.28999999999999998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0.25</c:v>
                </c:pt>
                <c:pt idx="2">
                  <c:v>#N/A</c:v>
                </c:pt>
                <c:pt idx="3">
                  <c:v>3.63</c:v>
                </c:pt>
                <c:pt idx="4">
                  <c:v>#N/A</c:v>
                </c:pt>
                <c:pt idx="5">
                  <c:v>2.81</c:v>
                </c:pt>
                <c:pt idx="6">
                  <c:v>#N/A</c:v>
                </c:pt>
                <c:pt idx="7">
                  <c:v>1.06</c:v>
                </c:pt>
                <c:pt idx="8">
                  <c:v>#N/A</c:v>
                </c:pt>
                <c:pt idx="9">
                  <c:v>2.0699999999999998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8.6999999999999993</c:v>
                </c:pt>
                <c:pt idx="2">
                  <c:v>#N/A</c:v>
                </c:pt>
                <c:pt idx="3">
                  <c:v>11.24</c:v>
                </c:pt>
                <c:pt idx="4">
                  <c:v>#N/A</c:v>
                </c:pt>
                <c:pt idx="5">
                  <c:v>8.64</c:v>
                </c:pt>
                <c:pt idx="6">
                  <c:v>#N/A</c:v>
                </c:pt>
                <c:pt idx="7">
                  <c:v>9.8800000000000008</c:v>
                </c:pt>
                <c:pt idx="8">
                  <c:v>#N/A</c:v>
                </c:pt>
                <c:pt idx="9">
                  <c:v>7.8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6.71</c:v>
                </c:pt>
                <c:pt idx="2">
                  <c:v>#N/A</c:v>
                </c:pt>
                <c:pt idx="3">
                  <c:v>7.93</c:v>
                </c:pt>
                <c:pt idx="4">
                  <c:v>#N/A</c:v>
                </c:pt>
                <c:pt idx="5">
                  <c:v>9.42</c:v>
                </c:pt>
                <c:pt idx="6">
                  <c:v>#N/A</c:v>
                </c:pt>
                <c:pt idx="7">
                  <c:v>9.4600000000000009</c:v>
                </c:pt>
                <c:pt idx="8">
                  <c:v>#N/A</c:v>
                </c:pt>
                <c:pt idx="9">
                  <c:v>8.44</c:v>
                </c:pt>
              </c:numCache>
            </c:numRef>
          </c:val>
        </c:ser>
        <c:dLbls>
          <c:showLegendKey val="0"/>
          <c:showVal val="0"/>
          <c:showCatName val="0"/>
          <c:showSerName val="0"/>
          <c:showPercent val="0"/>
          <c:showBubbleSize val="0"/>
        </c:dLbls>
        <c:gapWidth val="150"/>
        <c:overlap val="100"/>
        <c:axId val="188413104"/>
        <c:axId val="190528032"/>
      </c:barChart>
      <c:catAx>
        <c:axId val="18841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528032"/>
        <c:crosses val="autoZero"/>
        <c:auto val="1"/>
        <c:lblAlgn val="ctr"/>
        <c:lblOffset val="100"/>
        <c:tickLblSkip val="1"/>
        <c:tickMarkSkip val="1"/>
        <c:noMultiLvlLbl val="0"/>
      </c:catAx>
      <c:valAx>
        <c:axId val="19052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413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312</c:v>
                </c:pt>
                <c:pt idx="5">
                  <c:v>316</c:v>
                </c:pt>
                <c:pt idx="8">
                  <c:v>317</c:v>
                </c:pt>
                <c:pt idx="11">
                  <c:v>323</c:v>
                </c:pt>
                <c:pt idx="14">
                  <c:v>341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101</c:v>
                </c:pt>
                <c:pt idx="3">
                  <c:v>92</c:v>
                </c:pt>
                <c:pt idx="6">
                  <c:v>65</c:v>
                </c:pt>
                <c:pt idx="9">
                  <c:v>48</c:v>
                </c:pt>
                <c:pt idx="12">
                  <c:v>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75</c:v>
                </c:pt>
                <c:pt idx="3">
                  <c:v>81</c:v>
                </c:pt>
                <c:pt idx="6">
                  <c:v>79</c:v>
                </c:pt>
                <c:pt idx="9">
                  <c:v>85</c:v>
                </c:pt>
                <c:pt idx="12">
                  <c:v>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328</c:v>
                </c:pt>
                <c:pt idx="3">
                  <c:v>342</c:v>
                </c:pt>
                <c:pt idx="6">
                  <c:v>347</c:v>
                </c:pt>
                <c:pt idx="9">
                  <c:v>347</c:v>
                </c:pt>
                <c:pt idx="12">
                  <c:v>339</c:v>
                </c:pt>
              </c:numCache>
            </c:numRef>
          </c:val>
        </c:ser>
        <c:dLbls>
          <c:showLegendKey val="0"/>
          <c:showVal val="0"/>
          <c:showCatName val="0"/>
          <c:showSerName val="0"/>
          <c:showPercent val="0"/>
          <c:showBubbleSize val="0"/>
        </c:dLbls>
        <c:gapWidth val="100"/>
        <c:overlap val="100"/>
        <c:axId val="220114200"/>
        <c:axId val="220114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192</c:v>
                </c:pt>
                <c:pt idx="2">
                  <c:v>#N/A</c:v>
                </c:pt>
                <c:pt idx="3">
                  <c:v>#N/A</c:v>
                </c:pt>
                <c:pt idx="4">
                  <c:v>199</c:v>
                </c:pt>
                <c:pt idx="5">
                  <c:v>#N/A</c:v>
                </c:pt>
                <c:pt idx="6">
                  <c:v>#N/A</c:v>
                </c:pt>
                <c:pt idx="7">
                  <c:v>174</c:v>
                </c:pt>
                <c:pt idx="8">
                  <c:v>#N/A</c:v>
                </c:pt>
                <c:pt idx="9">
                  <c:v>#N/A</c:v>
                </c:pt>
                <c:pt idx="10">
                  <c:v>157</c:v>
                </c:pt>
                <c:pt idx="11">
                  <c:v>#N/A</c:v>
                </c:pt>
                <c:pt idx="12">
                  <c:v>#N/A</c:v>
                </c:pt>
                <c:pt idx="13">
                  <c:v>141</c:v>
                </c:pt>
                <c:pt idx="14">
                  <c:v>#N/A</c:v>
                </c:pt>
              </c:numCache>
            </c:numRef>
          </c:val>
          <c:smooth val="0"/>
        </c:ser>
        <c:dLbls>
          <c:showLegendKey val="0"/>
          <c:showVal val="0"/>
          <c:showCatName val="0"/>
          <c:showSerName val="0"/>
          <c:showPercent val="0"/>
          <c:showBubbleSize val="0"/>
        </c:dLbls>
        <c:marker val="1"/>
        <c:smooth val="0"/>
        <c:axId val="220114200"/>
        <c:axId val="220114584"/>
      </c:lineChart>
      <c:catAx>
        <c:axId val="220114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114584"/>
        <c:crosses val="autoZero"/>
        <c:auto val="1"/>
        <c:lblAlgn val="ctr"/>
        <c:lblOffset val="100"/>
        <c:tickLblSkip val="1"/>
        <c:tickMarkSkip val="1"/>
        <c:noMultiLvlLbl val="0"/>
      </c:catAx>
      <c:valAx>
        <c:axId val="220114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114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3594</c:v>
                </c:pt>
                <c:pt idx="5">
                  <c:v>3537</c:v>
                </c:pt>
                <c:pt idx="8">
                  <c:v>3573</c:v>
                </c:pt>
                <c:pt idx="11">
                  <c:v>3605</c:v>
                </c:pt>
                <c:pt idx="14">
                  <c:v>3533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115</c:v>
                </c:pt>
                <c:pt idx="5">
                  <c:v>75</c:v>
                </c:pt>
                <c:pt idx="8">
                  <c:v>61</c:v>
                </c:pt>
                <c:pt idx="11">
                  <c:v>42</c:v>
                </c:pt>
                <c:pt idx="14">
                  <c:v>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1766</c:v>
                </c:pt>
                <c:pt idx="5">
                  <c:v>1716</c:v>
                </c:pt>
                <c:pt idx="8">
                  <c:v>1852</c:v>
                </c:pt>
                <c:pt idx="11">
                  <c:v>1744</c:v>
                </c:pt>
                <c:pt idx="14">
                  <c:v>1613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753</c:v>
                </c:pt>
                <c:pt idx="3">
                  <c:v>752</c:v>
                </c:pt>
                <c:pt idx="6">
                  <c:v>755</c:v>
                </c:pt>
                <c:pt idx="9">
                  <c:v>728</c:v>
                </c:pt>
                <c:pt idx="12">
                  <c:v>703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738</c:v>
                </c:pt>
                <c:pt idx="3">
                  <c:v>645</c:v>
                </c:pt>
                <c:pt idx="6">
                  <c:v>683</c:v>
                </c:pt>
                <c:pt idx="9">
                  <c:v>677</c:v>
                </c:pt>
                <c:pt idx="12">
                  <c:v>671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1438</c:v>
                </c:pt>
                <c:pt idx="3">
                  <c:v>1511</c:v>
                </c:pt>
                <c:pt idx="6">
                  <c:v>1512</c:v>
                </c:pt>
                <c:pt idx="9">
                  <c:v>1511</c:v>
                </c:pt>
                <c:pt idx="12">
                  <c:v>1549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3352</c:v>
                </c:pt>
                <c:pt idx="3">
                  <c:v>3241</c:v>
                </c:pt>
                <c:pt idx="6">
                  <c:v>3212</c:v>
                </c:pt>
                <c:pt idx="9">
                  <c:v>3216</c:v>
                </c:pt>
                <c:pt idx="12">
                  <c:v>3149</c:v>
                </c:pt>
              </c:numCache>
            </c:numRef>
          </c:val>
        </c:ser>
        <c:dLbls>
          <c:showLegendKey val="0"/>
          <c:showVal val="0"/>
          <c:showCatName val="0"/>
          <c:showSerName val="0"/>
          <c:showPercent val="0"/>
          <c:showBubbleSize val="0"/>
        </c:dLbls>
        <c:gapWidth val="100"/>
        <c:overlap val="100"/>
        <c:axId val="188787632"/>
        <c:axId val="189346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807</c:v>
                </c:pt>
                <c:pt idx="2">
                  <c:v>#N/A</c:v>
                </c:pt>
                <c:pt idx="3">
                  <c:v>#N/A</c:v>
                </c:pt>
                <c:pt idx="4">
                  <c:v>821</c:v>
                </c:pt>
                <c:pt idx="5">
                  <c:v>#N/A</c:v>
                </c:pt>
                <c:pt idx="6">
                  <c:v>#N/A</c:v>
                </c:pt>
                <c:pt idx="7">
                  <c:v>676</c:v>
                </c:pt>
                <c:pt idx="8">
                  <c:v>#N/A</c:v>
                </c:pt>
                <c:pt idx="9">
                  <c:v>#N/A</c:v>
                </c:pt>
                <c:pt idx="10">
                  <c:v>740</c:v>
                </c:pt>
                <c:pt idx="11">
                  <c:v>#N/A</c:v>
                </c:pt>
                <c:pt idx="12">
                  <c:v>#N/A</c:v>
                </c:pt>
                <c:pt idx="13">
                  <c:v>875</c:v>
                </c:pt>
                <c:pt idx="14">
                  <c:v>#N/A</c:v>
                </c:pt>
              </c:numCache>
            </c:numRef>
          </c:val>
          <c:smooth val="0"/>
        </c:ser>
        <c:dLbls>
          <c:showLegendKey val="0"/>
          <c:showVal val="0"/>
          <c:showCatName val="0"/>
          <c:showSerName val="0"/>
          <c:showPercent val="0"/>
          <c:showBubbleSize val="0"/>
        </c:dLbls>
        <c:marker val="1"/>
        <c:smooth val="0"/>
        <c:axId val="188787632"/>
        <c:axId val="189346768"/>
      </c:lineChart>
      <c:catAx>
        <c:axId val="18878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346768"/>
        <c:crosses val="autoZero"/>
        <c:auto val="1"/>
        <c:lblAlgn val="ctr"/>
        <c:lblOffset val="100"/>
        <c:tickLblSkip val="1"/>
        <c:tickMarkSkip val="1"/>
        <c:noMultiLvlLbl val="0"/>
      </c:catAx>
      <c:valAx>
        <c:axId val="18934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78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7,722
7,695
12.77
3,790,723
3,605,227
176,491
2,262,138
3,148,805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45.2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景気低迷による町税の減収等から、類似団体同様に低下傾向にある。なかなか人口増が見込めない中ではあるが、地方創生事業をはじめとする新たな施策を打ち出し、少しでも税収増を目指していくとともに、引き続き税収の徴収率向上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12277</xdr:rowOff>
    </xdr:from>
    <xdr:to>
      <xdr:col>7</xdr:col>
      <xdr:colOff>152400</xdr:colOff>
      <xdr:row>44</xdr:row>
      <xdr:rowOff>12277</xdr:rowOff>
    </xdr:to>
    <xdr:cxnSp macro="">
      <xdr:nvCxnSpPr>
        <xdr:cNvPr id="66" name="直線コネクタ 65"/>
        <xdr:cNvCxnSpPr/>
      </xdr:nvCxnSpPr>
      <xdr:spPr>
        <a:xfrm>
          <a:off x="4114800" y="75560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12277</xdr:rowOff>
    </xdr:to>
    <xdr:cxnSp macro="">
      <xdr:nvCxnSpPr>
        <xdr:cNvPr id="69" name="直線コネクタ 68"/>
        <xdr:cNvCxnSpPr/>
      </xdr:nvCxnSpPr>
      <xdr:spPr>
        <a:xfrm>
          <a:off x="3225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167640</xdr:rowOff>
    </xdr:from>
    <xdr:to>
      <xdr:col>4</xdr:col>
      <xdr:colOff>482600</xdr:colOff>
      <xdr:row>44</xdr:row>
      <xdr:rowOff>4233</xdr:rowOff>
    </xdr:to>
    <xdr:cxnSp macro="">
      <xdr:nvCxnSpPr>
        <xdr:cNvPr id="72" name="直線コネクタ 71"/>
        <xdr:cNvCxnSpPr/>
      </xdr:nvCxnSpPr>
      <xdr:spPr>
        <a:xfrm>
          <a:off x="2336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159596</xdr:rowOff>
    </xdr:from>
    <xdr:to>
      <xdr:col>3</xdr:col>
      <xdr:colOff>279400</xdr:colOff>
      <xdr:row>43</xdr:row>
      <xdr:rowOff>167640</xdr:rowOff>
    </xdr:to>
    <xdr:cxnSp macro="">
      <xdr:nvCxnSpPr>
        <xdr:cNvPr id="75" name="直線コネクタ 74"/>
        <xdr:cNvCxnSpPr/>
      </xdr:nvCxnSpPr>
      <xdr:spPr>
        <a:xfrm>
          <a:off x="1447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79" name="テキスト ボックス 78"/>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132927</xdr:rowOff>
    </xdr:from>
    <xdr:to>
      <xdr:col>7</xdr:col>
      <xdr:colOff>203200</xdr:colOff>
      <xdr:row>44</xdr:row>
      <xdr:rowOff>63077</xdr:rowOff>
    </xdr:to>
    <xdr:sp macro="" textlink="">
      <xdr:nvSpPr>
        <xdr:cNvPr id="85" name="円/楕円 84"/>
        <xdr:cNvSpPr/>
      </xdr:nvSpPr>
      <xdr:spPr>
        <a:xfrm>
          <a:off x="4902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105004</xdr:rowOff>
    </xdr:from>
    <xdr:ext cx="762000" cy="259045"/>
    <xdr:sp macro="" textlink="">
      <xdr:nvSpPr>
        <xdr:cNvPr id="86" name="財政力該当値テキスト"/>
        <xdr:cNvSpPr txBox="1"/>
      </xdr:nvSpPr>
      <xdr:spPr>
        <a:xfrm>
          <a:off x="5041900" y="747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132927</xdr:rowOff>
    </xdr:from>
    <xdr:to>
      <xdr:col>6</xdr:col>
      <xdr:colOff>50800</xdr:colOff>
      <xdr:row>44</xdr:row>
      <xdr:rowOff>63077</xdr:rowOff>
    </xdr:to>
    <xdr:sp macro="" textlink="">
      <xdr:nvSpPr>
        <xdr:cNvPr id="87" name="円/楕円 86"/>
        <xdr:cNvSpPr/>
      </xdr:nvSpPr>
      <xdr:spPr>
        <a:xfrm>
          <a:off x="4064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47854</xdr:rowOff>
    </xdr:from>
    <xdr:ext cx="736600" cy="259045"/>
    <xdr:sp macro="" textlink="">
      <xdr:nvSpPr>
        <xdr:cNvPr id="88" name="テキスト ボックス 87"/>
        <xdr:cNvSpPr txBox="1"/>
      </xdr:nvSpPr>
      <xdr:spPr>
        <a:xfrm>
          <a:off x="3733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89" name="円/楕円 88"/>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0" name="テキスト ボックス 89"/>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116840</xdr:rowOff>
    </xdr:from>
    <xdr:to>
      <xdr:col>3</xdr:col>
      <xdr:colOff>330200</xdr:colOff>
      <xdr:row>44</xdr:row>
      <xdr:rowOff>46990</xdr:rowOff>
    </xdr:to>
    <xdr:sp macro="" textlink="">
      <xdr:nvSpPr>
        <xdr:cNvPr id="91" name="円/楕円 90"/>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31767</xdr:rowOff>
    </xdr:from>
    <xdr:ext cx="762000" cy="259045"/>
    <xdr:sp macro="" textlink="">
      <xdr:nvSpPr>
        <xdr:cNvPr id="92" name="テキスト ボックス 91"/>
        <xdr:cNvSpPr txBox="1"/>
      </xdr:nvSpPr>
      <xdr:spPr>
        <a:xfrm>
          <a:off x="1955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108796</xdr:rowOff>
    </xdr:from>
    <xdr:to>
      <xdr:col>2</xdr:col>
      <xdr:colOff>127000</xdr:colOff>
      <xdr:row>44</xdr:row>
      <xdr:rowOff>38946</xdr:rowOff>
    </xdr:to>
    <xdr:sp macro="" textlink="">
      <xdr:nvSpPr>
        <xdr:cNvPr id="93" name="円/楕円 92"/>
        <xdr:cNvSpPr/>
      </xdr:nvSpPr>
      <xdr:spPr>
        <a:xfrm>
          <a:off x="1397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23723</xdr:rowOff>
    </xdr:from>
    <xdr:ext cx="762000" cy="259045"/>
    <xdr:sp macro="" textlink="">
      <xdr:nvSpPr>
        <xdr:cNvPr id="94" name="テキスト ボックス 93"/>
        <xdr:cNvSpPr txBox="1"/>
      </xdr:nvSpPr>
      <xdr:spPr>
        <a:xfrm>
          <a:off x="1066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1.1</a:t>
          </a:r>
          <a:r>
            <a:rPr kumimoji="1" lang="ja-JP" altLang="en-US" sz="1300">
              <a:latin typeface="ＭＳ Ｐゴシック"/>
            </a:rPr>
            <a:t>ポイントの増となり、依然として類似団体平均よりも大きく上回る結果となった。町民税、固定資産税などの地方税の減収が顕著であり、経常一般財源の減少が大きいことが一番の要因といえる。今後も地方税の増収が見込めない状況が続くことが予想されるため、経常経費の削減を図るべく、予算編成時においては枠配分方式やマイナスシーリングの導入を行っ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30269</xdr:rowOff>
    </xdr:from>
    <xdr:to>
      <xdr:col>7</xdr:col>
      <xdr:colOff>152400</xdr:colOff>
      <xdr:row>66</xdr:row>
      <xdr:rowOff>74506</xdr:rowOff>
    </xdr:to>
    <xdr:cxnSp macro="">
      <xdr:nvCxnSpPr>
        <xdr:cNvPr id="129" name="直線コネクタ 128"/>
        <xdr:cNvCxnSpPr/>
      </xdr:nvCxnSpPr>
      <xdr:spPr>
        <a:xfrm>
          <a:off x="4114800" y="11345969"/>
          <a:ext cx="8382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30269</xdr:rowOff>
    </xdr:from>
    <xdr:to>
      <xdr:col>6</xdr:col>
      <xdr:colOff>0</xdr:colOff>
      <xdr:row>66</xdr:row>
      <xdr:rowOff>114723</xdr:rowOff>
    </xdr:to>
    <xdr:cxnSp macro="">
      <xdr:nvCxnSpPr>
        <xdr:cNvPr id="132" name="直線コネクタ 131"/>
        <xdr:cNvCxnSpPr/>
      </xdr:nvCxnSpPr>
      <xdr:spPr>
        <a:xfrm flipV="1">
          <a:off x="3225800" y="11345969"/>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113242</xdr:rowOff>
    </xdr:from>
    <xdr:to>
      <xdr:col>4</xdr:col>
      <xdr:colOff>482600</xdr:colOff>
      <xdr:row>66</xdr:row>
      <xdr:rowOff>114723</xdr:rowOff>
    </xdr:to>
    <xdr:cxnSp macro="">
      <xdr:nvCxnSpPr>
        <xdr:cNvPr id="135" name="直線コネクタ 134"/>
        <xdr:cNvCxnSpPr/>
      </xdr:nvCxnSpPr>
      <xdr:spPr>
        <a:xfrm>
          <a:off x="2336800" y="11257492"/>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65</xdr:row>
      <xdr:rowOff>113242</xdr:rowOff>
    </xdr:to>
    <xdr:cxnSp macro="">
      <xdr:nvCxnSpPr>
        <xdr:cNvPr id="138" name="直線コネクタ 137"/>
        <xdr:cNvCxnSpPr/>
      </xdr:nvCxnSpPr>
      <xdr:spPr>
        <a:xfrm>
          <a:off x="1447800" y="1118108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2" name="テキスト ボックス 141"/>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23706</xdr:rowOff>
    </xdr:from>
    <xdr:to>
      <xdr:col>7</xdr:col>
      <xdr:colOff>203200</xdr:colOff>
      <xdr:row>66</xdr:row>
      <xdr:rowOff>125306</xdr:rowOff>
    </xdr:to>
    <xdr:sp macro="" textlink="">
      <xdr:nvSpPr>
        <xdr:cNvPr id="148" name="円/楕円 147"/>
        <xdr:cNvSpPr/>
      </xdr:nvSpPr>
      <xdr:spPr>
        <a:xfrm>
          <a:off x="49022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167233</xdr:rowOff>
    </xdr:from>
    <xdr:ext cx="762000" cy="259045"/>
    <xdr:sp macro="" textlink="">
      <xdr:nvSpPr>
        <xdr:cNvPr id="149" name="財政構造の弾力性該当値テキスト"/>
        <xdr:cNvSpPr txBox="1"/>
      </xdr:nvSpPr>
      <xdr:spPr>
        <a:xfrm>
          <a:off x="5041900" y="113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150919</xdr:rowOff>
    </xdr:from>
    <xdr:to>
      <xdr:col>6</xdr:col>
      <xdr:colOff>50800</xdr:colOff>
      <xdr:row>66</xdr:row>
      <xdr:rowOff>81069</xdr:rowOff>
    </xdr:to>
    <xdr:sp macro="" textlink="">
      <xdr:nvSpPr>
        <xdr:cNvPr id="150" name="円/楕円 149"/>
        <xdr:cNvSpPr/>
      </xdr:nvSpPr>
      <xdr:spPr>
        <a:xfrm>
          <a:off x="4064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65846</xdr:rowOff>
    </xdr:from>
    <xdr:ext cx="736600" cy="259045"/>
    <xdr:sp macro="" textlink="">
      <xdr:nvSpPr>
        <xdr:cNvPr id="151" name="テキスト ボックス 150"/>
        <xdr:cNvSpPr txBox="1"/>
      </xdr:nvSpPr>
      <xdr:spPr>
        <a:xfrm>
          <a:off x="3733800" y="1138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63923</xdr:rowOff>
    </xdr:from>
    <xdr:to>
      <xdr:col>4</xdr:col>
      <xdr:colOff>533400</xdr:colOff>
      <xdr:row>66</xdr:row>
      <xdr:rowOff>165523</xdr:rowOff>
    </xdr:to>
    <xdr:sp macro="" textlink="">
      <xdr:nvSpPr>
        <xdr:cNvPr id="152" name="円/楕円 151"/>
        <xdr:cNvSpPr/>
      </xdr:nvSpPr>
      <xdr:spPr>
        <a:xfrm>
          <a:off x="3175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150300</xdr:rowOff>
    </xdr:from>
    <xdr:ext cx="762000" cy="259045"/>
    <xdr:sp macro="" textlink="">
      <xdr:nvSpPr>
        <xdr:cNvPr id="153" name="テキスト ボックス 152"/>
        <xdr:cNvSpPr txBox="1"/>
      </xdr:nvSpPr>
      <xdr:spPr>
        <a:xfrm>
          <a:off x="2844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62442</xdr:rowOff>
    </xdr:from>
    <xdr:to>
      <xdr:col>3</xdr:col>
      <xdr:colOff>330200</xdr:colOff>
      <xdr:row>65</xdr:row>
      <xdr:rowOff>164042</xdr:rowOff>
    </xdr:to>
    <xdr:sp macro="" textlink="">
      <xdr:nvSpPr>
        <xdr:cNvPr id="154" name="円/楕円 153"/>
        <xdr:cNvSpPr/>
      </xdr:nvSpPr>
      <xdr:spPr>
        <a:xfrm>
          <a:off x="2286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148819</xdr:rowOff>
    </xdr:from>
    <xdr:ext cx="762000" cy="259045"/>
    <xdr:sp macro="" textlink="">
      <xdr:nvSpPr>
        <xdr:cNvPr id="155" name="テキスト ボックス 154"/>
        <xdr:cNvSpPr txBox="1"/>
      </xdr:nvSpPr>
      <xdr:spPr>
        <a:xfrm>
          <a:off x="1955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157480</xdr:rowOff>
    </xdr:from>
    <xdr:to>
      <xdr:col>2</xdr:col>
      <xdr:colOff>127000</xdr:colOff>
      <xdr:row>65</xdr:row>
      <xdr:rowOff>87630</xdr:rowOff>
    </xdr:to>
    <xdr:sp macro="" textlink="">
      <xdr:nvSpPr>
        <xdr:cNvPr id="156" name="円/楕円 155"/>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72407</xdr:rowOff>
    </xdr:from>
    <xdr:ext cx="762000" cy="259045"/>
    <xdr:sp macro="" textlink="">
      <xdr:nvSpPr>
        <xdr:cNvPr id="157" name="テキスト ボックス 156"/>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[157,893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H26</a:t>
          </a:r>
          <a:r>
            <a:rPr kumimoji="1" lang="ja-JP" altLang="en-US" sz="1300">
              <a:latin typeface="ＭＳ Ｐゴシック"/>
            </a:rPr>
            <a:t>年度は前年度と比較し</a:t>
          </a:r>
          <a:r>
            <a:rPr kumimoji="1" lang="en-US" altLang="ja-JP" sz="1300">
              <a:latin typeface="ＭＳ Ｐゴシック"/>
            </a:rPr>
            <a:t>6,260</a:t>
          </a:r>
          <a:r>
            <a:rPr kumimoji="1" lang="ja-JP" altLang="en-US" sz="1300">
              <a:latin typeface="ＭＳ Ｐゴシック"/>
            </a:rPr>
            <a:t>円の増加となったものの、類似団体平均を大きく下回っている。増加要因としては、クラウド化における基幹系システム構築やシステムデータ移行に係る経費等の物件費の増加が挙げられるが、これは臨時的な要素が強いため、今後についても引き続き経費の削減に努めたい。</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117115</xdr:rowOff>
    </xdr:from>
    <xdr:to>
      <xdr:col>7</xdr:col>
      <xdr:colOff>152400</xdr:colOff>
      <xdr:row>81</xdr:row>
      <xdr:rowOff>127904</xdr:rowOff>
    </xdr:to>
    <xdr:cxnSp macro="">
      <xdr:nvCxnSpPr>
        <xdr:cNvPr id="193" name="直線コネクタ 192"/>
        <xdr:cNvCxnSpPr/>
      </xdr:nvCxnSpPr>
      <xdr:spPr>
        <a:xfrm>
          <a:off x="4114800" y="14004565"/>
          <a:ext cx="838200" cy="1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150401</xdr:rowOff>
    </xdr:from>
    <xdr:ext cx="762000" cy="259045"/>
    <xdr:sp macro="" textlink="">
      <xdr:nvSpPr>
        <xdr:cNvPr id="194" name="人件費・物件費等の状況平均値テキスト"/>
        <xdr:cNvSpPr txBox="1"/>
      </xdr:nvSpPr>
      <xdr:spPr>
        <a:xfrm>
          <a:off x="5041900" y="14037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117115</xdr:rowOff>
    </xdr:from>
    <xdr:to>
      <xdr:col>6</xdr:col>
      <xdr:colOff>0</xdr:colOff>
      <xdr:row>81</xdr:row>
      <xdr:rowOff>117825</xdr:rowOff>
    </xdr:to>
    <xdr:cxnSp macro="">
      <xdr:nvCxnSpPr>
        <xdr:cNvPr id="196" name="直線コネクタ 195"/>
        <xdr:cNvCxnSpPr/>
      </xdr:nvCxnSpPr>
      <xdr:spPr>
        <a:xfrm flipV="1">
          <a:off x="3225800" y="14004565"/>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109576</xdr:rowOff>
    </xdr:from>
    <xdr:to>
      <xdr:col>4</xdr:col>
      <xdr:colOff>482600</xdr:colOff>
      <xdr:row>81</xdr:row>
      <xdr:rowOff>117825</xdr:rowOff>
    </xdr:to>
    <xdr:cxnSp macro="">
      <xdr:nvCxnSpPr>
        <xdr:cNvPr id="199" name="直線コネクタ 198"/>
        <xdr:cNvCxnSpPr/>
      </xdr:nvCxnSpPr>
      <xdr:spPr>
        <a:xfrm>
          <a:off x="2336800" y="13997026"/>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102963</xdr:rowOff>
    </xdr:from>
    <xdr:to>
      <xdr:col>3</xdr:col>
      <xdr:colOff>279400</xdr:colOff>
      <xdr:row>81</xdr:row>
      <xdr:rowOff>109576</xdr:rowOff>
    </xdr:to>
    <xdr:cxnSp macro="">
      <xdr:nvCxnSpPr>
        <xdr:cNvPr id="202" name="直線コネクタ 201"/>
        <xdr:cNvCxnSpPr/>
      </xdr:nvCxnSpPr>
      <xdr:spPr>
        <a:xfrm>
          <a:off x="1447800" y="13990413"/>
          <a:ext cx="8890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50305</xdr:rowOff>
    </xdr:from>
    <xdr:ext cx="762000" cy="259045"/>
    <xdr:sp macro="" textlink="">
      <xdr:nvSpPr>
        <xdr:cNvPr id="206" name="テキスト ボックス 205"/>
        <xdr:cNvSpPr txBox="1"/>
      </xdr:nvSpPr>
      <xdr:spPr>
        <a:xfrm>
          <a:off x="1066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77104</xdr:rowOff>
    </xdr:from>
    <xdr:to>
      <xdr:col>7</xdr:col>
      <xdr:colOff>203200</xdr:colOff>
      <xdr:row>82</xdr:row>
      <xdr:rowOff>7254</xdr:rowOff>
    </xdr:to>
    <xdr:sp macro="" textlink="">
      <xdr:nvSpPr>
        <xdr:cNvPr id="212" name="円/楕円 211"/>
        <xdr:cNvSpPr/>
      </xdr:nvSpPr>
      <xdr:spPr>
        <a:xfrm>
          <a:off x="4902200" y="139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169831</xdr:rowOff>
    </xdr:from>
    <xdr:ext cx="762000" cy="259045"/>
    <xdr:sp macro="" textlink="">
      <xdr:nvSpPr>
        <xdr:cNvPr id="213" name="人件費・物件費等の状況該当値テキスト"/>
        <xdr:cNvSpPr txBox="1"/>
      </xdr:nvSpPr>
      <xdr:spPr>
        <a:xfrm>
          <a:off x="5041900" y="1388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157,893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66315</xdr:rowOff>
    </xdr:from>
    <xdr:to>
      <xdr:col>6</xdr:col>
      <xdr:colOff>50800</xdr:colOff>
      <xdr:row>81</xdr:row>
      <xdr:rowOff>167915</xdr:rowOff>
    </xdr:to>
    <xdr:sp macro="" textlink="">
      <xdr:nvSpPr>
        <xdr:cNvPr id="214" name="円/楕円 213"/>
        <xdr:cNvSpPr/>
      </xdr:nvSpPr>
      <xdr:spPr>
        <a:xfrm>
          <a:off x="4064000" y="139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6642</xdr:rowOff>
    </xdr:from>
    <xdr:ext cx="736600" cy="259045"/>
    <xdr:sp macro="" textlink="">
      <xdr:nvSpPr>
        <xdr:cNvPr id="215" name="テキスト ボックス 214"/>
        <xdr:cNvSpPr txBox="1"/>
      </xdr:nvSpPr>
      <xdr:spPr>
        <a:xfrm>
          <a:off x="3733800" y="1372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67025</xdr:rowOff>
    </xdr:from>
    <xdr:to>
      <xdr:col>4</xdr:col>
      <xdr:colOff>533400</xdr:colOff>
      <xdr:row>81</xdr:row>
      <xdr:rowOff>168625</xdr:rowOff>
    </xdr:to>
    <xdr:sp macro="" textlink="">
      <xdr:nvSpPr>
        <xdr:cNvPr id="216" name="円/楕円 215"/>
        <xdr:cNvSpPr/>
      </xdr:nvSpPr>
      <xdr:spPr>
        <a:xfrm>
          <a:off x="3175000" y="139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7352</xdr:rowOff>
    </xdr:from>
    <xdr:ext cx="762000" cy="259045"/>
    <xdr:sp macro="" textlink="">
      <xdr:nvSpPr>
        <xdr:cNvPr id="217" name="テキスト ボックス 216"/>
        <xdr:cNvSpPr txBox="1"/>
      </xdr:nvSpPr>
      <xdr:spPr>
        <a:xfrm>
          <a:off x="2844800" y="1372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152,045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58776</xdr:rowOff>
    </xdr:from>
    <xdr:to>
      <xdr:col>3</xdr:col>
      <xdr:colOff>330200</xdr:colOff>
      <xdr:row>81</xdr:row>
      <xdr:rowOff>160376</xdr:rowOff>
    </xdr:to>
    <xdr:sp macro="" textlink="">
      <xdr:nvSpPr>
        <xdr:cNvPr id="218" name="円/楕円 217"/>
        <xdr:cNvSpPr/>
      </xdr:nvSpPr>
      <xdr:spPr>
        <a:xfrm>
          <a:off x="2286000" y="1394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170553</xdr:rowOff>
    </xdr:from>
    <xdr:ext cx="762000" cy="259045"/>
    <xdr:sp macro="" textlink="">
      <xdr:nvSpPr>
        <xdr:cNvPr id="219" name="テキスト ボックス 218"/>
        <xdr:cNvSpPr txBox="1"/>
      </xdr:nvSpPr>
      <xdr:spPr>
        <a:xfrm>
          <a:off x="1955800" y="1371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147,259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52163</xdr:rowOff>
    </xdr:from>
    <xdr:to>
      <xdr:col>2</xdr:col>
      <xdr:colOff>127000</xdr:colOff>
      <xdr:row>81</xdr:row>
      <xdr:rowOff>153763</xdr:rowOff>
    </xdr:to>
    <xdr:sp macro="" textlink="">
      <xdr:nvSpPr>
        <xdr:cNvPr id="220" name="円/楕円 219"/>
        <xdr:cNvSpPr/>
      </xdr:nvSpPr>
      <xdr:spPr>
        <a:xfrm>
          <a:off x="1397000" y="139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163940</xdr:rowOff>
    </xdr:from>
    <xdr:ext cx="762000" cy="259045"/>
    <xdr:sp macro="" textlink="">
      <xdr:nvSpPr>
        <xdr:cNvPr id="221" name="テキスト ボックス 220"/>
        <xdr:cNvSpPr txBox="1"/>
      </xdr:nvSpPr>
      <xdr:spPr>
        <a:xfrm>
          <a:off x="1066800" y="13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H26</a:t>
          </a:r>
          <a:r>
            <a:rPr kumimoji="1" lang="ja-JP" altLang="en-US" sz="1300">
              <a:latin typeface="ＭＳ Ｐゴシック"/>
            </a:rPr>
            <a:t>年度は昨年度と比較し</a:t>
          </a:r>
          <a:r>
            <a:rPr kumimoji="1" lang="en-US" altLang="ja-JP" sz="1300">
              <a:latin typeface="ＭＳ Ｐゴシック"/>
            </a:rPr>
            <a:t>0.4</a:t>
          </a:r>
          <a:r>
            <a:rPr kumimoji="1" lang="ja-JP" altLang="en-US" sz="1300">
              <a:latin typeface="ＭＳ Ｐゴシック"/>
            </a:rPr>
            <a:t>ポイントの増加となり、引き続き類似団体平均を上回っている。要因として、当町は比較的年齢が低い職員を管理職として登用していることもあり、職員全体の給与水準が引き上げられていることが考えら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133773</xdr:rowOff>
    </xdr:from>
    <xdr:to>
      <xdr:col>24</xdr:col>
      <xdr:colOff>558800</xdr:colOff>
      <xdr:row>86</xdr:row>
      <xdr:rowOff>165946</xdr:rowOff>
    </xdr:to>
    <xdr:cxnSp macro="">
      <xdr:nvCxnSpPr>
        <xdr:cNvPr id="255" name="直線コネクタ 254"/>
        <xdr:cNvCxnSpPr/>
      </xdr:nvCxnSpPr>
      <xdr:spPr>
        <a:xfrm>
          <a:off x="16179800" y="148784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133773</xdr:rowOff>
    </xdr:from>
    <xdr:to>
      <xdr:col>23</xdr:col>
      <xdr:colOff>406400</xdr:colOff>
      <xdr:row>89</xdr:row>
      <xdr:rowOff>134196</xdr:rowOff>
    </xdr:to>
    <xdr:cxnSp macro="">
      <xdr:nvCxnSpPr>
        <xdr:cNvPr id="258" name="直線コネクタ 257"/>
        <xdr:cNvCxnSpPr/>
      </xdr:nvCxnSpPr>
      <xdr:spPr>
        <a:xfrm flipV="1">
          <a:off x="15290800" y="14878473"/>
          <a:ext cx="8890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60" name="テキスト ボックス 259"/>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134196</xdr:rowOff>
    </xdr:to>
    <xdr:cxnSp macro="">
      <xdr:nvCxnSpPr>
        <xdr:cNvPr id="261" name="直線コネクタ 260"/>
        <xdr:cNvCxnSpPr/>
      </xdr:nvCxnSpPr>
      <xdr:spPr>
        <a:xfrm>
          <a:off x="14401800" y="1524846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63" name="テキスト ボックス 262"/>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47837</xdr:rowOff>
    </xdr:from>
    <xdr:to>
      <xdr:col>21</xdr:col>
      <xdr:colOff>0</xdr:colOff>
      <xdr:row>88</xdr:row>
      <xdr:rowOff>160866</xdr:rowOff>
    </xdr:to>
    <xdr:cxnSp macro="">
      <xdr:nvCxnSpPr>
        <xdr:cNvPr id="264" name="直線コネクタ 263"/>
        <xdr:cNvCxnSpPr/>
      </xdr:nvCxnSpPr>
      <xdr:spPr>
        <a:xfrm>
          <a:off x="13512800" y="14621087"/>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6" name="テキスト ボックス 265"/>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28381</xdr:rowOff>
    </xdr:from>
    <xdr:ext cx="762000" cy="259045"/>
    <xdr:sp macro="" textlink="">
      <xdr:nvSpPr>
        <xdr:cNvPr id="268" name="テキスト ボックス 267"/>
        <xdr:cNvSpPr txBox="1"/>
      </xdr:nvSpPr>
      <xdr:spPr>
        <a:xfrm>
          <a:off x="13131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115146</xdr:rowOff>
    </xdr:from>
    <xdr:to>
      <xdr:col>24</xdr:col>
      <xdr:colOff>609600</xdr:colOff>
      <xdr:row>87</xdr:row>
      <xdr:rowOff>45296</xdr:rowOff>
    </xdr:to>
    <xdr:sp macro="" textlink="">
      <xdr:nvSpPr>
        <xdr:cNvPr id="274" name="円/楕円 273"/>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11023</xdr:rowOff>
    </xdr:from>
    <xdr:ext cx="762000" cy="259045"/>
    <xdr:sp macro="" textlink="">
      <xdr:nvSpPr>
        <xdr:cNvPr id="275" name="給与水準   （国との比較）該当値テキスト"/>
        <xdr:cNvSpPr txBox="1"/>
      </xdr:nvSpPr>
      <xdr:spPr>
        <a:xfrm>
          <a:off x="17106900" y="1475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82973</xdr:rowOff>
    </xdr:from>
    <xdr:to>
      <xdr:col>23</xdr:col>
      <xdr:colOff>457200</xdr:colOff>
      <xdr:row>87</xdr:row>
      <xdr:rowOff>13123</xdr:rowOff>
    </xdr:to>
    <xdr:sp macro="" textlink="">
      <xdr:nvSpPr>
        <xdr:cNvPr id="276" name="円/楕円 275"/>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169350</xdr:rowOff>
    </xdr:from>
    <xdr:ext cx="736600" cy="259045"/>
    <xdr:sp macro="" textlink="">
      <xdr:nvSpPr>
        <xdr:cNvPr id="277" name="テキスト ボックス 276"/>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83396</xdr:rowOff>
    </xdr:from>
    <xdr:to>
      <xdr:col>22</xdr:col>
      <xdr:colOff>254000</xdr:colOff>
      <xdr:row>90</xdr:row>
      <xdr:rowOff>13546</xdr:rowOff>
    </xdr:to>
    <xdr:sp macro="" textlink="">
      <xdr:nvSpPr>
        <xdr:cNvPr id="278" name="円/楕円 277"/>
        <xdr:cNvSpPr/>
      </xdr:nvSpPr>
      <xdr:spPr>
        <a:xfrm>
          <a:off x="15240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169773</xdr:rowOff>
    </xdr:from>
    <xdr:ext cx="762000" cy="259045"/>
    <xdr:sp macro="" textlink="">
      <xdr:nvSpPr>
        <xdr:cNvPr id="279" name="テキスト ボックス 278"/>
        <xdr:cNvSpPr txBox="1"/>
      </xdr:nvSpPr>
      <xdr:spPr>
        <a:xfrm>
          <a:off x="14909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0" name="円/楕円 279"/>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1" name="テキスト ボックス 280"/>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82" name="円/楕円 281"/>
        <xdr:cNvSpPr/>
      </xdr:nvSpPr>
      <xdr:spPr>
        <a:xfrm>
          <a:off x="13462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83" name="テキスト ボックス 282"/>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類似団体平均を大きく下回っており、今後も定員適正化計画に基づき、適切な定員管理に努める。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139398</xdr:rowOff>
    </xdr:from>
    <xdr:to>
      <xdr:col>24</xdr:col>
      <xdr:colOff>558800</xdr:colOff>
      <xdr:row>60</xdr:row>
      <xdr:rowOff>27698</xdr:rowOff>
    </xdr:to>
    <xdr:cxnSp macro="">
      <xdr:nvCxnSpPr>
        <xdr:cNvPr id="320" name="直線コネクタ 319"/>
        <xdr:cNvCxnSpPr/>
      </xdr:nvCxnSpPr>
      <xdr:spPr>
        <a:xfrm>
          <a:off x="16179800" y="10254948"/>
          <a:ext cx="8382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139398</xdr:rowOff>
    </xdr:from>
    <xdr:to>
      <xdr:col>23</xdr:col>
      <xdr:colOff>406400</xdr:colOff>
      <xdr:row>60</xdr:row>
      <xdr:rowOff>7015</xdr:rowOff>
    </xdr:to>
    <xdr:cxnSp macro="">
      <xdr:nvCxnSpPr>
        <xdr:cNvPr id="323" name="直線コネクタ 322"/>
        <xdr:cNvCxnSpPr/>
      </xdr:nvCxnSpPr>
      <xdr:spPr>
        <a:xfrm flipV="1">
          <a:off x="15290800" y="10254948"/>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161230</xdr:rowOff>
    </xdr:from>
    <xdr:to>
      <xdr:col>22</xdr:col>
      <xdr:colOff>203200</xdr:colOff>
      <xdr:row>60</xdr:row>
      <xdr:rowOff>7015</xdr:rowOff>
    </xdr:to>
    <xdr:cxnSp macro="">
      <xdr:nvCxnSpPr>
        <xdr:cNvPr id="326" name="直線コネクタ 325"/>
        <xdr:cNvCxnSpPr/>
      </xdr:nvCxnSpPr>
      <xdr:spPr>
        <a:xfrm>
          <a:off x="14401800" y="1027678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91138</xdr:rowOff>
    </xdr:from>
    <xdr:to>
      <xdr:col>21</xdr:col>
      <xdr:colOff>0</xdr:colOff>
      <xdr:row>59</xdr:row>
      <xdr:rowOff>161230</xdr:rowOff>
    </xdr:to>
    <xdr:cxnSp macro="">
      <xdr:nvCxnSpPr>
        <xdr:cNvPr id="329" name="直線コネクタ 328"/>
        <xdr:cNvCxnSpPr/>
      </xdr:nvCxnSpPr>
      <xdr:spPr>
        <a:xfrm>
          <a:off x="13512800" y="10206688"/>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45555</xdr:rowOff>
    </xdr:from>
    <xdr:ext cx="762000" cy="259045"/>
    <xdr:sp macro="" textlink="">
      <xdr:nvSpPr>
        <xdr:cNvPr id="333" name="テキスト ボックス 332"/>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148348</xdr:rowOff>
    </xdr:from>
    <xdr:to>
      <xdr:col>24</xdr:col>
      <xdr:colOff>609600</xdr:colOff>
      <xdr:row>60</xdr:row>
      <xdr:rowOff>78498</xdr:rowOff>
    </xdr:to>
    <xdr:sp macro="" textlink="">
      <xdr:nvSpPr>
        <xdr:cNvPr id="339" name="円/楕円 338"/>
        <xdr:cNvSpPr/>
      </xdr:nvSpPr>
      <xdr:spPr>
        <a:xfrm>
          <a:off x="16967200" y="102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164875</xdr:rowOff>
    </xdr:from>
    <xdr:ext cx="762000" cy="259045"/>
    <xdr:sp macro="" textlink="">
      <xdr:nvSpPr>
        <xdr:cNvPr id="340" name="定員管理の状況該当値テキスト"/>
        <xdr:cNvSpPr txBox="1"/>
      </xdr:nvSpPr>
      <xdr:spPr>
        <a:xfrm>
          <a:off x="17106900" y="1010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88598</xdr:rowOff>
    </xdr:from>
    <xdr:to>
      <xdr:col>23</xdr:col>
      <xdr:colOff>457200</xdr:colOff>
      <xdr:row>60</xdr:row>
      <xdr:rowOff>18748</xdr:rowOff>
    </xdr:to>
    <xdr:sp macro="" textlink="">
      <xdr:nvSpPr>
        <xdr:cNvPr id="341" name="円/楕円 340"/>
        <xdr:cNvSpPr/>
      </xdr:nvSpPr>
      <xdr:spPr>
        <a:xfrm>
          <a:off x="16129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28925</xdr:rowOff>
    </xdr:from>
    <xdr:ext cx="736600" cy="259045"/>
    <xdr:sp macro="" textlink="">
      <xdr:nvSpPr>
        <xdr:cNvPr id="342" name="テキスト ボックス 341"/>
        <xdr:cNvSpPr txBox="1"/>
      </xdr:nvSpPr>
      <xdr:spPr>
        <a:xfrm>
          <a:off x="15798800" y="997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127665</xdr:rowOff>
    </xdr:from>
    <xdr:to>
      <xdr:col>22</xdr:col>
      <xdr:colOff>254000</xdr:colOff>
      <xdr:row>60</xdr:row>
      <xdr:rowOff>57815</xdr:rowOff>
    </xdr:to>
    <xdr:sp macro="" textlink="">
      <xdr:nvSpPr>
        <xdr:cNvPr id="343" name="円/楕円 342"/>
        <xdr:cNvSpPr/>
      </xdr:nvSpPr>
      <xdr:spPr>
        <a:xfrm>
          <a:off x="152400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67992</xdr:rowOff>
    </xdr:from>
    <xdr:ext cx="762000" cy="259045"/>
    <xdr:sp macro="" textlink="">
      <xdr:nvSpPr>
        <xdr:cNvPr id="344" name="テキスト ボックス 343"/>
        <xdr:cNvSpPr txBox="1"/>
      </xdr:nvSpPr>
      <xdr:spPr>
        <a:xfrm>
          <a:off x="14909800" y="1001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110430</xdr:rowOff>
    </xdr:from>
    <xdr:to>
      <xdr:col>21</xdr:col>
      <xdr:colOff>50800</xdr:colOff>
      <xdr:row>60</xdr:row>
      <xdr:rowOff>40580</xdr:rowOff>
    </xdr:to>
    <xdr:sp macro="" textlink="">
      <xdr:nvSpPr>
        <xdr:cNvPr id="345" name="円/楕円 344"/>
        <xdr:cNvSpPr/>
      </xdr:nvSpPr>
      <xdr:spPr>
        <a:xfrm>
          <a:off x="14351000" y="102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50757</xdr:rowOff>
    </xdr:from>
    <xdr:ext cx="762000" cy="259045"/>
    <xdr:sp macro="" textlink="">
      <xdr:nvSpPr>
        <xdr:cNvPr id="346" name="テキスト ボックス 345"/>
        <xdr:cNvSpPr txBox="1"/>
      </xdr:nvSpPr>
      <xdr:spPr>
        <a:xfrm>
          <a:off x="14020800" y="99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40338</xdr:rowOff>
    </xdr:from>
    <xdr:to>
      <xdr:col>19</xdr:col>
      <xdr:colOff>533400</xdr:colOff>
      <xdr:row>59</xdr:row>
      <xdr:rowOff>141938</xdr:rowOff>
    </xdr:to>
    <xdr:sp macro="" textlink="">
      <xdr:nvSpPr>
        <xdr:cNvPr id="347" name="円/楕円 346"/>
        <xdr:cNvSpPr/>
      </xdr:nvSpPr>
      <xdr:spPr>
        <a:xfrm>
          <a:off x="13462000" y="101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152115</xdr:rowOff>
    </xdr:from>
    <xdr:ext cx="762000" cy="259045"/>
    <xdr:sp macro="" textlink="">
      <xdr:nvSpPr>
        <xdr:cNvPr id="348" name="テキスト ボックス 347"/>
        <xdr:cNvSpPr txBox="1"/>
      </xdr:nvSpPr>
      <xdr:spPr>
        <a:xfrm>
          <a:off x="13131800" y="992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H26</a:t>
          </a:r>
          <a:r>
            <a:rPr kumimoji="1" lang="ja-JP" altLang="en-US" sz="1300">
              <a:latin typeface="ＭＳ Ｐゴシック"/>
            </a:rPr>
            <a:t>年度は</a:t>
          </a:r>
          <a:r>
            <a:rPr kumimoji="1" lang="en-US" altLang="ja-JP" sz="1300">
              <a:latin typeface="ＭＳ Ｐゴシック"/>
            </a:rPr>
            <a:t>8.0</a:t>
          </a:r>
          <a:r>
            <a:rPr kumimoji="1" lang="ja-JP" altLang="en-US" sz="1300">
              <a:latin typeface="ＭＳ Ｐゴシック"/>
            </a:rPr>
            <a:t>％と昨年度より</a:t>
          </a:r>
          <a:r>
            <a:rPr kumimoji="1" lang="en-US" altLang="ja-JP" sz="1300">
              <a:latin typeface="ＭＳ Ｐゴシック"/>
            </a:rPr>
            <a:t>0.8</a:t>
          </a:r>
          <a:r>
            <a:rPr kumimoji="1" lang="ja-JP" altLang="en-US" sz="1300">
              <a:latin typeface="ＭＳ Ｐゴシック"/>
            </a:rPr>
            <a:t>ポイントの減少となり、類似団体平均を下回っている。これは一部事務組合が起こした地方債の元利償還金が減少したことが主な要因である。しかしながら、防災関連の大型事業等を控えていることから、地方債の借入については交付税措置率の高い有利な地方債を活用し、借入額についても元金償還金以内に抑える方針で努めて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137583</xdr:rowOff>
    </xdr:from>
    <xdr:to>
      <xdr:col>24</xdr:col>
      <xdr:colOff>558800</xdr:colOff>
      <xdr:row>40</xdr:row>
      <xdr:rowOff>30480</xdr:rowOff>
    </xdr:to>
    <xdr:cxnSp macro="">
      <xdr:nvCxnSpPr>
        <xdr:cNvPr id="382" name="直線コネクタ 381"/>
        <xdr:cNvCxnSpPr/>
      </xdr:nvCxnSpPr>
      <xdr:spPr>
        <a:xfrm flipV="1">
          <a:off x="16179800" y="682413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70696</xdr:rowOff>
    </xdr:to>
    <xdr:cxnSp macro="">
      <xdr:nvCxnSpPr>
        <xdr:cNvPr id="385" name="直線コネクタ 384"/>
        <xdr:cNvCxnSpPr/>
      </xdr:nvCxnSpPr>
      <xdr:spPr>
        <a:xfrm flipV="1">
          <a:off x="15290800" y="68884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14394</xdr:rowOff>
    </xdr:from>
    <xdr:to>
      <xdr:col>22</xdr:col>
      <xdr:colOff>203200</xdr:colOff>
      <xdr:row>40</xdr:row>
      <xdr:rowOff>70696</xdr:rowOff>
    </xdr:to>
    <xdr:cxnSp macro="">
      <xdr:nvCxnSpPr>
        <xdr:cNvPr id="388" name="直線コネクタ 387"/>
        <xdr:cNvCxnSpPr/>
      </xdr:nvCxnSpPr>
      <xdr:spPr>
        <a:xfrm>
          <a:off x="14401800" y="68723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73237</xdr:rowOff>
    </xdr:from>
    <xdr:to>
      <xdr:col>21</xdr:col>
      <xdr:colOff>0</xdr:colOff>
      <xdr:row>40</xdr:row>
      <xdr:rowOff>14394</xdr:rowOff>
    </xdr:to>
    <xdr:cxnSp macro="">
      <xdr:nvCxnSpPr>
        <xdr:cNvPr id="391" name="直線コネクタ 390"/>
        <xdr:cNvCxnSpPr/>
      </xdr:nvCxnSpPr>
      <xdr:spPr>
        <a:xfrm>
          <a:off x="13512800" y="67597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3" name="テキスト ボックス 392"/>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5" name="テキスト ボックス 394"/>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401" name="円/楕円 400"/>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103310</xdr:rowOff>
    </xdr:from>
    <xdr:ext cx="762000" cy="259045"/>
    <xdr:sp macro="" textlink="">
      <xdr:nvSpPr>
        <xdr:cNvPr id="402"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403" name="円/楕円 402"/>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404" name="テキスト ボックス 403"/>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19896</xdr:rowOff>
    </xdr:from>
    <xdr:to>
      <xdr:col>22</xdr:col>
      <xdr:colOff>254000</xdr:colOff>
      <xdr:row>40</xdr:row>
      <xdr:rowOff>121496</xdr:rowOff>
    </xdr:to>
    <xdr:sp macro="" textlink="">
      <xdr:nvSpPr>
        <xdr:cNvPr id="405" name="円/楕円 404"/>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131673</xdr:rowOff>
    </xdr:from>
    <xdr:ext cx="762000" cy="259045"/>
    <xdr:sp macro="" textlink="">
      <xdr:nvSpPr>
        <xdr:cNvPr id="406" name="テキスト ボックス 405"/>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135044</xdr:rowOff>
    </xdr:from>
    <xdr:to>
      <xdr:col>21</xdr:col>
      <xdr:colOff>50800</xdr:colOff>
      <xdr:row>40</xdr:row>
      <xdr:rowOff>65194</xdr:rowOff>
    </xdr:to>
    <xdr:sp macro="" textlink="">
      <xdr:nvSpPr>
        <xdr:cNvPr id="407" name="円/楕円 406"/>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75371</xdr:rowOff>
    </xdr:from>
    <xdr:ext cx="762000" cy="259045"/>
    <xdr:sp macro="" textlink="">
      <xdr:nvSpPr>
        <xdr:cNvPr id="408" name="テキスト ボックス 407"/>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22437</xdr:rowOff>
    </xdr:from>
    <xdr:to>
      <xdr:col>19</xdr:col>
      <xdr:colOff>533400</xdr:colOff>
      <xdr:row>39</xdr:row>
      <xdr:rowOff>124037</xdr:rowOff>
    </xdr:to>
    <xdr:sp macro="" textlink="">
      <xdr:nvSpPr>
        <xdr:cNvPr id="409" name="円/楕円 408"/>
        <xdr:cNvSpPr/>
      </xdr:nvSpPr>
      <xdr:spPr>
        <a:xfrm>
          <a:off x="13462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134214</xdr:rowOff>
    </xdr:from>
    <xdr:ext cx="762000" cy="259045"/>
    <xdr:sp macro="" textlink="">
      <xdr:nvSpPr>
        <xdr:cNvPr id="410" name="テキスト ボックス 409"/>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類似団体平均が減少傾向にある中、当町は増加傾向にあり、</a:t>
          </a:r>
          <a:r>
            <a:rPr kumimoji="1" lang="en-US" altLang="ja-JP" sz="1300">
              <a:latin typeface="ＭＳ Ｐゴシック"/>
            </a:rPr>
            <a:t>H26</a:t>
          </a:r>
          <a:r>
            <a:rPr kumimoji="1" lang="ja-JP" altLang="en-US" sz="1300">
              <a:latin typeface="ＭＳ Ｐゴシック"/>
            </a:rPr>
            <a:t>年度は昨年度より</a:t>
          </a:r>
          <a:r>
            <a:rPr kumimoji="1" lang="en-US" altLang="ja-JP" sz="1300">
              <a:latin typeface="ＭＳ Ｐゴシック"/>
            </a:rPr>
            <a:t>7.6</a:t>
          </a:r>
          <a:r>
            <a:rPr kumimoji="1" lang="ja-JP" altLang="en-US" sz="1300">
              <a:latin typeface="ＭＳ Ｐゴシック"/>
            </a:rPr>
            <a:t>ポイント増加している。財政調整基金の取り崩しが増加したことが大きな要因である。今後は財政調整基金の積立金額を増やし、公債費等の義務的経費の削減を図るなど、数値改善に努める。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101346</xdr:rowOff>
    </xdr:from>
    <xdr:to>
      <xdr:col>24</xdr:col>
      <xdr:colOff>558800</xdr:colOff>
      <xdr:row>15</xdr:row>
      <xdr:rowOff>162475</xdr:rowOff>
    </xdr:to>
    <xdr:cxnSp macro="">
      <xdr:nvCxnSpPr>
        <xdr:cNvPr id="444" name="直線コネクタ 443"/>
        <xdr:cNvCxnSpPr/>
      </xdr:nvCxnSpPr>
      <xdr:spPr>
        <a:xfrm>
          <a:off x="16179800" y="2673096"/>
          <a:ext cx="8382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5"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75607</xdr:rowOff>
    </xdr:from>
    <xdr:to>
      <xdr:col>23</xdr:col>
      <xdr:colOff>406400</xdr:colOff>
      <xdr:row>15</xdr:row>
      <xdr:rowOff>101346</xdr:rowOff>
    </xdr:to>
    <xdr:cxnSp macro="">
      <xdr:nvCxnSpPr>
        <xdr:cNvPr id="447" name="直線コネクタ 446"/>
        <xdr:cNvCxnSpPr/>
      </xdr:nvCxnSpPr>
      <xdr:spPr>
        <a:xfrm>
          <a:off x="15290800" y="2647357"/>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75607</xdr:rowOff>
    </xdr:from>
    <xdr:to>
      <xdr:col>22</xdr:col>
      <xdr:colOff>203200</xdr:colOff>
      <xdr:row>15</xdr:row>
      <xdr:rowOff>124672</xdr:rowOff>
    </xdr:to>
    <xdr:cxnSp macro="">
      <xdr:nvCxnSpPr>
        <xdr:cNvPr id="450" name="直線コネクタ 449"/>
        <xdr:cNvCxnSpPr/>
      </xdr:nvCxnSpPr>
      <xdr:spPr>
        <a:xfrm flipV="1">
          <a:off x="14401800" y="2647357"/>
          <a:ext cx="8890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2" name="テキスト ボックス 451"/>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115020</xdr:rowOff>
    </xdr:from>
    <xdr:to>
      <xdr:col>21</xdr:col>
      <xdr:colOff>0</xdr:colOff>
      <xdr:row>15</xdr:row>
      <xdr:rowOff>124672</xdr:rowOff>
    </xdr:to>
    <xdr:cxnSp macro="">
      <xdr:nvCxnSpPr>
        <xdr:cNvPr id="453" name="直線コネクタ 452"/>
        <xdr:cNvCxnSpPr/>
      </xdr:nvCxnSpPr>
      <xdr:spPr>
        <a:xfrm>
          <a:off x="13512800" y="26867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5" name="テキスト ボックス 454"/>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6" name="フローチャート : 判断 455"/>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45102</xdr:rowOff>
    </xdr:from>
    <xdr:ext cx="762000" cy="259045"/>
    <xdr:sp macro="" textlink="">
      <xdr:nvSpPr>
        <xdr:cNvPr id="457" name="テキスト ボックス 456"/>
        <xdr:cNvSpPr txBox="1"/>
      </xdr:nvSpPr>
      <xdr:spPr>
        <a:xfrm>
          <a:off x="13131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111675</xdr:rowOff>
    </xdr:from>
    <xdr:to>
      <xdr:col>24</xdr:col>
      <xdr:colOff>609600</xdr:colOff>
      <xdr:row>16</xdr:row>
      <xdr:rowOff>41825</xdr:rowOff>
    </xdr:to>
    <xdr:sp macro="" textlink="">
      <xdr:nvSpPr>
        <xdr:cNvPr id="463" name="円/楕円 462"/>
        <xdr:cNvSpPr/>
      </xdr:nvSpPr>
      <xdr:spPr>
        <a:xfrm>
          <a:off x="16967200" y="26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83752</xdr:rowOff>
    </xdr:from>
    <xdr:ext cx="762000" cy="259045"/>
    <xdr:sp macro="" textlink="">
      <xdr:nvSpPr>
        <xdr:cNvPr id="464" name="将来負担の状況該当値テキスト"/>
        <xdr:cNvSpPr txBox="1"/>
      </xdr:nvSpPr>
      <xdr:spPr>
        <a:xfrm>
          <a:off x="17106900" y="265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50546</xdr:rowOff>
    </xdr:from>
    <xdr:to>
      <xdr:col>23</xdr:col>
      <xdr:colOff>457200</xdr:colOff>
      <xdr:row>15</xdr:row>
      <xdr:rowOff>152146</xdr:rowOff>
    </xdr:to>
    <xdr:sp macro="" textlink="">
      <xdr:nvSpPr>
        <xdr:cNvPr id="465" name="円/楕円 464"/>
        <xdr:cNvSpPr/>
      </xdr:nvSpPr>
      <xdr:spPr>
        <a:xfrm>
          <a:off x="16129000" y="26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136923</xdr:rowOff>
    </xdr:from>
    <xdr:ext cx="736600" cy="259045"/>
    <xdr:sp macro="" textlink="">
      <xdr:nvSpPr>
        <xdr:cNvPr id="466" name="テキスト ボックス 465"/>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24807</xdr:rowOff>
    </xdr:from>
    <xdr:to>
      <xdr:col>22</xdr:col>
      <xdr:colOff>254000</xdr:colOff>
      <xdr:row>15</xdr:row>
      <xdr:rowOff>126407</xdr:rowOff>
    </xdr:to>
    <xdr:sp macro="" textlink="">
      <xdr:nvSpPr>
        <xdr:cNvPr id="467" name="円/楕円 466"/>
        <xdr:cNvSpPr/>
      </xdr:nvSpPr>
      <xdr:spPr>
        <a:xfrm>
          <a:off x="15240000" y="259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111184</xdr:rowOff>
    </xdr:from>
    <xdr:ext cx="762000" cy="259045"/>
    <xdr:sp macro="" textlink="">
      <xdr:nvSpPr>
        <xdr:cNvPr id="468" name="テキスト ボックス 467"/>
        <xdr:cNvSpPr txBox="1"/>
      </xdr:nvSpPr>
      <xdr:spPr>
        <a:xfrm>
          <a:off x="14909800" y="268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73872</xdr:rowOff>
    </xdr:from>
    <xdr:to>
      <xdr:col>21</xdr:col>
      <xdr:colOff>50800</xdr:colOff>
      <xdr:row>16</xdr:row>
      <xdr:rowOff>4022</xdr:rowOff>
    </xdr:to>
    <xdr:sp macro="" textlink="">
      <xdr:nvSpPr>
        <xdr:cNvPr id="469" name="円/楕円 468"/>
        <xdr:cNvSpPr/>
      </xdr:nvSpPr>
      <xdr:spPr>
        <a:xfrm>
          <a:off x="14351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160249</xdr:rowOff>
    </xdr:from>
    <xdr:ext cx="762000" cy="259045"/>
    <xdr:sp macro="" textlink="">
      <xdr:nvSpPr>
        <xdr:cNvPr id="470" name="テキスト ボックス 469"/>
        <xdr:cNvSpPr txBox="1"/>
      </xdr:nvSpPr>
      <xdr:spPr>
        <a:xfrm>
          <a:off x="14020800" y="273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64220</xdr:rowOff>
    </xdr:from>
    <xdr:to>
      <xdr:col>19</xdr:col>
      <xdr:colOff>533400</xdr:colOff>
      <xdr:row>15</xdr:row>
      <xdr:rowOff>165820</xdr:rowOff>
    </xdr:to>
    <xdr:sp macro="" textlink="">
      <xdr:nvSpPr>
        <xdr:cNvPr id="471" name="円/楕円 470"/>
        <xdr:cNvSpPr/>
      </xdr:nvSpPr>
      <xdr:spPr>
        <a:xfrm>
          <a:off x="13462000" y="26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4547</xdr:rowOff>
    </xdr:from>
    <xdr:ext cx="762000" cy="259045"/>
    <xdr:sp macro="" textlink="">
      <xdr:nvSpPr>
        <xdr:cNvPr id="472" name="テキスト ボックス 471"/>
        <xdr:cNvSpPr txBox="1"/>
      </xdr:nvSpPr>
      <xdr:spPr>
        <a:xfrm>
          <a:off x="13131800" y="240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7,722
7,695
12.77
3,790,723
3,605,227
176,491
2,262,138
3,148,805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45.2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H26</a:t>
          </a:r>
          <a:r>
            <a:rPr kumimoji="1" lang="ja-JP" altLang="en-US" sz="1300">
              <a:latin typeface="ＭＳ Ｐゴシック"/>
            </a:rPr>
            <a:t>年度は前年度と比較すると</a:t>
          </a:r>
          <a:r>
            <a:rPr kumimoji="1" lang="en-US" altLang="ja-JP" sz="1300">
              <a:latin typeface="ＭＳ Ｐゴシック"/>
            </a:rPr>
            <a:t>0.8</a:t>
          </a:r>
          <a:r>
            <a:rPr kumimoji="1" lang="ja-JP" altLang="en-US" sz="1300">
              <a:latin typeface="ＭＳ Ｐゴシック"/>
            </a:rPr>
            <a:t>ポイントの減であるが、類似団体平均と比較すると、人件費に係る経常収支比率は高くなっている。その要因として、職員の年齢構成による基本給の増が考えられ、定員適正化計画及び行財政改革の取り組みによ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96520</xdr:rowOff>
    </xdr:from>
    <xdr:to>
      <xdr:col>7</xdr:col>
      <xdr:colOff>15875</xdr:colOff>
      <xdr:row>38</xdr:row>
      <xdr:rowOff>127000</xdr:rowOff>
    </xdr:to>
    <xdr:cxnSp macro="">
      <xdr:nvCxnSpPr>
        <xdr:cNvPr id="63" name="直線コネクタ 62"/>
        <xdr:cNvCxnSpPr/>
      </xdr:nvCxnSpPr>
      <xdr:spPr>
        <a:xfrm flipV="1">
          <a:off x="3987800" y="6611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54627</xdr:rowOff>
    </xdr:from>
    <xdr:ext cx="762000" cy="259045"/>
    <xdr:sp macro="" textlink="">
      <xdr:nvSpPr>
        <xdr:cNvPr id="64" name="人件費平均値テキスト"/>
        <xdr:cNvSpPr txBox="1"/>
      </xdr:nvSpPr>
      <xdr:spPr>
        <a:xfrm>
          <a:off x="4914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38</xdr:row>
      <xdr:rowOff>157480</xdr:rowOff>
    </xdr:to>
    <xdr:cxnSp macro="">
      <xdr:nvCxnSpPr>
        <xdr:cNvPr id="66" name="直線コネクタ 65"/>
        <xdr:cNvCxnSpPr/>
      </xdr:nvCxnSpPr>
      <xdr:spPr>
        <a:xfrm flipV="1">
          <a:off x="3098800" y="6642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127017</xdr:rowOff>
    </xdr:from>
    <xdr:ext cx="736600" cy="259045"/>
    <xdr:sp macro="" textlink="">
      <xdr:nvSpPr>
        <xdr:cNvPr id="68" name="テキスト ボックス 67"/>
        <xdr:cNvSpPr txBox="1"/>
      </xdr:nvSpPr>
      <xdr:spPr>
        <a:xfrm>
          <a:off x="3606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157480</xdr:rowOff>
    </xdr:to>
    <xdr:cxnSp macro="">
      <xdr:nvCxnSpPr>
        <xdr:cNvPr id="69" name="直線コネクタ 68"/>
        <xdr:cNvCxnSpPr/>
      </xdr:nvCxnSpPr>
      <xdr:spPr>
        <a:xfrm>
          <a:off x="2209800" y="6565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1" name="テキスト ボックス 70"/>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39370</xdr:rowOff>
    </xdr:from>
    <xdr:to>
      <xdr:col>3</xdr:col>
      <xdr:colOff>142875</xdr:colOff>
      <xdr:row>38</xdr:row>
      <xdr:rowOff>50800</xdr:rowOff>
    </xdr:to>
    <xdr:cxnSp macro="">
      <xdr:nvCxnSpPr>
        <xdr:cNvPr id="72" name="直線コネクタ 71"/>
        <xdr:cNvCxnSpPr/>
      </xdr:nvCxnSpPr>
      <xdr:spPr>
        <a:xfrm>
          <a:off x="1320800" y="6554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6" name="テキスト ボックス 75"/>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45720</xdr:rowOff>
    </xdr:from>
    <xdr:to>
      <xdr:col>7</xdr:col>
      <xdr:colOff>66675</xdr:colOff>
      <xdr:row>38</xdr:row>
      <xdr:rowOff>147320</xdr:rowOff>
    </xdr:to>
    <xdr:sp macro="" textlink="">
      <xdr:nvSpPr>
        <xdr:cNvPr id="82" name="円/楕円 81"/>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17797</xdr:rowOff>
    </xdr:from>
    <xdr:ext cx="762000" cy="259045"/>
    <xdr:sp macro="" textlink="">
      <xdr:nvSpPr>
        <xdr:cNvPr id="83" name="人件費該当値テキスト"/>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4" name="円/楕円 83"/>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5" name="テキスト ボックス 84"/>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106680</xdr:rowOff>
    </xdr:from>
    <xdr:to>
      <xdr:col>4</xdr:col>
      <xdr:colOff>396875</xdr:colOff>
      <xdr:row>39</xdr:row>
      <xdr:rowOff>36830</xdr:rowOff>
    </xdr:to>
    <xdr:sp macro="" textlink="">
      <xdr:nvSpPr>
        <xdr:cNvPr id="86" name="円/楕円 85"/>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21607</xdr:rowOff>
    </xdr:from>
    <xdr:ext cx="762000" cy="259045"/>
    <xdr:sp macro="" textlink="">
      <xdr:nvSpPr>
        <xdr:cNvPr id="87" name="テキスト ボックス 86"/>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88" name="円/楕円 87"/>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111777</xdr:rowOff>
    </xdr:from>
    <xdr:ext cx="762000" cy="259045"/>
    <xdr:sp macro="" textlink="">
      <xdr:nvSpPr>
        <xdr:cNvPr id="89" name="テキスト ボックス 88"/>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160020</xdr:rowOff>
    </xdr:from>
    <xdr:to>
      <xdr:col>1</xdr:col>
      <xdr:colOff>676275</xdr:colOff>
      <xdr:row>38</xdr:row>
      <xdr:rowOff>90170</xdr:rowOff>
    </xdr:to>
    <xdr:sp macro="" textlink="">
      <xdr:nvSpPr>
        <xdr:cNvPr id="90" name="円/楕円 89"/>
        <xdr:cNvSpPr/>
      </xdr:nvSpPr>
      <xdr:spPr>
        <a:xfrm>
          <a:off x="12700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100347</xdr:rowOff>
    </xdr:from>
    <xdr:ext cx="762000" cy="259045"/>
    <xdr:sp macro="" textlink="">
      <xdr:nvSpPr>
        <xdr:cNvPr id="91" name="テキスト ボックス 90"/>
        <xdr:cNvSpPr txBox="1"/>
      </xdr:nvSpPr>
      <xdr:spPr>
        <a:xfrm>
          <a:off x="9398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類似団体平均と比較し高水準で推移しているのは、電算関係の委託に係る経費やこども園における臨時職員の賃金等が要因であると考えられる。各種業務における委託料も多額になっていることから、今後は業務内容の見直しを行うとともに、経費が削減可能なものについては積極的に削減していくよう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24130</xdr:rowOff>
    </xdr:from>
    <xdr:to>
      <xdr:col>24</xdr:col>
      <xdr:colOff>31750</xdr:colOff>
      <xdr:row>16</xdr:row>
      <xdr:rowOff>46990</xdr:rowOff>
    </xdr:to>
    <xdr:cxnSp macro="">
      <xdr:nvCxnSpPr>
        <xdr:cNvPr id="120" name="直線コネクタ 119"/>
        <xdr:cNvCxnSpPr/>
      </xdr:nvCxnSpPr>
      <xdr:spPr>
        <a:xfrm>
          <a:off x="15671800" y="27673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6985</xdr:rowOff>
    </xdr:from>
    <xdr:to>
      <xdr:col>22</xdr:col>
      <xdr:colOff>565150</xdr:colOff>
      <xdr:row>16</xdr:row>
      <xdr:rowOff>24130</xdr:rowOff>
    </xdr:to>
    <xdr:cxnSp macro="">
      <xdr:nvCxnSpPr>
        <xdr:cNvPr id="123" name="直線コネクタ 122"/>
        <xdr:cNvCxnSpPr/>
      </xdr:nvCxnSpPr>
      <xdr:spPr>
        <a:xfrm>
          <a:off x="14782800" y="27501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xdr:rowOff>
    </xdr:from>
    <xdr:to>
      <xdr:col>21</xdr:col>
      <xdr:colOff>361950</xdr:colOff>
      <xdr:row>16</xdr:row>
      <xdr:rowOff>6985</xdr:rowOff>
    </xdr:to>
    <xdr:cxnSp macro="">
      <xdr:nvCxnSpPr>
        <xdr:cNvPr id="126" name="直線コネクタ 125"/>
        <xdr:cNvCxnSpPr/>
      </xdr:nvCxnSpPr>
      <xdr:spPr>
        <a:xfrm>
          <a:off x="13893800" y="27444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155575</xdr:rowOff>
    </xdr:from>
    <xdr:to>
      <xdr:col>20</xdr:col>
      <xdr:colOff>158750</xdr:colOff>
      <xdr:row>16</xdr:row>
      <xdr:rowOff>1270</xdr:rowOff>
    </xdr:to>
    <xdr:cxnSp macro="">
      <xdr:nvCxnSpPr>
        <xdr:cNvPr id="129" name="直線コネクタ 128"/>
        <xdr:cNvCxnSpPr/>
      </xdr:nvCxnSpPr>
      <xdr:spPr>
        <a:xfrm>
          <a:off x="13004800" y="27273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159402</xdr:rowOff>
    </xdr:from>
    <xdr:ext cx="762000" cy="259045"/>
    <xdr:sp macro="" textlink="">
      <xdr:nvSpPr>
        <xdr:cNvPr id="133" name="テキスト ボックス 132"/>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167640</xdr:rowOff>
    </xdr:from>
    <xdr:to>
      <xdr:col>24</xdr:col>
      <xdr:colOff>82550</xdr:colOff>
      <xdr:row>16</xdr:row>
      <xdr:rowOff>97790</xdr:rowOff>
    </xdr:to>
    <xdr:sp macro="" textlink="">
      <xdr:nvSpPr>
        <xdr:cNvPr id="139" name="円/楕円 138"/>
        <xdr:cNvSpPr/>
      </xdr:nvSpPr>
      <xdr:spPr>
        <a:xfrm>
          <a:off x="164592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139717</xdr:rowOff>
    </xdr:from>
    <xdr:ext cx="762000" cy="259045"/>
    <xdr:sp macro="" textlink="">
      <xdr:nvSpPr>
        <xdr:cNvPr id="140" name="物件費該当値テキスト"/>
        <xdr:cNvSpPr txBox="1"/>
      </xdr:nvSpPr>
      <xdr:spPr>
        <a:xfrm>
          <a:off x="165989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144780</xdr:rowOff>
    </xdr:from>
    <xdr:to>
      <xdr:col>22</xdr:col>
      <xdr:colOff>615950</xdr:colOff>
      <xdr:row>16</xdr:row>
      <xdr:rowOff>74930</xdr:rowOff>
    </xdr:to>
    <xdr:sp macro="" textlink="">
      <xdr:nvSpPr>
        <xdr:cNvPr id="141" name="円/楕円 140"/>
        <xdr:cNvSpPr/>
      </xdr:nvSpPr>
      <xdr:spPr>
        <a:xfrm>
          <a:off x="15621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59707</xdr:rowOff>
    </xdr:from>
    <xdr:ext cx="736600" cy="259045"/>
    <xdr:sp macro="" textlink="">
      <xdr:nvSpPr>
        <xdr:cNvPr id="142" name="テキスト ボックス 141"/>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127635</xdr:rowOff>
    </xdr:from>
    <xdr:to>
      <xdr:col>21</xdr:col>
      <xdr:colOff>412750</xdr:colOff>
      <xdr:row>16</xdr:row>
      <xdr:rowOff>57785</xdr:rowOff>
    </xdr:to>
    <xdr:sp macro="" textlink="">
      <xdr:nvSpPr>
        <xdr:cNvPr id="143" name="円/楕円 142"/>
        <xdr:cNvSpPr/>
      </xdr:nvSpPr>
      <xdr:spPr>
        <a:xfrm>
          <a:off x="147320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42562</xdr:rowOff>
    </xdr:from>
    <xdr:ext cx="762000" cy="259045"/>
    <xdr:sp macro="" textlink="">
      <xdr:nvSpPr>
        <xdr:cNvPr id="144" name="テキスト ボックス 143"/>
        <xdr:cNvSpPr txBox="1"/>
      </xdr:nvSpPr>
      <xdr:spPr>
        <a:xfrm>
          <a:off x="14401800" y="27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121920</xdr:rowOff>
    </xdr:from>
    <xdr:to>
      <xdr:col>20</xdr:col>
      <xdr:colOff>209550</xdr:colOff>
      <xdr:row>16</xdr:row>
      <xdr:rowOff>52070</xdr:rowOff>
    </xdr:to>
    <xdr:sp macro="" textlink="">
      <xdr:nvSpPr>
        <xdr:cNvPr id="145" name="円/楕円 144"/>
        <xdr:cNvSpPr/>
      </xdr:nvSpPr>
      <xdr:spPr>
        <a:xfrm>
          <a:off x="13843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36847</xdr:rowOff>
    </xdr:from>
    <xdr:ext cx="762000" cy="259045"/>
    <xdr:sp macro="" textlink="">
      <xdr:nvSpPr>
        <xdr:cNvPr id="146" name="テキスト ボックス 145"/>
        <xdr:cNvSpPr txBox="1"/>
      </xdr:nvSpPr>
      <xdr:spPr>
        <a:xfrm>
          <a:off x="13512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104775</xdr:rowOff>
    </xdr:from>
    <xdr:to>
      <xdr:col>19</xdr:col>
      <xdr:colOff>6350</xdr:colOff>
      <xdr:row>16</xdr:row>
      <xdr:rowOff>34925</xdr:rowOff>
    </xdr:to>
    <xdr:sp macro="" textlink="">
      <xdr:nvSpPr>
        <xdr:cNvPr id="147" name="円/楕円 146"/>
        <xdr:cNvSpPr/>
      </xdr:nvSpPr>
      <xdr:spPr>
        <a:xfrm>
          <a:off x="12954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19702</xdr:rowOff>
    </xdr:from>
    <xdr:ext cx="762000" cy="259045"/>
    <xdr:sp macro="" textlink="">
      <xdr:nvSpPr>
        <xdr:cNvPr id="148" name="テキスト ボックス 147"/>
        <xdr:cNvSpPr txBox="1"/>
      </xdr:nvSpPr>
      <xdr:spPr>
        <a:xfrm>
          <a:off x="12623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っている。年々増え続ける給付対象者により増加傾向を抑えきれないのが現状であるが、今後についても給付水準の見直しを行い、町単独事業で実施している事業は縮小・廃止を前提に検討していく。</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107950</xdr:rowOff>
    </xdr:to>
    <xdr:cxnSp macro="">
      <xdr:nvCxnSpPr>
        <xdr:cNvPr id="181" name="直線コネクタ 180"/>
        <xdr:cNvCxnSpPr/>
      </xdr:nvCxnSpPr>
      <xdr:spPr>
        <a:xfrm>
          <a:off x="3987800" y="9652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50800</xdr:rowOff>
    </xdr:to>
    <xdr:cxnSp macro="">
      <xdr:nvCxnSpPr>
        <xdr:cNvPr id="184" name="直線コネクタ 183"/>
        <xdr:cNvCxnSpPr/>
      </xdr:nvCxnSpPr>
      <xdr:spPr>
        <a:xfrm>
          <a:off x="3098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56</xdr:row>
      <xdr:rowOff>31750</xdr:rowOff>
    </xdr:to>
    <xdr:cxnSp macro="">
      <xdr:nvCxnSpPr>
        <xdr:cNvPr id="187" name="直線コネクタ 186"/>
        <xdr:cNvCxnSpPr/>
      </xdr:nvCxnSpPr>
      <xdr:spPr>
        <a:xfrm>
          <a:off x="2209800" y="9461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31750</xdr:rowOff>
    </xdr:to>
    <xdr:cxnSp macro="">
      <xdr:nvCxnSpPr>
        <xdr:cNvPr id="190" name="直線コネクタ 189"/>
        <xdr:cNvCxnSpPr/>
      </xdr:nvCxnSpPr>
      <xdr:spPr>
        <a:xfrm>
          <a:off x="1320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4" name="テキスト ボックス 193"/>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0" name="円/楕円 199"/>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29227</xdr:rowOff>
    </xdr:from>
    <xdr:ext cx="762000" cy="259045"/>
    <xdr:sp macro="" textlink="">
      <xdr:nvSpPr>
        <xdr:cNvPr id="201"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2" name="円/楕円 201"/>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203" name="テキスト ボックス 202"/>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04" name="円/楕円 203"/>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67327</xdr:rowOff>
    </xdr:from>
    <xdr:ext cx="762000" cy="259045"/>
    <xdr:sp macro="" textlink="">
      <xdr:nvSpPr>
        <xdr:cNvPr id="205" name="テキスト ボックス 204"/>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06" name="円/楕円 205"/>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07" name="テキスト ボックス 206"/>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8" name="円/楕円 207"/>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9" name="テキスト ボックス 208"/>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のは、特別会計への繰出金が多額となっているためである。今後についても、保険料や使用料の見直しにより、適切な料金設定を行うことで経営の健全化を進め、一般会計からの繰り出しを抑制す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37846</xdr:rowOff>
    </xdr:from>
    <xdr:to>
      <xdr:col>24</xdr:col>
      <xdr:colOff>31750</xdr:colOff>
      <xdr:row>57</xdr:row>
      <xdr:rowOff>69850</xdr:rowOff>
    </xdr:to>
    <xdr:cxnSp macro="">
      <xdr:nvCxnSpPr>
        <xdr:cNvPr id="239" name="直線コネクタ 238"/>
        <xdr:cNvCxnSpPr/>
      </xdr:nvCxnSpPr>
      <xdr:spPr>
        <a:xfrm>
          <a:off x="15671800" y="98104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37846</xdr:rowOff>
    </xdr:from>
    <xdr:to>
      <xdr:col>22</xdr:col>
      <xdr:colOff>565150</xdr:colOff>
      <xdr:row>57</xdr:row>
      <xdr:rowOff>42418</xdr:rowOff>
    </xdr:to>
    <xdr:cxnSp macro="">
      <xdr:nvCxnSpPr>
        <xdr:cNvPr id="242" name="直線コネクタ 241"/>
        <xdr:cNvCxnSpPr/>
      </xdr:nvCxnSpPr>
      <xdr:spPr>
        <a:xfrm flipV="1">
          <a:off x="14782800" y="9810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37846</xdr:rowOff>
    </xdr:from>
    <xdr:to>
      <xdr:col>21</xdr:col>
      <xdr:colOff>361950</xdr:colOff>
      <xdr:row>57</xdr:row>
      <xdr:rowOff>42418</xdr:rowOff>
    </xdr:to>
    <xdr:cxnSp macro="">
      <xdr:nvCxnSpPr>
        <xdr:cNvPr id="245" name="直線コネクタ 244"/>
        <xdr:cNvCxnSpPr/>
      </xdr:nvCxnSpPr>
      <xdr:spPr>
        <a:xfrm>
          <a:off x="13893800" y="9810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7" name="テキスト ボックス 246"/>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37846</xdr:rowOff>
    </xdr:from>
    <xdr:to>
      <xdr:col>20</xdr:col>
      <xdr:colOff>158750</xdr:colOff>
      <xdr:row>57</xdr:row>
      <xdr:rowOff>51562</xdr:rowOff>
    </xdr:to>
    <xdr:cxnSp macro="">
      <xdr:nvCxnSpPr>
        <xdr:cNvPr id="248" name="直線コネクタ 247"/>
        <xdr:cNvCxnSpPr/>
      </xdr:nvCxnSpPr>
      <xdr:spPr>
        <a:xfrm flipV="1">
          <a:off x="13004800" y="9810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2" name="テキスト ボックス 251"/>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8" name="円/楕円 257"/>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59"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158496</xdr:rowOff>
    </xdr:from>
    <xdr:to>
      <xdr:col>22</xdr:col>
      <xdr:colOff>615950</xdr:colOff>
      <xdr:row>57</xdr:row>
      <xdr:rowOff>88646</xdr:rowOff>
    </xdr:to>
    <xdr:sp macro="" textlink="">
      <xdr:nvSpPr>
        <xdr:cNvPr id="260" name="円/楕円 259"/>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73423</xdr:rowOff>
    </xdr:from>
    <xdr:ext cx="736600" cy="259045"/>
    <xdr:sp macro="" textlink="">
      <xdr:nvSpPr>
        <xdr:cNvPr id="261" name="テキスト ボックス 260"/>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163068</xdr:rowOff>
    </xdr:from>
    <xdr:to>
      <xdr:col>21</xdr:col>
      <xdr:colOff>412750</xdr:colOff>
      <xdr:row>57</xdr:row>
      <xdr:rowOff>93218</xdr:rowOff>
    </xdr:to>
    <xdr:sp macro="" textlink="">
      <xdr:nvSpPr>
        <xdr:cNvPr id="262" name="円/楕円 261"/>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63" name="テキスト ボックス 262"/>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158496</xdr:rowOff>
    </xdr:from>
    <xdr:to>
      <xdr:col>20</xdr:col>
      <xdr:colOff>209550</xdr:colOff>
      <xdr:row>57</xdr:row>
      <xdr:rowOff>88646</xdr:rowOff>
    </xdr:to>
    <xdr:sp macro="" textlink="">
      <xdr:nvSpPr>
        <xdr:cNvPr id="264" name="円/楕円 263"/>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73423</xdr:rowOff>
    </xdr:from>
    <xdr:ext cx="762000" cy="259045"/>
    <xdr:sp macro="" textlink="">
      <xdr:nvSpPr>
        <xdr:cNvPr id="265" name="テキスト ボックス 264"/>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762</xdr:rowOff>
    </xdr:from>
    <xdr:to>
      <xdr:col>19</xdr:col>
      <xdr:colOff>6350</xdr:colOff>
      <xdr:row>57</xdr:row>
      <xdr:rowOff>102362</xdr:rowOff>
    </xdr:to>
    <xdr:sp macro="" textlink="">
      <xdr:nvSpPr>
        <xdr:cNvPr id="266" name="円/楕円 265"/>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87139</xdr:rowOff>
    </xdr:from>
    <xdr:ext cx="762000" cy="259045"/>
    <xdr:sp macro="" textlink="">
      <xdr:nvSpPr>
        <xdr:cNvPr id="267" name="テキスト ボックス 266"/>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H26</a:t>
          </a:r>
          <a:r>
            <a:rPr kumimoji="1" lang="ja-JP" altLang="en-US" sz="1300">
              <a:latin typeface="ＭＳ Ｐゴシック"/>
            </a:rPr>
            <a:t>年度の補助費等に係る経常収支比率は</a:t>
          </a:r>
          <a:r>
            <a:rPr kumimoji="1" lang="en-US" altLang="ja-JP" sz="1300">
              <a:latin typeface="ＭＳ Ｐゴシック"/>
            </a:rPr>
            <a:t>H25</a:t>
          </a:r>
          <a:r>
            <a:rPr kumimoji="1" lang="ja-JP" altLang="en-US" sz="1300">
              <a:latin typeface="ＭＳ Ｐゴシック"/>
            </a:rPr>
            <a:t>年度から</a:t>
          </a:r>
          <a:r>
            <a:rPr kumimoji="1" lang="en-US" altLang="ja-JP" sz="1300">
              <a:latin typeface="ＭＳ Ｐゴシック"/>
            </a:rPr>
            <a:t>0.7</a:t>
          </a:r>
          <a:r>
            <a:rPr kumimoji="1" lang="ja-JP" altLang="en-US" sz="1300">
              <a:latin typeface="ＭＳ Ｐゴシック"/>
            </a:rPr>
            <a:t>ポイント増加しており、類似団体平均と比較し依然高水準にある。今後においては補助金交付事業の見直しや、費用対効果の確認を行い、補助金の合理化に努める。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17272</xdr:rowOff>
    </xdr:from>
    <xdr:to>
      <xdr:col>24</xdr:col>
      <xdr:colOff>31750</xdr:colOff>
      <xdr:row>38</xdr:row>
      <xdr:rowOff>49276</xdr:rowOff>
    </xdr:to>
    <xdr:cxnSp macro="">
      <xdr:nvCxnSpPr>
        <xdr:cNvPr id="297" name="直線コネクタ 296"/>
        <xdr:cNvCxnSpPr/>
      </xdr:nvCxnSpPr>
      <xdr:spPr>
        <a:xfrm>
          <a:off x="15671800" y="65323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17272</xdr:rowOff>
    </xdr:from>
    <xdr:to>
      <xdr:col>22</xdr:col>
      <xdr:colOff>565150</xdr:colOff>
      <xdr:row>38</xdr:row>
      <xdr:rowOff>81280</xdr:rowOff>
    </xdr:to>
    <xdr:cxnSp macro="">
      <xdr:nvCxnSpPr>
        <xdr:cNvPr id="300" name="直線コネクタ 299"/>
        <xdr:cNvCxnSpPr/>
      </xdr:nvCxnSpPr>
      <xdr:spPr>
        <a:xfrm flipV="1">
          <a:off x="14782800" y="6532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2" name="テキスト ボックス 301"/>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76708</xdr:rowOff>
    </xdr:from>
    <xdr:to>
      <xdr:col>21</xdr:col>
      <xdr:colOff>361950</xdr:colOff>
      <xdr:row>38</xdr:row>
      <xdr:rowOff>81280</xdr:rowOff>
    </xdr:to>
    <xdr:cxnSp macro="">
      <xdr:nvCxnSpPr>
        <xdr:cNvPr id="303" name="直線コネクタ 302"/>
        <xdr:cNvCxnSpPr/>
      </xdr:nvCxnSpPr>
      <xdr:spPr>
        <a:xfrm>
          <a:off x="13893800" y="6591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5" name="テキスト ボックス 30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58420</xdr:rowOff>
    </xdr:from>
    <xdr:to>
      <xdr:col>20</xdr:col>
      <xdr:colOff>158750</xdr:colOff>
      <xdr:row>38</xdr:row>
      <xdr:rowOff>76708</xdr:rowOff>
    </xdr:to>
    <xdr:cxnSp macro="">
      <xdr:nvCxnSpPr>
        <xdr:cNvPr id="306" name="直線コネクタ 305"/>
        <xdr:cNvCxnSpPr/>
      </xdr:nvCxnSpPr>
      <xdr:spPr>
        <a:xfrm>
          <a:off x="13004800" y="6573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0" name="テキスト ボックス 309"/>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169926</xdr:rowOff>
    </xdr:from>
    <xdr:to>
      <xdr:col>24</xdr:col>
      <xdr:colOff>82550</xdr:colOff>
      <xdr:row>38</xdr:row>
      <xdr:rowOff>100076</xdr:rowOff>
    </xdr:to>
    <xdr:sp macro="" textlink="">
      <xdr:nvSpPr>
        <xdr:cNvPr id="316" name="円/楕円 315"/>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142003</xdr:rowOff>
    </xdr:from>
    <xdr:ext cx="762000" cy="259045"/>
    <xdr:sp macro="" textlink="">
      <xdr:nvSpPr>
        <xdr:cNvPr id="317" name="補助費等該当値テキスト"/>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137922</xdr:rowOff>
    </xdr:from>
    <xdr:to>
      <xdr:col>22</xdr:col>
      <xdr:colOff>615950</xdr:colOff>
      <xdr:row>38</xdr:row>
      <xdr:rowOff>68072</xdr:rowOff>
    </xdr:to>
    <xdr:sp macro="" textlink="">
      <xdr:nvSpPr>
        <xdr:cNvPr id="318" name="円/楕円 317"/>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52849</xdr:rowOff>
    </xdr:from>
    <xdr:ext cx="736600" cy="259045"/>
    <xdr:sp macro="" textlink="">
      <xdr:nvSpPr>
        <xdr:cNvPr id="319" name="テキスト ボックス 318"/>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20" name="円/楕円 319"/>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21" name="テキスト ボックス 320"/>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25908</xdr:rowOff>
    </xdr:from>
    <xdr:to>
      <xdr:col>20</xdr:col>
      <xdr:colOff>209550</xdr:colOff>
      <xdr:row>38</xdr:row>
      <xdr:rowOff>127508</xdr:rowOff>
    </xdr:to>
    <xdr:sp macro="" textlink="">
      <xdr:nvSpPr>
        <xdr:cNvPr id="322" name="円/楕円 321"/>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112285</xdr:rowOff>
    </xdr:from>
    <xdr:ext cx="762000" cy="259045"/>
    <xdr:sp macro="" textlink="">
      <xdr:nvSpPr>
        <xdr:cNvPr id="323" name="テキスト ボックス 322"/>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xdr:rowOff>
    </xdr:from>
    <xdr:to>
      <xdr:col>19</xdr:col>
      <xdr:colOff>6350</xdr:colOff>
      <xdr:row>38</xdr:row>
      <xdr:rowOff>109220</xdr:rowOff>
    </xdr:to>
    <xdr:sp macro="" textlink="">
      <xdr:nvSpPr>
        <xdr:cNvPr id="324" name="円/楕円 323"/>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93997</xdr:rowOff>
    </xdr:from>
    <xdr:ext cx="762000" cy="259045"/>
    <xdr:sp macro="" textlink="">
      <xdr:nvSpPr>
        <xdr:cNvPr id="325" name="テキスト ボックス 324"/>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H26</a:t>
          </a:r>
          <a:r>
            <a:rPr kumimoji="1" lang="ja-JP" altLang="en-US" sz="1300">
              <a:latin typeface="ＭＳ Ｐゴシック"/>
            </a:rPr>
            <a:t>年度の公債費に係る経常収支比率は類似団体平均と比べ</a:t>
          </a:r>
          <a:r>
            <a:rPr kumimoji="1" lang="en-US" altLang="ja-JP" sz="1300">
              <a:latin typeface="ＭＳ Ｐゴシック"/>
            </a:rPr>
            <a:t>2.5</a:t>
          </a:r>
          <a:r>
            <a:rPr kumimoji="1" lang="ja-JP" altLang="en-US" sz="1300">
              <a:latin typeface="ＭＳ Ｐゴシック"/>
            </a:rPr>
            <a:t>ポイント下回っている。近年においては類似団体平均を下回っている状況が続いており、適正な公債費の管理ができていると考えられる。しかし、防災関連の大型事業等を控えていることから、今後も引き続き公債費による財政負担の軽減に努めていく。</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27939</xdr:rowOff>
    </xdr:from>
    <xdr:to>
      <xdr:col>7</xdr:col>
      <xdr:colOff>15875</xdr:colOff>
      <xdr:row>76</xdr:row>
      <xdr:rowOff>35561</xdr:rowOff>
    </xdr:to>
    <xdr:cxnSp macro="">
      <xdr:nvCxnSpPr>
        <xdr:cNvPr id="357" name="直線コネクタ 356"/>
        <xdr:cNvCxnSpPr/>
      </xdr:nvCxnSpPr>
      <xdr:spPr>
        <a:xfrm flipV="1">
          <a:off x="3987800" y="13058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43180</xdr:rowOff>
    </xdr:to>
    <xdr:cxnSp macro="">
      <xdr:nvCxnSpPr>
        <xdr:cNvPr id="360" name="直線コネクタ 359"/>
        <xdr:cNvCxnSpPr/>
      </xdr:nvCxnSpPr>
      <xdr:spPr>
        <a:xfrm flipV="1">
          <a:off x="3098800" y="13065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31750</xdr:rowOff>
    </xdr:from>
    <xdr:to>
      <xdr:col>4</xdr:col>
      <xdr:colOff>346075</xdr:colOff>
      <xdr:row>76</xdr:row>
      <xdr:rowOff>43180</xdr:rowOff>
    </xdr:to>
    <xdr:cxnSp macro="">
      <xdr:nvCxnSpPr>
        <xdr:cNvPr id="363" name="直線コネクタ 362"/>
        <xdr:cNvCxnSpPr/>
      </xdr:nvCxnSpPr>
      <xdr:spPr>
        <a:xfrm>
          <a:off x="2209800" y="13061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xdr:rowOff>
    </xdr:from>
    <xdr:to>
      <xdr:col>3</xdr:col>
      <xdr:colOff>142875</xdr:colOff>
      <xdr:row>76</xdr:row>
      <xdr:rowOff>31750</xdr:rowOff>
    </xdr:to>
    <xdr:cxnSp macro="">
      <xdr:nvCxnSpPr>
        <xdr:cNvPr id="366" name="直線コネクタ 365"/>
        <xdr:cNvCxnSpPr/>
      </xdr:nvCxnSpPr>
      <xdr:spPr>
        <a:xfrm>
          <a:off x="1320800" y="13031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0" name="テキスト ボックス 369"/>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148589</xdr:rowOff>
    </xdr:from>
    <xdr:to>
      <xdr:col>7</xdr:col>
      <xdr:colOff>66675</xdr:colOff>
      <xdr:row>76</xdr:row>
      <xdr:rowOff>78739</xdr:rowOff>
    </xdr:to>
    <xdr:sp macro="" textlink="">
      <xdr:nvSpPr>
        <xdr:cNvPr id="376" name="円/楕円 375"/>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165117</xdr:rowOff>
    </xdr:from>
    <xdr:ext cx="762000" cy="259045"/>
    <xdr:sp macro="" textlink="">
      <xdr:nvSpPr>
        <xdr:cNvPr id="377"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78" name="円/楕円 377"/>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9" name="テキスト ボックス 378"/>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163830</xdr:rowOff>
    </xdr:from>
    <xdr:to>
      <xdr:col>4</xdr:col>
      <xdr:colOff>396875</xdr:colOff>
      <xdr:row>76</xdr:row>
      <xdr:rowOff>93980</xdr:rowOff>
    </xdr:to>
    <xdr:sp macro="" textlink="">
      <xdr:nvSpPr>
        <xdr:cNvPr id="380" name="円/楕円 379"/>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104157</xdr:rowOff>
    </xdr:from>
    <xdr:ext cx="762000" cy="259045"/>
    <xdr:sp macro="" textlink="">
      <xdr:nvSpPr>
        <xdr:cNvPr id="381" name="テキスト ボックス 380"/>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152400</xdr:rowOff>
    </xdr:from>
    <xdr:to>
      <xdr:col>3</xdr:col>
      <xdr:colOff>193675</xdr:colOff>
      <xdr:row>76</xdr:row>
      <xdr:rowOff>82550</xdr:rowOff>
    </xdr:to>
    <xdr:sp macro="" textlink="">
      <xdr:nvSpPr>
        <xdr:cNvPr id="382" name="円/楕円 381"/>
        <xdr:cNvSpPr/>
      </xdr:nvSpPr>
      <xdr:spPr>
        <a:xfrm>
          <a:off x="2159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92727</xdr:rowOff>
    </xdr:from>
    <xdr:ext cx="762000" cy="259045"/>
    <xdr:sp macro="" textlink="">
      <xdr:nvSpPr>
        <xdr:cNvPr id="383" name="テキスト ボックス 382"/>
        <xdr:cNvSpPr txBox="1"/>
      </xdr:nvSpPr>
      <xdr:spPr>
        <a:xfrm>
          <a:off x="1828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121920</xdr:rowOff>
    </xdr:from>
    <xdr:to>
      <xdr:col>1</xdr:col>
      <xdr:colOff>676275</xdr:colOff>
      <xdr:row>76</xdr:row>
      <xdr:rowOff>52070</xdr:rowOff>
    </xdr:to>
    <xdr:sp macro="" textlink="">
      <xdr:nvSpPr>
        <xdr:cNvPr id="384" name="円/楕円 383"/>
        <xdr:cNvSpPr/>
      </xdr:nvSpPr>
      <xdr:spPr>
        <a:xfrm>
          <a:off x="1270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62247</xdr:rowOff>
    </xdr:from>
    <xdr:ext cx="762000" cy="259045"/>
    <xdr:sp macro="" textlink="">
      <xdr:nvSpPr>
        <xdr:cNvPr id="385" name="テキスト ボックス 384"/>
        <xdr:cNvSpPr txBox="1"/>
      </xdr:nvSpPr>
      <xdr:spPr>
        <a:xfrm>
          <a:off x="939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公債費以外に係る経常収支比率は対前年度比</a:t>
          </a:r>
          <a:r>
            <a:rPr kumimoji="1" lang="en-US" altLang="ja-JP" sz="1300">
              <a:latin typeface="ＭＳ Ｐゴシック"/>
            </a:rPr>
            <a:t>1.3</a:t>
          </a:r>
          <a:r>
            <a:rPr kumimoji="1" lang="ja-JP" altLang="en-US" sz="1300">
              <a:latin typeface="ＭＳ Ｐゴシック"/>
            </a:rPr>
            <a:t>ポイントの増となり、類似団体平均を大きく上回っている。要因としては、物件費、補助費等に係る経常経費が多額であるためだと考える。改善策として、これらの経費を中心に事務事業評価を行い、徹底した無駄の削減に努めるように取り組む。</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73661</xdr:rowOff>
    </xdr:from>
    <xdr:to>
      <xdr:col>24</xdr:col>
      <xdr:colOff>31750</xdr:colOff>
      <xdr:row>79</xdr:row>
      <xdr:rowOff>123189</xdr:rowOff>
    </xdr:to>
    <xdr:cxnSp macro="">
      <xdr:nvCxnSpPr>
        <xdr:cNvPr id="418" name="直線コネクタ 417"/>
        <xdr:cNvCxnSpPr/>
      </xdr:nvCxnSpPr>
      <xdr:spPr>
        <a:xfrm>
          <a:off x="15671800" y="136182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73661</xdr:rowOff>
    </xdr:from>
    <xdr:to>
      <xdr:col>22</xdr:col>
      <xdr:colOff>565150</xdr:colOff>
      <xdr:row>79</xdr:row>
      <xdr:rowOff>146050</xdr:rowOff>
    </xdr:to>
    <xdr:cxnSp macro="">
      <xdr:nvCxnSpPr>
        <xdr:cNvPr id="421" name="直線コネクタ 420"/>
        <xdr:cNvCxnSpPr/>
      </xdr:nvCxnSpPr>
      <xdr:spPr>
        <a:xfrm flipV="1">
          <a:off x="14782800" y="136182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165100</xdr:rowOff>
    </xdr:from>
    <xdr:to>
      <xdr:col>21</xdr:col>
      <xdr:colOff>361950</xdr:colOff>
      <xdr:row>79</xdr:row>
      <xdr:rowOff>146050</xdr:rowOff>
    </xdr:to>
    <xdr:cxnSp macro="">
      <xdr:nvCxnSpPr>
        <xdr:cNvPr id="424" name="直線コネクタ 423"/>
        <xdr:cNvCxnSpPr/>
      </xdr:nvCxnSpPr>
      <xdr:spPr>
        <a:xfrm>
          <a:off x="13893800" y="1353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123189</xdr:rowOff>
    </xdr:from>
    <xdr:to>
      <xdr:col>20</xdr:col>
      <xdr:colOff>158750</xdr:colOff>
      <xdr:row>78</xdr:row>
      <xdr:rowOff>165100</xdr:rowOff>
    </xdr:to>
    <xdr:cxnSp macro="">
      <xdr:nvCxnSpPr>
        <xdr:cNvPr id="427" name="直線コネクタ 426"/>
        <xdr:cNvCxnSpPr/>
      </xdr:nvCxnSpPr>
      <xdr:spPr>
        <a:xfrm>
          <a:off x="13004800" y="134962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31" name="テキスト ボックス 430"/>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72389</xdr:rowOff>
    </xdr:from>
    <xdr:to>
      <xdr:col>24</xdr:col>
      <xdr:colOff>82550</xdr:colOff>
      <xdr:row>80</xdr:row>
      <xdr:rowOff>2539</xdr:rowOff>
    </xdr:to>
    <xdr:sp macro="" textlink="">
      <xdr:nvSpPr>
        <xdr:cNvPr id="437" name="円/楕円 436"/>
        <xdr:cNvSpPr/>
      </xdr:nvSpPr>
      <xdr:spPr>
        <a:xfrm>
          <a:off x="164592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44466</xdr:rowOff>
    </xdr:from>
    <xdr:ext cx="762000" cy="259045"/>
    <xdr:sp macro="" textlink="">
      <xdr:nvSpPr>
        <xdr:cNvPr id="438" name="公債費以外該当値テキスト"/>
        <xdr:cNvSpPr txBox="1"/>
      </xdr:nvSpPr>
      <xdr:spPr>
        <a:xfrm>
          <a:off x="165989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22861</xdr:rowOff>
    </xdr:from>
    <xdr:to>
      <xdr:col>22</xdr:col>
      <xdr:colOff>615950</xdr:colOff>
      <xdr:row>79</xdr:row>
      <xdr:rowOff>124461</xdr:rowOff>
    </xdr:to>
    <xdr:sp macro="" textlink="">
      <xdr:nvSpPr>
        <xdr:cNvPr id="439" name="円/楕円 438"/>
        <xdr:cNvSpPr/>
      </xdr:nvSpPr>
      <xdr:spPr>
        <a:xfrm>
          <a:off x="15621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109238</xdr:rowOff>
    </xdr:from>
    <xdr:ext cx="736600" cy="259045"/>
    <xdr:sp macro="" textlink="">
      <xdr:nvSpPr>
        <xdr:cNvPr id="440" name="テキスト ボックス 439"/>
        <xdr:cNvSpPr txBox="1"/>
      </xdr:nvSpPr>
      <xdr:spPr>
        <a:xfrm>
          <a:off x="15290800" y="1365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95250</xdr:rowOff>
    </xdr:from>
    <xdr:to>
      <xdr:col>21</xdr:col>
      <xdr:colOff>412750</xdr:colOff>
      <xdr:row>80</xdr:row>
      <xdr:rowOff>25400</xdr:rowOff>
    </xdr:to>
    <xdr:sp macro="" textlink="">
      <xdr:nvSpPr>
        <xdr:cNvPr id="441" name="円/楕円 440"/>
        <xdr:cNvSpPr/>
      </xdr:nvSpPr>
      <xdr:spPr>
        <a:xfrm>
          <a:off x="14732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10177</xdr:rowOff>
    </xdr:from>
    <xdr:ext cx="762000" cy="259045"/>
    <xdr:sp macro="" textlink="">
      <xdr:nvSpPr>
        <xdr:cNvPr id="442" name="テキスト ボックス 441"/>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114300</xdr:rowOff>
    </xdr:from>
    <xdr:to>
      <xdr:col>20</xdr:col>
      <xdr:colOff>209550</xdr:colOff>
      <xdr:row>79</xdr:row>
      <xdr:rowOff>44450</xdr:rowOff>
    </xdr:to>
    <xdr:sp macro="" textlink="">
      <xdr:nvSpPr>
        <xdr:cNvPr id="443" name="円/楕円 442"/>
        <xdr:cNvSpPr/>
      </xdr:nvSpPr>
      <xdr:spPr>
        <a:xfrm>
          <a:off x="13843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29227</xdr:rowOff>
    </xdr:from>
    <xdr:ext cx="762000" cy="259045"/>
    <xdr:sp macro="" textlink="">
      <xdr:nvSpPr>
        <xdr:cNvPr id="444" name="テキスト ボックス 443"/>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72389</xdr:rowOff>
    </xdr:from>
    <xdr:to>
      <xdr:col>19</xdr:col>
      <xdr:colOff>6350</xdr:colOff>
      <xdr:row>79</xdr:row>
      <xdr:rowOff>2539</xdr:rowOff>
    </xdr:to>
    <xdr:sp macro="" textlink="">
      <xdr:nvSpPr>
        <xdr:cNvPr id="445" name="円/楕円 444"/>
        <xdr:cNvSpPr/>
      </xdr:nvSpPr>
      <xdr:spPr>
        <a:xfrm>
          <a:off x="12954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158766</xdr:rowOff>
    </xdr:from>
    <xdr:ext cx="762000" cy="259045"/>
    <xdr:sp macro="" textlink="">
      <xdr:nvSpPr>
        <xdr:cNvPr id="446" name="テキスト ボックス 445"/>
        <xdr:cNvSpPr txBox="1"/>
      </xdr:nvSpPr>
      <xdr:spPr>
        <a:xfrm>
          <a:off x="12623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和歌山県美浜町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145555</xdr:rowOff>
    </xdr:from>
    <xdr:to>
      <xdr:col>4</xdr:col>
      <xdr:colOff>1117600</xdr:colOff>
      <xdr:row>17</xdr:row>
      <xdr:rowOff>159614</xdr:rowOff>
    </xdr:to>
    <xdr:cxnSp macro="">
      <xdr:nvCxnSpPr>
        <xdr:cNvPr id="54" name="直線コネクタ 53"/>
        <xdr:cNvCxnSpPr/>
      </xdr:nvCxnSpPr>
      <xdr:spPr bwMode="auto">
        <a:xfrm flipV="1">
          <a:off x="5003800" y="3107830"/>
          <a:ext cx="647700" cy="1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154613</xdr:rowOff>
    </xdr:from>
    <xdr:to>
      <xdr:col>4</xdr:col>
      <xdr:colOff>469900</xdr:colOff>
      <xdr:row>17</xdr:row>
      <xdr:rowOff>159614</xdr:rowOff>
    </xdr:to>
    <xdr:cxnSp macro="">
      <xdr:nvCxnSpPr>
        <xdr:cNvPr id="57" name="直線コネクタ 56"/>
        <xdr:cNvCxnSpPr/>
      </xdr:nvCxnSpPr>
      <xdr:spPr bwMode="auto">
        <a:xfrm>
          <a:off x="4305300" y="3116888"/>
          <a:ext cx="698500" cy="5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154613</xdr:rowOff>
    </xdr:from>
    <xdr:to>
      <xdr:col>3</xdr:col>
      <xdr:colOff>904875</xdr:colOff>
      <xdr:row>18</xdr:row>
      <xdr:rowOff>44866</xdr:rowOff>
    </xdr:to>
    <xdr:cxnSp macro="">
      <xdr:nvCxnSpPr>
        <xdr:cNvPr id="60" name="直線コネクタ 59"/>
        <xdr:cNvCxnSpPr/>
      </xdr:nvCxnSpPr>
      <xdr:spPr bwMode="auto">
        <a:xfrm flipV="1">
          <a:off x="3606800" y="3116888"/>
          <a:ext cx="698500" cy="61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44275</xdr:rowOff>
    </xdr:from>
    <xdr:to>
      <xdr:col>3</xdr:col>
      <xdr:colOff>206375</xdr:colOff>
      <xdr:row>18</xdr:row>
      <xdr:rowOff>44866</xdr:rowOff>
    </xdr:to>
    <xdr:cxnSp macro="">
      <xdr:nvCxnSpPr>
        <xdr:cNvPr id="63" name="直線コネクタ 62"/>
        <xdr:cNvCxnSpPr/>
      </xdr:nvCxnSpPr>
      <xdr:spPr bwMode="auto">
        <a:xfrm>
          <a:off x="2908300" y="3178000"/>
          <a:ext cx="698500" cy="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71686</xdr:rowOff>
    </xdr:from>
    <xdr:ext cx="762000" cy="259045"/>
    <xdr:sp macro="" textlink="">
      <xdr:nvSpPr>
        <xdr:cNvPr id="67" name="テキスト ボックス 66"/>
        <xdr:cNvSpPr txBox="1"/>
      </xdr:nvSpPr>
      <xdr:spPr>
        <a:xfrm>
          <a:off x="2527300" y="269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94755</xdr:rowOff>
    </xdr:from>
    <xdr:to>
      <xdr:col>5</xdr:col>
      <xdr:colOff>34925</xdr:colOff>
      <xdr:row>18</xdr:row>
      <xdr:rowOff>24905</xdr:rowOff>
    </xdr:to>
    <xdr:sp macro="" textlink="">
      <xdr:nvSpPr>
        <xdr:cNvPr id="73" name="円/楕円 72"/>
        <xdr:cNvSpPr/>
      </xdr:nvSpPr>
      <xdr:spPr bwMode="auto">
        <a:xfrm>
          <a:off x="5600700" y="305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66832</xdr:rowOff>
    </xdr:from>
    <xdr:ext cx="762000" cy="259045"/>
    <xdr:sp macro="" textlink="">
      <xdr:nvSpPr>
        <xdr:cNvPr id="74" name="人口1人当たり決算額の推移該当値テキスト130"/>
        <xdr:cNvSpPr txBox="1"/>
      </xdr:nvSpPr>
      <xdr:spPr>
        <a:xfrm>
          <a:off x="5740400" y="302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117,052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108814</xdr:rowOff>
    </xdr:from>
    <xdr:to>
      <xdr:col>4</xdr:col>
      <xdr:colOff>520700</xdr:colOff>
      <xdr:row>18</xdr:row>
      <xdr:rowOff>38964</xdr:rowOff>
    </xdr:to>
    <xdr:sp macro="" textlink="">
      <xdr:nvSpPr>
        <xdr:cNvPr id="75" name="円/楕円 74"/>
        <xdr:cNvSpPr/>
      </xdr:nvSpPr>
      <xdr:spPr bwMode="auto">
        <a:xfrm>
          <a:off x="4953000" y="3071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23741</xdr:rowOff>
    </xdr:from>
    <xdr:ext cx="736600" cy="259045"/>
    <xdr:sp macro="" textlink="">
      <xdr:nvSpPr>
        <xdr:cNvPr id="76" name="テキスト ボックス 75"/>
        <xdr:cNvSpPr txBox="1"/>
      </xdr:nvSpPr>
      <xdr:spPr>
        <a:xfrm>
          <a:off x="4622800" y="3157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115,576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103813</xdr:rowOff>
    </xdr:from>
    <xdr:to>
      <xdr:col>3</xdr:col>
      <xdr:colOff>955675</xdr:colOff>
      <xdr:row>18</xdr:row>
      <xdr:rowOff>33963</xdr:rowOff>
    </xdr:to>
    <xdr:sp macro="" textlink="">
      <xdr:nvSpPr>
        <xdr:cNvPr id="77" name="円/楕円 76"/>
        <xdr:cNvSpPr/>
      </xdr:nvSpPr>
      <xdr:spPr bwMode="auto">
        <a:xfrm>
          <a:off x="4254500" y="3066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18740</xdr:rowOff>
    </xdr:from>
    <xdr:ext cx="762000" cy="259045"/>
    <xdr:sp macro="" textlink="">
      <xdr:nvSpPr>
        <xdr:cNvPr id="78" name="テキスト ボックス 77"/>
        <xdr:cNvSpPr txBox="1"/>
      </xdr:nvSpPr>
      <xdr:spPr>
        <a:xfrm>
          <a:off x="3924300" y="315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116,101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165516</xdr:rowOff>
    </xdr:from>
    <xdr:to>
      <xdr:col>3</xdr:col>
      <xdr:colOff>257175</xdr:colOff>
      <xdr:row>18</xdr:row>
      <xdr:rowOff>95666</xdr:rowOff>
    </xdr:to>
    <xdr:sp macro="" textlink="">
      <xdr:nvSpPr>
        <xdr:cNvPr id="79" name="円/楕円 78"/>
        <xdr:cNvSpPr/>
      </xdr:nvSpPr>
      <xdr:spPr bwMode="auto">
        <a:xfrm>
          <a:off x="3556000" y="3127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80443</xdr:rowOff>
    </xdr:from>
    <xdr:ext cx="762000" cy="259045"/>
    <xdr:sp macro="" textlink="">
      <xdr:nvSpPr>
        <xdr:cNvPr id="80" name="テキスト ボックス 79"/>
        <xdr:cNvSpPr txBox="1"/>
      </xdr:nvSpPr>
      <xdr:spPr>
        <a:xfrm>
          <a:off x="3225800" y="321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109,623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164925</xdr:rowOff>
    </xdr:from>
    <xdr:to>
      <xdr:col>2</xdr:col>
      <xdr:colOff>692150</xdr:colOff>
      <xdr:row>18</xdr:row>
      <xdr:rowOff>95075</xdr:rowOff>
    </xdr:to>
    <xdr:sp macro="" textlink="">
      <xdr:nvSpPr>
        <xdr:cNvPr id="81" name="円/楕円 80"/>
        <xdr:cNvSpPr/>
      </xdr:nvSpPr>
      <xdr:spPr bwMode="auto">
        <a:xfrm>
          <a:off x="2857500" y="3127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79852</xdr:rowOff>
    </xdr:from>
    <xdr:ext cx="762000" cy="259045"/>
    <xdr:sp macro="" textlink="">
      <xdr:nvSpPr>
        <xdr:cNvPr id="82" name="テキスト ボックス 81"/>
        <xdr:cNvSpPr txBox="1"/>
      </xdr:nvSpPr>
      <xdr:spPr>
        <a:xfrm>
          <a:off x="2527300" y="32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52877</xdr:rowOff>
    </xdr:from>
    <xdr:to>
      <xdr:col>4</xdr:col>
      <xdr:colOff>1117600</xdr:colOff>
      <xdr:row>37</xdr:row>
      <xdr:rowOff>88309</xdr:rowOff>
    </xdr:to>
    <xdr:cxnSp macro="">
      <xdr:nvCxnSpPr>
        <xdr:cNvPr id="116" name="直線コネクタ 115"/>
        <xdr:cNvCxnSpPr/>
      </xdr:nvCxnSpPr>
      <xdr:spPr bwMode="auto">
        <a:xfrm>
          <a:off x="5003800" y="7177577"/>
          <a:ext cx="647700" cy="35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11043</xdr:rowOff>
    </xdr:from>
    <xdr:to>
      <xdr:col>4</xdr:col>
      <xdr:colOff>469900</xdr:colOff>
      <xdr:row>37</xdr:row>
      <xdr:rowOff>52877</xdr:rowOff>
    </xdr:to>
    <xdr:cxnSp macro="">
      <xdr:nvCxnSpPr>
        <xdr:cNvPr id="119" name="直線コネクタ 118"/>
        <xdr:cNvCxnSpPr/>
      </xdr:nvCxnSpPr>
      <xdr:spPr bwMode="auto">
        <a:xfrm>
          <a:off x="4305300" y="7135743"/>
          <a:ext cx="6985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130639</xdr:rowOff>
    </xdr:from>
    <xdr:to>
      <xdr:col>3</xdr:col>
      <xdr:colOff>904875</xdr:colOff>
      <xdr:row>37</xdr:row>
      <xdr:rowOff>11043</xdr:rowOff>
    </xdr:to>
    <xdr:cxnSp macro="">
      <xdr:nvCxnSpPr>
        <xdr:cNvPr id="122" name="直線コネクタ 121"/>
        <xdr:cNvCxnSpPr/>
      </xdr:nvCxnSpPr>
      <xdr:spPr bwMode="auto">
        <a:xfrm>
          <a:off x="3606800" y="7083889"/>
          <a:ext cx="698500" cy="5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130639</xdr:rowOff>
    </xdr:from>
    <xdr:to>
      <xdr:col>3</xdr:col>
      <xdr:colOff>206375</xdr:colOff>
      <xdr:row>36</xdr:row>
      <xdr:rowOff>152756</xdr:rowOff>
    </xdr:to>
    <xdr:cxnSp macro="">
      <xdr:nvCxnSpPr>
        <xdr:cNvPr id="125" name="直線コネクタ 124"/>
        <xdr:cNvCxnSpPr/>
      </xdr:nvCxnSpPr>
      <xdr:spPr bwMode="auto">
        <a:xfrm flipV="1">
          <a:off x="2908300" y="7083889"/>
          <a:ext cx="698500" cy="22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277607</xdr:rowOff>
    </xdr:from>
    <xdr:ext cx="762000" cy="259045"/>
    <xdr:sp macro="" textlink="">
      <xdr:nvSpPr>
        <xdr:cNvPr id="129" name="テキスト ボックス 128"/>
        <xdr:cNvSpPr txBox="1"/>
      </xdr:nvSpPr>
      <xdr:spPr>
        <a:xfrm>
          <a:off x="25273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37509</xdr:rowOff>
    </xdr:from>
    <xdr:to>
      <xdr:col>5</xdr:col>
      <xdr:colOff>34925</xdr:colOff>
      <xdr:row>37</xdr:row>
      <xdr:rowOff>139109</xdr:rowOff>
    </xdr:to>
    <xdr:sp macro="" textlink="">
      <xdr:nvSpPr>
        <xdr:cNvPr id="135" name="円/楕円 134"/>
        <xdr:cNvSpPr/>
      </xdr:nvSpPr>
      <xdr:spPr bwMode="auto">
        <a:xfrm>
          <a:off x="5600700" y="7162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9586</xdr:rowOff>
    </xdr:from>
    <xdr:ext cx="762000" cy="259045"/>
    <xdr:sp macro="" textlink="">
      <xdr:nvSpPr>
        <xdr:cNvPr id="136" name="人口1人当たり決算額の推移該当値テキスト445"/>
        <xdr:cNvSpPr txBox="1"/>
      </xdr:nvSpPr>
      <xdr:spPr>
        <a:xfrm>
          <a:off x="5740400" y="713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18,031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2077</xdr:rowOff>
    </xdr:from>
    <xdr:to>
      <xdr:col>4</xdr:col>
      <xdr:colOff>520700</xdr:colOff>
      <xdr:row>37</xdr:row>
      <xdr:rowOff>103677</xdr:rowOff>
    </xdr:to>
    <xdr:sp macro="" textlink="">
      <xdr:nvSpPr>
        <xdr:cNvPr id="137" name="円/楕円 136"/>
        <xdr:cNvSpPr/>
      </xdr:nvSpPr>
      <xdr:spPr bwMode="auto">
        <a:xfrm>
          <a:off x="4953000" y="7126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88454</xdr:rowOff>
    </xdr:from>
    <xdr:ext cx="736600" cy="259045"/>
    <xdr:sp macro="" textlink="">
      <xdr:nvSpPr>
        <xdr:cNvPr id="138" name="テキスト ボックス 137"/>
        <xdr:cNvSpPr txBox="1"/>
      </xdr:nvSpPr>
      <xdr:spPr>
        <a:xfrm>
          <a:off x="4622800" y="7213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19,891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131693</xdr:rowOff>
    </xdr:from>
    <xdr:to>
      <xdr:col>3</xdr:col>
      <xdr:colOff>955675</xdr:colOff>
      <xdr:row>37</xdr:row>
      <xdr:rowOff>61843</xdr:rowOff>
    </xdr:to>
    <xdr:sp macro="" textlink="">
      <xdr:nvSpPr>
        <xdr:cNvPr id="139" name="円/楕円 138"/>
        <xdr:cNvSpPr/>
      </xdr:nvSpPr>
      <xdr:spPr bwMode="auto">
        <a:xfrm>
          <a:off x="4254500" y="7084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46620</xdr:rowOff>
    </xdr:from>
    <xdr:ext cx="762000" cy="259045"/>
    <xdr:sp macro="" textlink="">
      <xdr:nvSpPr>
        <xdr:cNvPr id="140" name="テキスト ボックス 139"/>
        <xdr:cNvSpPr txBox="1"/>
      </xdr:nvSpPr>
      <xdr:spPr>
        <a:xfrm>
          <a:off x="3924300" y="717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22,087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79839</xdr:rowOff>
    </xdr:from>
    <xdr:to>
      <xdr:col>3</xdr:col>
      <xdr:colOff>257175</xdr:colOff>
      <xdr:row>37</xdr:row>
      <xdr:rowOff>9989</xdr:rowOff>
    </xdr:to>
    <xdr:sp macro="" textlink="">
      <xdr:nvSpPr>
        <xdr:cNvPr id="141" name="円/楕円 140"/>
        <xdr:cNvSpPr/>
      </xdr:nvSpPr>
      <xdr:spPr bwMode="auto">
        <a:xfrm>
          <a:off x="3556000" y="7033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166216</xdr:rowOff>
    </xdr:from>
    <xdr:ext cx="762000" cy="259045"/>
    <xdr:sp macro="" textlink="">
      <xdr:nvSpPr>
        <xdr:cNvPr id="142" name="テキスト ボックス 141"/>
        <xdr:cNvSpPr txBox="1"/>
      </xdr:nvSpPr>
      <xdr:spPr>
        <a:xfrm>
          <a:off x="3225800" y="71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24,809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101956</xdr:rowOff>
    </xdr:from>
    <xdr:to>
      <xdr:col>2</xdr:col>
      <xdr:colOff>692150</xdr:colOff>
      <xdr:row>37</xdr:row>
      <xdr:rowOff>32106</xdr:rowOff>
    </xdr:to>
    <xdr:sp macro="" textlink="">
      <xdr:nvSpPr>
        <xdr:cNvPr id="143" name="円/楕円 142"/>
        <xdr:cNvSpPr/>
      </xdr:nvSpPr>
      <xdr:spPr bwMode="auto">
        <a:xfrm>
          <a:off x="2857500" y="7055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16883</xdr:rowOff>
    </xdr:from>
    <xdr:ext cx="762000" cy="259045"/>
    <xdr:sp macro="" textlink="">
      <xdr:nvSpPr>
        <xdr:cNvPr id="144" name="テキスト ボックス 143"/>
        <xdr:cNvSpPr txBox="1"/>
      </xdr:nvSpPr>
      <xdr:spPr>
        <a:xfrm>
          <a:off x="2527300" y="714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財政調整基金残高については、取崩金額よりも積立金額を多くし、残高の増加に努める。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実質収支額については</a:t>
          </a:r>
          <a:r>
            <a:rPr kumimoji="1" lang="en-US" altLang="ja-JP" sz="1300">
              <a:latin typeface="ＭＳ ゴシック" pitchFamily="49" charset="-128"/>
              <a:ea typeface="ＭＳ ゴシック" pitchFamily="49" charset="-128"/>
            </a:rPr>
            <a:t>7.80</a:t>
          </a:r>
          <a:r>
            <a:rPr kumimoji="1" lang="ja-JP" altLang="en-US" sz="1300">
              <a:latin typeface="ＭＳ ゴシック" pitchFamily="49" charset="-128"/>
              <a:ea typeface="ＭＳ ゴシック" pitchFamily="49" charset="-128"/>
            </a:rPr>
            <a:t>％であるが、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％が妥当な数値とされていることから、改善に向けて取り組む。</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実質単年度収支については昨年度より</a:t>
          </a:r>
          <a:r>
            <a:rPr kumimoji="1" lang="en-US" altLang="ja-JP" sz="1300">
              <a:latin typeface="ＭＳ ゴシック" pitchFamily="49" charset="-128"/>
              <a:ea typeface="ＭＳ ゴシック" pitchFamily="49" charset="-128"/>
            </a:rPr>
            <a:t>3.73</a:t>
          </a:r>
          <a:r>
            <a:rPr kumimoji="1" lang="ja-JP" altLang="en-US" sz="1300">
              <a:latin typeface="ＭＳ ゴシック" pitchFamily="49" charset="-128"/>
              <a:ea typeface="ＭＳ ゴシック" pitchFamily="49" charset="-128"/>
            </a:rPr>
            <a:t>ポイント減少したが、これは単年度収支が大きくマイナスとなったためである。財政調整基金残高も減少傾向にあるため、経費削減に努め、積立金額を増やすよう取り組む。</a:t>
          </a:r>
          <a:endParaRPr kumimoji="1" lang="en-US" altLang="ja-JP"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過去から現在に至るまで各会計ともに赤字・資金不足は発生していない。今後も黒字・資金剰余の運営ができるように努める。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年度をピークに減少傾向にある。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「公営企業債の元利償還金に対する繰入金」は公共下水道事業が</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年度の完成を目処に事業が進捗しており、その財源として地方債を発行しているため増加傾向にある。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「組合等が起こした地方債の元利償還金に対する負担金等」は特別な事情がない限り、今後も減少していくものと考える。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将来負担額の大半は「一般会計等に係る地方債の現在高」であり、当町は発行額を元金償還額以内に抑える方針であるため、今後も大きく数値が増加することはないと考える。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の「充当可能基金」は減少傾向にあり、この影響により将来負担比率の分子が増加した。これは財政調整基金の取崩金額が増えたためであり、今後については取崩金額を減らし、積立金額を増やすよう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3790723</v>
      </c>
      <c r="BO4" s="379"/>
      <c r="BP4" s="379"/>
      <c r="BQ4" s="379"/>
      <c r="BR4" s="379"/>
      <c r="BS4" s="379"/>
      <c r="BT4" s="379"/>
      <c r="BU4" s="380"/>
      <c r="BV4" s="378">
        <v>4026129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7.8</v>
      </c>
      <c r="CU4" s="556"/>
      <c r="CV4" s="556"/>
      <c r="CW4" s="556"/>
      <c r="CX4" s="556"/>
      <c r="CY4" s="556"/>
      <c r="CZ4" s="556"/>
      <c r="DA4" s="557"/>
      <c r="DB4" s="555">
        <v>9.9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3605227</v>
      </c>
      <c r="BO5" s="384"/>
      <c r="BP5" s="384"/>
      <c r="BQ5" s="384"/>
      <c r="BR5" s="384"/>
      <c r="BS5" s="384"/>
      <c r="BT5" s="384"/>
      <c r="BU5" s="385"/>
      <c r="BV5" s="383">
        <v>3797171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94.8</v>
      </c>
      <c r="CU5" s="354"/>
      <c r="CV5" s="354"/>
      <c r="CW5" s="354"/>
      <c r="CX5" s="354"/>
      <c r="CY5" s="354"/>
      <c r="CZ5" s="354"/>
      <c r="DA5" s="355"/>
      <c r="DB5" s="353">
        <v>93.7</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185496</v>
      </c>
      <c r="BO6" s="384"/>
      <c r="BP6" s="384"/>
      <c r="BQ6" s="384"/>
      <c r="BR6" s="384"/>
      <c r="BS6" s="384"/>
      <c r="BT6" s="384"/>
      <c r="BU6" s="385"/>
      <c r="BV6" s="383">
        <v>228958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100.7</v>
      </c>
      <c r="CU6" s="530"/>
      <c r="CV6" s="530"/>
      <c r="CW6" s="530"/>
      <c r="CX6" s="530"/>
      <c r="CY6" s="530"/>
      <c r="CZ6" s="530"/>
      <c r="DA6" s="531"/>
      <c r="DB6" s="529">
        <v>99.6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9005</v>
      </c>
      <c r="BO7" s="384"/>
      <c r="BP7" s="384"/>
      <c r="BQ7" s="384"/>
      <c r="BR7" s="384"/>
      <c r="BS7" s="384"/>
      <c r="BT7" s="384"/>
      <c r="BU7" s="385"/>
      <c r="BV7" s="383">
        <v>4236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2262138</v>
      </c>
      <c r="CU7" s="384"/>
      <c r="CV7" s="384"/>
      <c r="CW7" s="384"/>
      <c r="CX7" s="384"/>
      <c r="CY7" s="384"/>
      <c r="CZ7" s="384"/>
      <c r="DA7" s="385"/>
      <c r="DB7" s="383">
        <v>2274490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176491</v>
      </c>
      <c r="BO8" s="384"/>
      <c r="BP8" s="384"/>
      <c r="BQ8" s="384"/>
      <c r="BR8" s="384"/>
      <c r="BS8" s="384"/>
      <c r="BT8" s="384"/>
      <c r="BU8" s="385"/>
      <c r="BV8" s="383">
        <v>224722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0.28999999999999998</v>
      </c>
      <c r="CU8" s="493"/>
      <c r="CV8" s="493"/>
      <c r="CW8" s="493"/>
      <c r="CX8" s="493"/>
      <c r="CY8" s="493"/>
      <c r="CZ8" s="493"/>
      <c r="DA8" s="494"/>
      <c r="DB8" s="492">
        <v>0.28999999999999998</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8077</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-48231</v>
      </c>
      <c r="BO9" s="384"/>
      <c r="BP9" s="384"/>
      <c r="BQ9" s="384"/>
      <c r="BR9" s="384"/>
      <c r="BS9" s="384"/>
      <c r="BT9" s="384"/>
      <c r="BU9" s="385"/>
      <c r="BV9" s="383">
        <v>28685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10.9</v>
      </c>
      <c r="CU9" s="354"/>
      <c r="CV9" s="354"/>
      <c r="CW9" s="354"/>
      <c r="CX9" s="354"/>
      <c r="CY9" s="354"/>
      <c r="CZ9" s="354"/>
      <c r="DA9" s="355"/>
      <c r="DB9" s="353">
        <v>10.5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8462</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226076</v>
      </c>
      <c r="BO10" s="384"/>
      <c r="BP10" s="384"/>
      <c r="BQ10" s="384"/>
      <c r="BR10" s="384"/>
      <c r="BS10" s="384"/>
      <c r="BT10" s="384"/>
      <c r="BU10" s="385"/>
      <c r="BV10" s="383">
        <v>323305</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7722</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310000</v>
      </c>
      <c r="BO12" s="384"/>
      <c r="BP12" s="384"/>
      <c r="BQ12" s="384"/>
      <c r="BR12" s="384"/>
      <c r="BS12" s="384"/>
      <c r="BT12" s="384"/>
      <c r="BU12" s="385"/>
      <c r="BV12" s="383">
        <v>400000</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7695</v>
      </c>
      <c r="S13" s="485"/>
      <c r="T13" s="485"/>
      <c r="U13" s="485"/>
      <c r="V13" s="486"/>
      <c r="W13" s="472" t="s">
        <v>122</v>
      </c>
      <c r="X13" s="396"/>
      <c r="Y13" s="396"/>
      <c r="Z13" s="396"/>
      <c r="AA13" s="396"/>
      <c r="AB13" s="397"/>
      <c r="AC13" s="359">
        <v>255</v>
      </c>
      <c r="AD13" s="360"/>
      <c r="AE13" s="360"/>
      <c r="AF13" s="360"/>
      <c r="AG13" s="361"/>
      <c r="AH13" s="359">
        <v>307</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-132155</v>
      </c>
      <c r="BO13" s="384"/>
      <c r="BP13" s="384"/>
      <c r="BQ13" s="384"/>
      <c r="BR13" s="384"/>
      <c r="BS13" s="384"/>
      <c r="BT13" s="384"/>
      <c r="BU13" s="385"/>
      <c r="BV13" s="383">
        <v>-48010</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8</v>
      </c>
      <c r="CU13" s="354"/>
      <c r="CV13" s="354"/>
      <c r="CW13" s="354"/>
      <c r="CX13" s="354"/>
      <c r="CY13" s="354"/>
      <c r="CZ13" s="354"/>
      <c r="DA13" s="355"/>
      <c r="DB13" s="353">
        <v>8.8000000000000007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7843</v>
      </c>
      <c r="S14" s="485"/>
      <c r="T14" s="485"/>
      <c r="U14" s="485"/>
      <c r="V14" s="486"/>
      <c r="W14" s="487"/>
      <c r="X14" s="399"/>
      <c r="Y14" s="399"/>
      <c r="Z14" s="399"/>
      <c r="AA14" s="399"/>
      <c r="AB14" s="400"/>
      <c r="AC14" s="477">
        <v>7.4</v>
      </c>
      <c r="AD14" s="478"/>
      <c r="AE14" s="478"/>
      <c r="AF14" s="478"/>
      <c r="AG14" s="479"/>
      <c r="AH14" s="477">
        <v>8.4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45.2</v>
      </c>
      <c r="CU14" s="456"/>
      <c r="CV14" s="456"/>
      <c r="CW14" s="456"/>
      <c r="CX14" s="456"/>
      <c r="CY14" s="456"/>
      <c r="CZ14" s="456"/>
      <c r="DA14" s="457"/>
      <c r="DB14" s="488">
        <v>37.6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7821</v>
      </c>
      <c r="S15" s="485"/>
      <c r="T15" s="485"/>
      <c r="U15" s="485"/>
      <c r="V15" s="486"/>
      <c r="W15" s="472" t="s">
        <v>129</v>
      </c>
      <c r="X15" s="396"/>
      <c r="Y15" s="396"/>
      <c r="Z15" s="396"/>
      <c r="AA15" s="396"/>
      <c r="AB15" s="397"/>
      <c r="AC15" s="359">
        <v>690</v>
      </c>
      <c r="AD15" s="360"/>
      <c r="AE15" s="360"/>
      <c r="AF15" s="360"/>
      <c r="AG15" s="361"/>
      <c r="AH15" s="359">
        <v>762</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591489</v>
      </c>
      <c r="BO15" s="379"/>
      <c r="BP15" s="379"/>
      <c r="BQ15" s="379"/>
      <c r="BR15" s="379"/>
      <c r="BS15" s="379"/>
      <c r="BT15" s="379"/>
      <c r="BU15" s="380"/>
      <c r="BV15" s="378">
        <v>575121</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20.100000000000001</v>
      </c>
      <c r="AD16" s="478"/>
      <c r="AE16" s="478"/>
      <c r="AF16" s="478"/>
      <c r="AG16" s="479"/>
      <c r="AH16" s="477">
        <v>20.9</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1968199</v>
      </c>
      <c r="BO16" s="384"/>
      <c r="BP16" s="384"/>
      <c r="BQ16" s="384"/>
      <c r="BR16" s="384"/>
      <c r="BS16" s="384"/>
      <c r="BT16" s="384"/>
      <c r="BU16" s="385"/>
      <c r="BV16" s="383">
        <v>1976776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2486</v>
      </c>
      <c r="AD17" s="360"/>
      <c r="AE17" s="360"/>
      <c r="AF17" s="360"/>
      <c r="AG17" s="361"/>
      <c r="AH17" s="359">
        <v>2580</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752770</v>
      </c>
      <c r="BO17" s="384"/>
      <c r="BP17" s="384"/>
      <c r="BQ17" s="384"/>
      <c r="BR17" s="384"/>
      <c r="BS17" s="384"/>
      <c r="BT17" s="384"/>
      <c r="BU17" s="385"/>
      <c r="BV17" s="383">
        <v>736521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12.77</v>
      </c>
      <c r="M18" s="448"/>
      <c r="N18" s="448"/>
      <c r="O18" s="448"/>
      <c r="P18" s="448"/>
      <c r="Q18" s="448"/>
      <c r="R18" s="449"/>
      <c r="S18" s="449"/>
      <c r="T18" s="449"/>
      <c r="U18" s="449"/>
      <c r="V18" s="450"/>
      <c r="W18" s="464"/>
      <c r="X18" s="465"/>
      <c r="Y18" s="465"/>
      <c r="Z18" s="465"/>
      <c r="AA18" s="465"/>
      <c r="AB18" s="473"/>
      <c r="AC18" s="347">
        <v>72.5</v>
      </c>
      <c r="AD18" s="348"/>
      <c r="AE18" s="348"/>
      <c r="AF18" s="348"/>
      <c r="AG18" s="451"/>
      <c r="AH18" s="347">
        <v>70.7</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2137666</v>
      </c>
      <c r="BO18" s="384"/>
      <c r="BP18" s="384"/>
      <c r="BQ18" s="384"/>
      <c r="BR18" s="384"/>
      <c r="BS18" s="384"/>
      <c r="BT18" s="384"/>
      <c r="BU18" s="385"/>
      <c r="BV18" s="383">
        <v>2144534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632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2973023</v>
      </c>
      <c r="BO19" s="384"/>
      <c r="BP19" s="384"/>
      <c r="BQ19" s="384"/>
      <c r="BR19" s="384"/>
      <c r="BS19" s="384"/>
      <c r="BT19" s="384"/>
      <c r="BU19" s="385"/>
      <c r="BV19" s="383">
        <v>3165120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3086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3148805</v>
      </c>
      <c r="BO23" s="384"/>
      <c r="BP23" s="384"/>
      <c r="BQ23" s="384"/>
      <c r="BR23" s="384"/>
      <c r="BS23" s="384"/>
      <c r="BT23" s="384"/>
      <c r="BU23" s="385"/>
      <c r="BV23" s="383">
        <v>3215702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7000</v>
      </c>
      <c r="R24" s="360"/>
      <c r="S24" s="360"/>
      <c r="T24" s="360"/>
      <c r="U24" s="360"/>
      <c r="V24" s="361"/>
      <c r="W24" s="425"/>
      <c r="X24" s="416"/>
      <c r="Y24" s="417"/>
      <c r="Z24" s="356" t="s">
        <v>153</v>
      </c>
      <c r="AA24" s="357"/>
      <c r="AB24" s="357"/>
      <c r="AC24" s="357"/>
      <c r="AD24" s="357"/>
      <c r="AE24" s="357"/>
      <c r="AF24" s="357"/>
      <c r="AG24" s="358"/>
      <c r="AH24" s="359">
        <v>68</v>
      </c>
      <c r="AI24" s="360"/>
      <c r="AJ24" s="360"/>
      <c r="AK24" s="360"/>
      <c r="AL24" s="361"/>
      <c r="AM24" s="359">
        <v>187884</v>
      </c>
      <c r="AN24" s="360"/>
      <c r="AO24" s="360"/>
      <c r="AP24" s="360"/>
      <c r="AQ24" s="360"/>
      <c r="AR24" s="361"/>
      <c r="AS24" s="359">
        <v>2763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3022756</v>
      </c>
      <c r="BO24" s="384"/>
      <c r="BP24" s="384"/>
      <c r="BQ24" s="384"/>
      <c r="BR24" s="384"/>
      <c r="BS24" s="384"/>
      <c r="BT24" s="384"/>
      <c r="BU24" s="385"/>
      <c r="BV24" s="383">
        <v>3031451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5900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256587</v>
      </c>
      <c r="BO25" s="379"/>
      <c r="BP25" s="379"/>
      <c r="BQ25" s="379"/>
      <c r="BR25" s="379"/>
      <c r="BS25" s="379"/>
      <c r="BT25" s="379"/>
      <c r="BU25" s="380"/>
      <c r="BV25" s="378">
        <v>194793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5300</v>
      </c>
      <c r="R26" s="360"/>
      <c r="S26" s="360"/>
      <c r="T26" s="360"/>
      <c r="U26" s="360"/>
      <c r="V26" s="361"/>
      <c r="W26" s="425"/>
      <c r="X26" s="416"/>
      <c r="Y26" s="417"/>
      <c r="Z26" s="356" t="s">
        <v>159</v>
      </c>
      <c r="AA26" s="438"/>
      <c r="AB26" s="438"/>
      <c r="AC26" s="438"/>
      <c r="AD26" s="438"/>
      <c r="AE26" s="438"/>
      <c r="AF26" s="438"/>
      <c r="AG26" s="439"/>
      <c r="AH26" s="359">
        <v>1</v>
      </c>
      <c r="AI26" s="360"/>
      <c r="AJ26" s="360"/>
      <c r="AK26" s="360"/>
      <c r="AL26" s="361"/>
      <c r="AM26" s="359" t="s">
        <v>160</v>
      </c>
      <c r="AN26" s="360"/>
      <c r="AO26" s="360"/>
      <c r="AP26" s="360"/>
      <c r="AQ26" s="360"/>
      <c r="AR26" s="361"/>
      <c r="AS26" s="359" t="s">
        <v>160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3000</v>
      </c>
      <c r="R27" s="360"/>
      <c r="S27" s="360"/>
      <c r="T27" s="360"/>
      <c r="U27" s="360"/>
      <c r="V27" s="361"/>
      <c r="W27" s="425"/>
      <c r="X27" s="416"/>
      <c r="Y27" s="417"/>
      <c r="Z27" s="356" t="s">
        <v>163</v>
      </c>
      <c r="AA27" s="357"/>
      <c r="AB27" s="357"/>
      <c r="AC27" s="357"/>
      <c r="AD27" s="357"/>
      <c r="AE27" s="357"/>
      <c r="AF27" s="357"/>
      <c r="AG27" s="358"/>
      <c r="AH27" s="359">
        <v>4</v>
      </c>
      <c r="AI27" s="360"/>
      <c r="AJ27" s="360"/>
      <c r="AK27" s="360"/>
      <c r="AL27" s="361"/>
      <c r="AM27" s="359">
        <v>14636</v>
      </c>
      <c r="AN27" s="360"/>
      <c r="AO27" s="360"/>
      <c r="AP27" s="360"/>
      <c r="AQ27" s="360"/>
      <c r="AR27" s="361"/>
      <c r="AS27" s="359">
        <v>3659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2500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1340010</v>
      </c>
      <c r="BO28" s="379"/>
      <c r="BP28" s="379"/>
      <c r="BQ28" s="379"/>
      <c r="BR28" s="379"/>
      <c r="BS28" s="379"/>
      <c r="BT28" s="379"/>
      <c r="BU28" s="380"/>
      <c r="BV28" s="378">
        <v>1423934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8</v>
      </c>
      <c r="M29" s="360"/>
      <c r="N29" s="360"/>
      <c r="O29" s="360"/>
      <c r="P29" s="361"/>
      <c r="Q29" s="359">
        <v>2300</v>
      </c>
      <c r="R29" s="360"/>
      <c r="S29" s="360"/>
      <c r="T29" s="360"/>
      <c r="U29" s="360"/>
      <c r="V29" s="361"/>
      <c r="W29" s="426"/>
      <c r="X29" s="427"/>
      <c r="Y29" s="428"/>
      <c r="Z29" s="356" t="s">
        <v>170</v>
      </c>
      <c r="AA29" s="357"/>
      <c r="AB29" s="357"/>
      <c r="AC29" s="357"/>
      <c r="AD29" s="357"/>
      <c r="AE29" s="357"/>
      <c r="AF29" s="357"/>
      <c r="AG29" s="358"/>
      <c r="AH29" s="359">
        <v>72</v>
      </c>
      <c r="AI29" s="360"/>
      <c r="AJ29" s="360"/>
      <c r="AK29" s="360"/>
      <c r="AL29" s="361"/>
      <c r="AM29" s="359">
        <v>202520</v>
      </c>
      <c r="AN29" s="360"/>
      <c r="AO29" s="360"/>
      <c r="AP29" s="360"/>
      <c r="AQ29" s="360"/>
      <c r="AR29" s="361"/>
      <c r="AS29" s="359">
        <v>2813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64103</v>
      </c>
      <c r="BO29" s="384"/>
      <c r="BP29" s="384"/>
      <c r="BQ29" s="384"/>
      <c r="BR29" s="384"/>
      <c r="BS29" s="384"/>
      <c r="BT29" s="384"/>
      <c r="BU29" s="385"/>
      <c r="BV29" s="383">
        <v>64965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262960</v>
      </c>
      <c r="BO30" s="387"/>
      <c r="BP30" s="387"/>
      <c r="BQ30" s="387"/>
      <c r="BR30" s="387"/>
      <c r="BS30" s="387"/>
      <c r="BT30" s="387"/>
      <c r="BU30" s="388"/>
      <c r="BV30" s="386">
        <v>291283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和歌山県市町村総合事務組合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和歌山地方税回収機構</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和歌山県後期高齢者医療広域連合（普通会計）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和歌山県後期高齢者医療広域連合（特別会計）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御坊広域行政事務組合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御坊日高老人福祉施設事務組合（普通会計）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御坊日高老人福祉施設事務組合（公営企業会計）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日高広域消防事務組合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御坊市外五ヶ町病院経営事務組合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3352</v>
      </c>
      <c r="J41" s="83">
        <v>3241</v>
      </c>
      <c r="K41" s="83">
        <v>3212</v>
      </c>
      <c r="L41" s="83">
        <v>3216</v>
      </c>
      <c r="M41" s="84">
        <v>3149</v>
      </c>
    </row>
    <row r="42" spans="2:13" ht="27.75" customHeight="1">
      <c r="B42" s="1171"/>
      <c r="C42" s="1172"/>
      <c r="D42" s="85"/>
      <c r="E42" s="1175" t="s">
        <v>26</v>
      </c>
      <c r="F42" s="1175"/>
      <c r="G42" s="1175"/>
      <c r="H42" s="1176"/>
      <c r="I42" s="86" t="s">
        <v>478</v>
      </c>
      <c r="J42" s="87" t="s">
        <v>478</v>
      </c>
      <c r="K42" s="87" t="s">
        <v>478</v>
      </c>
      <c r="L42" s="87" t="s">
        <v>478</v>
      </c>
      <c r="M42" s="88" t="s">
        <v>478</v>
      </c>
    </row>
    <row r="43" spans="2:13" ht="27.75" customHeight="1">
      <c r="B43" s="1171"/>
      <c r="C43" s="1172"/>
      <c r="D43" s="85"/>
      <c r="E43" s="1175" t="s">
        <v>27</v>
      </c>
      <c r="F43" s="1175"/>
      <c r="G43" s="1175"/>
      <c r="H43" s="1176"/>
      <c r="I43" s="86">
        <v>1438</v>
      </c>
      <c r="J43" s="87">
        <v>1511</v>
      </c>
      <c r="K43" s="87">
        <v>1512</v>
      </c>
      <c r="L43" s="87">
        <v>1511</v>
      </c>
      <c r="M43" s="88">
        <v>1549</v>
      </c>
    </row>
    <row r="44" spans="2:13" ht="27.75" customHeight="1">
      <c r="B44" s="1171"/>
      <c r="C44" s="1172"/>
      <c r="D44" s="85"/>
      <c r="E44" s="1175" t="s">
        <v>28</v>
      </c>
      <c r="F44" s="1175"/>
      <c r="G44" s="1175"/>
      <c r="H44" s="1176"/>
      <c r="I44" s="86">
        <v>738</v>
      </c>
      <c r="J44" s="87">
        <v>645</v>
      </c>
      <c r="K44" s="87">
        <v>683</v>
      </c>
      <c r="L44" s="87">
        <v>677</v>
      </c>
      <c r="M44" s="88">
        <v>671</v>
      </c>
    </row>
    <row r="45" spans="2:13" ht="27.75" customHeight="1">
      <c r="B45" s="1171"/>
      <c r="C45" s="1172"/>
      <c r="D45" s="85"/>
      <c r="E45" s="1175" t="s">
        <v>29</v>
      </c>
      <c r="F45" s="1175"/>
      <c r="G45" s="1175"/>
      <c r="H45" s="1176"/>
      <c r="I45" s="86">
        <v>753</v>
      </c>
      <c r="J45" s="87">
        <v>752</v>
      </c>
      <c r="K45" s="87">
        <v>755</v>
      </c>
      <c r="L45" s="87">
        <v>728</v>
      </c>
      <c r="M45" s="88">
        <v>703</v>
      </c>
    </row>
    <row r="46" spans="2:13" ht="27.75" customHeight="1">
      <c r="B46" s="1171"/>
      <c r="C46" s="1172"/>
      <c r="D46" s="85"/>
      <c r="E46" s="1175" t="s">
        <v>30</v>
      </c>
      <c r="F46" s="1175"/>
      <c r="G46" s="1175"/>
      <c r="H46" s="1176"/>
      <c r="I46" s="86" t="s">
        <v>478</v>
      </c>
      <c r="J46" s="87" t="s">
        <v>478</v>
      </c>
      <c r="K46" s="87" t="s">
        <v>478</v>
      </c>
      <c r="L46" s="87" t="s">
        <v>478</v>
      </c>
      <c r="M46" s="88" t="s">
        <v>478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1766</v>
      </c>
      <c r="J49" s="87">
        <v>1716</v>
      </c>
      <c r="K49" s="87">
        <v>1852</v>
      </c>
      <c r="L49" s="87">
        <v>1744</v>
      </c>
      <c r="M49" s="88">
        <v>1613</v>
      </c>
    </row>
    <row r="50" spans="2:13" ht="27.75" customHeight="1">
      <c r="B50" s="1171"/>
      <c r="C50" s="1172"/>
      <c r="D50" s="85"/>
      <c r="E50" s="1175" t="s">
        <v>35</v>
      </c>
      <c r="F50" s="1175"/>
      <c r="G50" s="1175"/>
      <c r="H50" s="1176"/>
      <c r="I50" s="86">
        <v>115</v>
      </c>
      <c r="J50" s="87">
        <v>75</v>
      </c>
      <c r="K50" s="87">
        <v>61</v>
      </c>
      <c r="L50" s="87">
        <v>42</v>
      </c>
      <c r="M50" s="88">
        <v>51</v>
      </c>
    </row>
    <row r="51" spans="2:13" ht="27.75" customHeight="1">
      <c r="B51" s="1173"/>
      <c r="C51" s="1174"/>
      <c r="D51" s="85"/>
      <c r="E51" s="1175" t="s">
        <v>36</v>
      </c>
      <c r="F51" s="1175"/>
      <c r="G51" s="1175"/>
      <c r="H51" s="1176"/>
      <c r="I51" s="86">
        <v>3594</v>
      </c>
      <c r="J51" s="87">
        <v>3537</v>
      </c>
      <c r="K51" s="87">
        <v>3573</v>
      </c>
      <c r="L51" s="87">
        <v>3605</v>
      </c>
      <c r="M51" s="88">
        <v>3533</v>
      </c>
    </row>
    <row r="52" spans="2:13" ht="27.75" customHeight="1" thickBot="1">
      <c r="B52" s="1177" t="s">
        <v>37</v>
      </c>
      <c r="C52" s="1178"/>
      <c r="D52" s="90"/>
      <c r="E52" s="1179" t="s">
        <v>38</v>
      </c>
      <c r="F52" s="1179"/>
      <c r="G52" s="1179"/>
      <c r="H52" s="1180"/>
      <c r="I52" s="91">
        <v>807</v>
      </c>
      <c r="J52" s="92">
        <v>821</v>
      </c>
      <c r="K52" s="92">
        <v>676</v>
      </c>
      <c r="L52" s="92">
        <v>740</v>
      </c>
      <c r="M52" s="93">
        <v>875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35137</v>
      </c>
      <c r="E3" s="116"/>
      <c r="F3" s="117">
        <v>121932</v>
      </c>
      <c r="G3" s="118"/>
      <c r="H3" s="119"/>
    </row>
    <row r="4" spans="1:8">
      <c r="A4" s="120"/>
      <c r="B4" s="121"/>
      <c r="C4" s="122"/>
      <c r="D4" s="123">
        <v>34004</v>
      </c>
      <c r="E4" s="124"/>
      <c r="F4" s="125">
        <v>68430</v>
      </c>
      <c r="G4" s="126"/>
      <c r="H4" s="127"/>
    </row>
    <row r="5" spans="1:8">
      <c r="A5" s="108" t="s">
        <v>510</v>
      </c>
      <c r="B5" s="113"/>
      <c r="C5" s="114"/>
      <c r="D5" s="115">
        <v>38312</v>
      </c>
      <c r="E5" s="116"/>
      <c r="F5" s="117">
        <v>92021</v>
      </c>
      <c r="G5" s="118"/>
      <c r="H5" s="119"/>
    </row>
    <row r="6" spans="1:8">
      <c r="A6" s="120"/>
      <c r="B6" s="121"/>
      <c r="C6" s="122"/>
      <c r="D6" s="123">
        <v>29626</v>
      </c>
      <c r="E6" s="124"/>
      <c r="F6" s="125">
        <v>52579</v>
      </c>
      <c r="G6" s="126"/>
      <c r="H6" s="127"/>
    </row>
    <row r="7" spans="1:8">
      <c r="A7" s="108" t="s">
        <v>511</v>
      </c>
      <c r="B7" s="113"/>
      <c r="C7" s="114"/>
      <c r="D7" s="115">
        <v>41753</v>
      </c>
      <c r="E7" s="116"/>
      <c r="F7" s="117">
        <v>94828</v>
      </c>
      <c r="G7" s="118"/>
      <c r="H7" s="119"/>
    </row>
    <row r="8" spans="1:8">
      <c r="A8" s="120"/>
      <c r="B8" s="121"/>
      <c r="C8" s="122"/>
      <c r="D8" s="123">
        <v>28240</v>
      </c>
      <c r="E8" s="124"/>
      <c r="F8" s="125">
        <v>55133</v>
      </c>
      <c r="G8" s="126"/>
      <c r="H8" s="127"/>
    </row>
    <row r="9" spans="1:8">
      <c r="A9" s="108" t="s">
        <v>512</v>
      </c>
      <c r="B9" s="113"/>
      <c r="C9" s="114"/>
      <c r="D9" s="115">
        <v>69889</v>
      </c>
      <c r="E9" s="116"/>
      <c r="F9" s="117">
        <v>119674</v>
      </c>
      <c r="G9" s="118"/>
      <c r="H9" s="119"/>
    </row>
    <row r="10" spans="1:8">
      <c r="A10" s="120"/>
      <c r="B10" s="121"/>
      <c r="C10" s="122"/>
      <c r="D10" s="123">
        <v>40277</v>
      </c>
      <c r="E10" s="124"/>
      <c r="F10" s="125">
        <v>57803</v>
      </c>
      <c r="G10" s="126"/>
      <c r="H10" s="127"/>
    </row>
    <row r="11" spans="1:8">
      <c r="A11" s="108" t="s">
        <v>513</v>
      </c>
      <c r="B11" s="113"/>
      <c r="C11" s="114"/>
      <c r="D11" s="115">
        <v>47868</v>
      </c>
      <c r="E11" s="116"/>
      <c r="F11" s="117">
        <v>119685</v>
      </c>
      <c r="G11" s="118"/>
      <c r="H11" s="119"/>
    </row>
    <row r="12" spans="1:8">
      <c r="A12" s="120"/>
      <c r="B12" s="121"/>
      <c r="C12" s="128"/>
      <c r="D12" s="123">
        <v>24690</v>
      </c>
      <c r="E12" s="124"/>
      <c r="F12" s="125">
        <v>68464</v>
      </c>
      <c r="G12" s="126"/>
      <c r="H12" s="127"/>
    </row>
    <row r="13" spans="1:8">
      <c r="A13" s="108"/>
      <c r="B13" s="113"/>
      <c r="C13" s="129"/>
      <c r="D13" s="130">
        <v>46592</v>
      </c>
      <c r="E13" s="131"/>
      <c r="F13" s="132">
        <v>109628</v>
      </c>
      <c r="G13" s="133"/>
      <c r="H13" s="119"/>
    </row>
    <row r="14" spans="1:8">
      <c r="A14" s="120"/>
      <c r="B14" s="121"/>
      <c r="C14" s="122"/>
      <c r="D14" s="123">
        <v>31367</v>
      </c>
      <c r="E14" s="124"/>
      <c r="F14" s="125">
        <v>60482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8.7100000000000009</v>
      </c>
      <c r="C19" s="134">
        <f>ROUND(VALUE(SUBSTITUTE(実質収支比率等に係る経年分析!G$48,"▲","-")),2)</f>
        <v>11.24</v>
      </c>
      <c r="D19" s="134">
        <f>ROUND(VALUE(SUBSTITUTE(実質収支比率等に係る経年分析!H$48,"▲","-")),2)</f>
        <v>8.64</v>
      </c>
      <c r="E19" s="134">
        <f>ROUND(VALUE(SUBSTITUTE(実質収支比率等に係る経年分析!I$48,"▲","-")),2)</f>
        <v>9.8800000000000008</v>
      </c>
      <c r="F19" s="134">
        <f>ROUND(VALUE(SUBSTITUTE(実質収支比率等に係る経年分析!J$48,"▲","-")),2)</f>
        <v>7.8</v>
      </c>
    </row>
    <row r="20" spans="1:11">
      <c r="A20" s="134" t="s">
        <v>43</v>
      </c>
      <c r="B20" s="134">
        <f>ROUND(VALUE(SUBSTITUTE(実質収支比率等に係る経年分析!F$47,"▲","-")),2)</f>
        <v>59.68</v>
      </c>
      <c r="C20" s="134">
        <f>ROUND(VALUE(SUBSTITUTE(実質収支比率等に係る経年分析!G$47,"▲","-")),2)</f>
        <v>58.75</v>
      </c>
      <c r="D20" s="134">
        <f>ROUND(VALUE(SUBSTITUTE(実質収支比率等に係る経年分析!H$47,"▲","-")),2)</f>
        <v>66.17</v>
      </c>
      <c r="E20" s="134">
        <f>ROUND(VALUE(SUBSTITUTE(実質収支比率等に係る経年分析!I$47,"▲","-")),2)</f>
        <v>62.6</v>
      </c>
      <c r="F20" s="134">
        <f>ROUND(VALUE(SUBSTITUTE(実質収支比率等に係る経年分析!J$47,"▲","-")),2)</f>
        <v>59.24</v>
      </c>
    </row>
    <row r="21" spans="1:11">
      <c r="A21" s="134" t="s">
        <v>44</v>
      </c>
      <c r="B21" s="134">
        <f>IF(ISNUMBER(VALUE(SUBSTITUTE(実質収支比率等に係る経年分析!F$49,"▲","-"))),ROUND(VALUE(SUBSTITUTE(実質収支比率等に係る経年分析!F$49,"▲","-")),2),NA())</f>
        <v>1.34</v>
      </c>
      <c r="C21" s="134">
        <f>IF(ISNUMBER(VALUE(SUBSTITUTE(実質収支比率等に係る経年分析!G$49,"▲","-"))),ROUND(VALUE(SUBSTITUTE(実質収支比率等に係る経年分析!G$49,"▲","-")),2),NA())</f>
        <v>1.34</v>
      </c>
      <c r="D21" s="134">
        <f>IF(ISNUMBER(VALUE(SUBSTITUTE(実質収支比率等に係る経年分析!H$49,"▲","-"))),ROUND(VALUE(SUBSTITUTE(実質収支比率等に係る経年分析!H$49,"▲","-")),2),NA())</f>
        <v>2.64</v>
      </c>
      <c r="E21" s="134">
        <f>IF(ISNUMBER(VALUE(SUBSTITUTE(実質収支比率等に係る経年分析!I$49,"▲","-"))),ROUND(VALUE(SUBSTITUTE(実質収支比率等に係る経年分析!I$49,"▲","-")),2),NA())</f>
        <v>-2.11</v>
      </c>
      <c r="F21" s="134">
        <f>IF(ISNUMBER(VALUE(SUBSTITUTE(実質収支比率等に係る経年分析!J$49,"▲","-"))),ROUND(VALUE(SUBSTITUTE(実質収支比率等に係る経年分析!J$49,"▲","-")),2),NA())</f>
        <v>-5.84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0.55000000000000004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0.28999999999999998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2.0699999999999998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8.6999999999999993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8.64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9.8800000000000008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9.4600000000000009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8.44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312</v>
      </c>
      <c r="E42" s="136"/>
      <c r="F42" s="136"/>
      <c r="G42" s="136">
        <f>'実質公債費比率（分子）の構造'!L$52</f>
        <v>316</v>
      </c>
      <c r="H42" s="136"/>
      <c r="I42" s="136"/>
      <c r="J42" s="136">
        <f>'実質公債費比率（分子）の構造'!M$52</f>
        <v>317</v>
      </c>
      <c r="K42" s="136"/>
      <c r="L42" s="136"/>
      <c r="M42" s="136">
        <f>'実質公債費比率（分子）の構造'!N$52</f>
        <v>323</v>
      </c>
      <c r="N42" s="136"/>
      <c r="O42" s="136"/>
      <c r="P42" s="136">
        <f>'実質公債費比率（分子）の構造'!O$52</f>
        <v>341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101</v>
      </c>
      <c r="C45" s="136"/>
      <c r="D45" s="136"/>
      <c r="E45" s="136">
        <f>'実質公債費比率（分子）の構造'!L$49</f>
        <v>92</v>
      </c>
      <c r="F45" s="136"/>
      <c r="G45" s="136"/>
      <c r="H45" s="136">
        <f>'実質公債費比率（分子）の構造'!M$49</f>
        <v>65</v>
      </c>
      <c r="I45" s="136"/>
      <c r="J45" s="136"/>
      <c r="K45" s="136">
        <f>'実質公債費比率（分子）の構造'!N$49</f>
        <v>48</v>
      </c>
      <c r="L45" s="136"/>
      <c r="M45" s="136"/>
      <c r="N45" s="136">
        <f>'実質公債費比率（分子）の構造'!O$49</f>
        <v>55</v>
      </c>
      <c r="O45" s="136"/>
      <c r="P45" s="136"/>
    </row>
    <row r="46" spans="1:16">
      <c r="A46" s="136" t="s">
        <v>55</v>
      </c>
      <c r="B46" s="136">
        <f>'実質公債費比率（分子）の構造'!K$48</f>
        <v>75</v>
      </c>
      <c r="C46" s="136"/>
      <c r="D46" s="136"/>
      <c r="E46" s="136">
        <f>'実質公債費比率（分子）の構造'!L$48</f>
        <v>81</v>
      </c>
      <c r="F46" s="136"/>
      <c r="G46" s="136"/>
      <c r="H46" s="136">
        <f>'実質公債費比率（分子）の構造'!M$48</f>
        <v>79</v>
      </c>
      <c r="I46" s="136"/>
      <c r="J46" s="136"/>
      <c r="K46" s="136">
        <f>'実質公債費比率（分子）の構造'!N$48</f>
        <v>85</v>
      </c>
      <c r="L46" s="136"/>
      <c r="M46" s="136"/>
      <c r="N46" s="136">
        <f>'実質公債費比率（分子）の構造'!O$48</f>
        <v>88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328</v>
      </c>
      <c r="C49" s="136"/>
      <c r="D49" s="136"/>
      <c r="E49" s="136">
        <f>'実質公債費比率（分子）の構造'!L$45</f>
        <v>342</v>
      </c>
      <c r="F49" s="136"/>
      <c r="G49" s="136"/>
      <c r="H49" s="136">
        <f>'実質公債費比率（分子）の構造'!M$45</f>
        <v>347</v>
      </c>
      <c r="I49" s="136"/>
      <c r="J49" s="136"/>
      <c r="K49" s="136">
        <f>'実質公債費比率（分子）の構造'!N$45</f>
        <v>347</v>
      </c>
      <c r="L49" s="136"/>
      <c r="M49" s="136"/>
      <c r="N49" s="136">
        <f>'実質公債費比率（分子）の構造'!O$45</f>
        <v>339</v>
      </c>
      <c r="O49" s="136"/>
      <c r="P49" s="136"/>
    </row>
    <row r="50" spans="1:16">
      <c r="A50" s="136" t="s">
        <v>58</v>
      </c>
      <c r="B50" s="136" t="e">
        <f>NA()</f>
        <v>#N/A</v>
      </c>
      <c r="C50" s="136">
        <f>IF(ISNUMBER('実質公債費比率（分子）の構造'!K$53),'実質公債費比率（分子）の構造'!K$53,NA())</f>
        <v>192</v>
      </c>
      <c r="D50" s="136" t="e">
        <f>NA()</f>
        <v>#N/A</v>
      </c>
      <c r="E50" s="136" t="e">
        <f>NA()</f>
        <v>#N/A</v>
      </c>
      <c r="F50" s="136">
        <f>IF(ISNUMBER('実質公債費比率（分子）の構造'!L$53),'実質公債費比率（分子）の構造'!L$53,NA())</f>
        <v>199</v>
      </c>
      <c r="G50" s="136" t="e">
        <f>NA()</f>
        <v>#N/A</v>
      </c>
      <c r="H50" s="136" t="e">
        <f>NA()</f>
        <v>#N/A</v>
      </c>
      <c r="I50" s="136">
        <f>IF(ISNUMBER('実質公債費比率（分子）の構造'!M$53),'実質公債費比率（分子）の構造'!M$53,NA())</f>
        <v>174</v>
      </c>
      <c r="J50" s="136" t="e">
        <f>NA()</f>
        <v>#N/A</v>
      </c>
      <c r="K50" s="136" t="e">
        <f>NA()</f>
        <v>#N/A</v>
      </c>
      <c r="L50" s="136">
        <f>IF(ISNUMBER('実質公債費比率（分子）の構造'!N$53),'実質公債費比率（分子）の構造'!N$53,NA())</f>
        <v>157</v>
      </c>
      <c r="M50" s="136" t="e">
        <f>NA()</f>
        <v>#N/A</v>
      </c>
      <c r="N50" s="136" t="e">
        <f>NA()</f>
        <v>#N/A</v>
      </c>
      <c r="O50" s="136">
        <f>IF(ISNUMBER('実質公債費比率（分子）の構造'!O$53),'実質公債費比率（分子）の構造'!O$53,NA())</f>
        <v>141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3594</v>
      </c>
      <c r="E56" s="135"/>
      <c r="F56" s="135"/>
      <c r="G56" s="135">
        <f>'将来負担比率（分子）の構造'!J$51</f>
        <v>3537</v>
      </c>
      <c r="H56" s="135"/>
      <c r="I56" s="135"/>
      <c r="J56" s="135">
        <f>'将来負担比率（分子）の構造'!K$51</f>
        <v>3573</v>
      </c>
      <c r="K56" s="135"/>
      <c r="L56" s="135"/>
      <c r="M56" s="135">
        <f>'将来負担比率（分子）の構造'!L$51</f>
        <v>3605</v>
      </c>
      <c r="N56" s="135"/>
      <c r="O56" s="135"/>
      <c r="P56" s="135">
        <f>'将来負担比率（分子）の構造'!M$51</f>
        <v>3533</v>
      </c>
    </row>
    <row r="57" spans="1:16">
      <c r="A57" s="135" t="s">
        <v>35</v>
      </c>
      <c r="B57" s="135"/>
      <c r="C57" s="135"/>
      <c r="D57" s="135">
        <f>'将来負担比率（分子）の構造'!I$50</f>
        <v>115</v>
      </c>
      <c r="E57" s="135"/>
      <c r="F57" s="135"/>
      <c r="G57" s="135">
        <f>'将来負担比率（分子）の構造'!J$50</f>
        <v>75</v>
      </c>
      <c r="H57" s="135"/>
      <c r="I57" s="135"/>
      <c r="J57" s="135">
        <f>'将来負担比率（分子）の構造'!K$50</f>
        <v>61</v>
      </c>
      <c r="K57" s="135"/>
      <c r="L57" s="135"/>
      <c r="M57" s="135">
        <f>'将来負担比率（分子）の構造'!L$50</f>
        <v>42</v>
      </c>
      <c r="N57" s="135"/>
      <c r="O57" s="135"/>
      <c r="P57" s="135">
        <f>'将来負担比率（分子）の構造'!M$50</f>
        <v>51</v>
      </c>
    </row>
    <row r="58" spans="1:16">
      <c r="A58" s="135" t="s">
        <v>34</v>
      </c>
      <c r="B58" s="135"/>
      <c r="C58" s="135"/>
      <c r="D58" s="135">
        <f>'将来負担比率（分子）の構造'!I$49</f>
        <v>1766</v>
      </c>
      <c r="E58" s="135"/>
      <c r="F58" s="135"/>
      <c r="G58" s="135">
        <f>'将来負担比率（分子）の構造'!J$49</f>
        <v>1716</v>
      </c>
      <c r="H58" s="135"/>
      <c r="I58" s="135"/>
      <c r="J58" s="135">
        <f>'将来負担比率（分子）の構造'!K$49</f>
        <v>1852</v>
      </c>
      <c r="K58" s="135"/>
      <c r="L58" s="135"/>
      <c r="M58" s="135">
        <f>'将来負担比率（分子）の構造'!L$49</f>
        <v>1744</v>
      </c>
      <c r="N58" s="135"/>
      <c r="O58" s="135"/>
      <c r="P58" s="135">
        <f>'将来負担比率（分子）の構造'!M$49</f>
        <v>1613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753</v>
      </c>
      <c r="C62" s="135"/>
      <c r="D62" s="135"/>
      <c r="E62" s="135">
        <f>'将来負担比率（分子）の構造'!J$45</f>
        <v>752</v>
      </c>
      <c r="F62" s="135"/>
      <c r="G62" s="135"/>
      <c r="H62" s="135">
        <f>'将来負担比率（分子）の構造'!K$45</f>
        <v>755</v>
      </c>
      <c r="I62" s="135"/>
      <c r="J62" s="135"/>
      <c r="K62" s="135">
        <f>'将来負担比率（分子）の構造'!L$45</f>
        <v>728</v>
      </c>
      <c r="L62" s="135"/>
      <c r="M62" s="135"/>
      <c r="N62" s="135">
        <f>'将来負担比率（分子）の構造'!M$45</f>
        <v>703</v>
      </c>
      <c r="O62" s="135"/>
      <c r="P62" s="135"/>
    </row>
    <row r="63" spans="1:16">
      <c r="A63" s="135" t="s">
        <v>28</v>
      </c>
      <c r="B63" s="135">
        <f>'将来負担比率（分子）の構造'!I$44</f>
        <v>738</v>
      </c>
      <c r="C63" s="135"/>
      <c r="D63" s="135"/>
      <c r="E63" s="135">
        <f>'将来負担比率（分子）の構造'!J$44</f>
        <v>645</v>
      </c>
      <c r="F63" s="135"/>
      <c r="G63" s="135"/>
      <c r="H63" s="135">
        <f>'将来負担比率（分子）の構造'!K$44</f>
        <v>683</v>
      </c>
      <c r="I63" s="135"/>
      <c r="J63" s="135"/>
      <c r="K63" s="135">
        <f>'将来負担比率（分子）の構造'!L$44</f>
        <v>677</v>
      </c>
      <c r="L63" s="135"/>
      <c r="M63" s="135"/>
      <c r="N63" s="135">
        <f>'将来負担比率（分子）の構造'!M$44</f>
        <v>671</v>
      </c>
      <c r="O63" s="135"/>
      <c r="P63" s="135"/>
    </row>
    <row r="64" spans="1:16">
      <c r="A64" s="135" t="s">
        <v>27</v>
      </c>
      <c r="B64" s="135">
        <f>'将来負担比率（分子）の構造'!I$43</f>
        <v>1438</v>
      </c>
      <c r="C64" s="135"/>
      <c r="D64" s="135"/>
      <c r="E64" s="135">
        <f>'将来負担比率（分子）の構造'!J$43</f>
        <v>1511</v>
      </c>
      <c r="F64" s="135"/>
      <c r="G64" s="135"/>
      <c r="H64" s="135">
        <f>'将来負担比率（分子）の構造'!K$43</f>
        <v>1512</v>
      </c>
      <c r="I64" s="135"/>
      <c r="J64" s="135"/>
      <c r="K64" s="135">
        <f>'将来負担比率（分子）の構造'!L$43</f>
        <v>1511</v>
      </c>
      <c r="L64" s="135"/>
      <c r="M64" s="135"/>
      <c r="N64" s="135">
        <f>'将来負担比率（分子）の構造'!M$43</f>
        <v>1549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3352</v>
      </c>
      <c r="C66" s="135"/>
      <c r="D66" s="135"/>
      <c r="E66" s="135">
        <f>'将来負担比率（分子）の構造'!J$41</f>
        <v>3241</v>
      </c>
      <c r="F66" s="135"/>
      <c r="G66" s="135"/>
      <c r="H66" s="135">
        <f>'将来負担比率（分子）の構造'!K$41</f>
        <v>3212</v>
      </c>
      <c r="I66" s="135"/>
      <c r="J66" s="135"/>
      <c r="K66" s="135">
        <f>'将来負担比率（分子）の構造'!L$41</f>
        <v>3216</v>
      </c>
      <c r="L66" s="135"/>
      <c r="M66" s="135"/>
      <c r="N66" s="135">
        <f>'将来負担比率（分子）の構造'!M$41</f>
        <v>3149</v>
      </c>
      <c r="O66" s="135"/>
      <c r="P66" s="135"/>
    </row>
    <row r="67" spans="1:16">
      <c r="A67" s="135" t="s">
        <v>62</v>
      </c>
      <c r="B67" s="135" t="e">
        <f>NA()</f>
        <v>#N/A</v>
      </c>
      <c r="C67" s="135">
        <f>IF(ISNUMBER('将来負担比率（分子）の構造'!I$52), IF('将来負担比率（分子）の構造'!I$52 &lt; 0, 0, '将来負担比率（分子）の構造'!I$52), NA())</f>
        <v>807</v>
      </c>
      <c r="D67" s="135" t="e">
        <f>NA()</f>
        <v>#N/A</v>
      </c>
      <c r="E67" s="135" t="e">
        <f>NA()</f>
        <v>#N/A</v>
      </c>
      <c r="F67" s="135">
        <f>IF(ISNUMBER('将来負担比率（分子）の構造'!J$52), IF('将来負担比率（分子）の構造'!J$52 &lt; 0, 0, '将来負担比率（分子）の構造'!J$52), NA())</f>
        <v>821</v>
      </c>
      <c r="G67" s="135" t="e">
        <f>NA()</f>
        <v>#N/A</v>
      </c>
      <c r="H67" s="135" t="e">
        <f>NA()</f>
        <v>#N/A</v>
      </c>
      <c r="I67" s="135">
        <f>IF(ISNUMBER('将来負担比率（分子）の構造'!K$52), IF('将来負担比率（分子）の構造'!K$52 &lt; 0, 0, '将来負担比率（分子）の構造'!K$52), NA())</f>
        <v>676</v>
      </c>
      <c r="J67" s="135" t="e">
        <f>NA()</f>
        <v>#N/A</v>
      </c>
      <c r="K67" s="135" t="e">
        <f>NA()</f>
        <v>#N/A</v>
      </c>
      <c r="L67" s="135">
        <f>IF(ISNUMBER('将来負担比率（分子）の構造'!L$52), IF('将来負担比率（分子）の構造'!L$52 &lt; 0, 0, '将来負担比率（分子）の構造'!L$52), NA())</f>
        <v>740</v>
      </c>
      <c r="M67" s="135" t="e">
        <f>NA()</f>
        <v>#N/A</v>
      </c>
      <c r="N67" s="135" t="e">
        <f>NA()</f>
        <v>#N/A</v>
      </c>
      <c r="O67" s="135">
        <f>IF(ISNUMBER('将来負担比率（分子）の構造'!M$52), IF('将来負担比率（分子）の構造'!M$52 &lt; 0, 0, '将来負担比率（分子）の構造'!M$52), NA())</f>
        <v>875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630192</v>
      </c>
      <c r="S5" s="639"/>
      <c r="T5" s="639"/>
      <c r="U5" s="639"/>
      <c r="V5" s="639"/>
      <c r="W5" s="639"/>
      <c r="X5" s="639"/>
      <c r="Y5" s="686"/>
      <c r="Z5" s="699">
        <v>16.600000000000001</v>
      </c>
      <c r="AA5" s="699"/>
      <c r="AB5" s="699"/>
      <c r="AC5" s="699"/>
      <c r="AD5" s="700">
        <v>630192</v>
      </c>
      <c r="AE5" s="700"/>
      <c r="AF5" s="700"/>
      <c r="AG5" s="700"/>
      <c r="AH5" s="700"/>
      <c r="AI5" s="700"/>
      <c r="AJ5" s="700"/>
      <c r="AK5" s="700"/>
      <c r="AL5" s="687">
        <v>29.7</v>
      </c>
      <c r="AM5" s="656"/>
      <c r="AN5" s="656"/>
      <c r="AO5" s="688"/>
      <c r="AP5" s="675" t="s">
        <v>208</v>
      </c>
      <c r="AQ5" s="676"/>
      <c r="AR5" s="676"/>
      <c r="AS5" s="676"/>
      <c r="AT5" s="676"/>
      <c r="AU5" s="676"/>
      <c r="AV5" s="676"/>
      <c r="AW5" s="676"/>
      <c r="AX5" s="676"/>
      <c r="AY5" s="676"/>
      <c r="AZ5" s="676"/>
      <c r="BA5" s="676"/>
      <c r="BB5" s="676"/>
      <c r="BC5" s="676"/>
      <c r="BD5" s="676"/>
      <c r="BE5" s="676"/>
      <c r="BF5" s="677"/>
      <c r="BG5" s="588">
        <v>630192</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20681</v>
      </c>
      <c r="S6" s="589"/>
      <c r="T6" s="589"/>
      <c r="U6" s="589"/>
      <c r="V6" s="589"/>
      <c r="W6" s="589"/>
      <c r="X6" s="589"/>
      <c r="Y6" s="590"/>
      <c r="Z6" s="641">
        <v>0.5</v>
      </c>
      <c r="AA6" s="641"/>
      <c r="AB6" s="641"/>
      <c r="AC6" s="641"/>
      <c r="AD6" s="642">
        <v>20681</v>
      </c>
      <c r="AE6" s="642"/>
      <c r="AF6" s="642"/>
      <c r="AG6" s="642"/>
      <c r="AH6" s="642"/>
      <c r="AI6" s="642"/>
      <c r="AJ6" s="642"/>
      <c r="AK6" s="642"/>
      <c r="AL6" s="611">
        <v>1</v>
      </c>
      <c r="AM6" s="643"/>
      <c r="AN6" s="643"/>
      <c r="AO6" s="644"/>
      <c r="AP6" s="585" t="s">
        <v>214</v>
      </c>
      <c r="AQ6" s="586"/>
      <c r="AR6" s="586"/>
      <c r="AS6" s="586"/>
      <c r="AT6" s="586"/>
      <c r="AU6" s="586"/>
      <c r="AV6" s="586"/>
      <c r="AW6" s="586"/>
      <c r="AX6" s="586"/>
      <c r="AY6" s="586"/>
      <c r="AZ6" s="586"/>
      <c r="BA6" s="586"/>
      <c r="BB6" s="586"/>
      <c r="BC6" s="586"/>
      <c r="BD6" s="586"/>
      <c r="BE6" s="586"/>
      <c r="BF6" s="587"/>
      <c r="BG6" s="588">
        <v>630192</v>
      </c>
      <c r="BH6" s="589"/>
      <c r="BI6" s="589"/>
      <c r="BJ6" s="589"/>
      <c r="BK6" s="589"/>
      <c r="BL6" s="589"/>
      <c r="BM6" s="589"/>
      <c r="BN6" s="590"/>
      <c r="BO6" s="641">
        <v>100</v>
      </c>
      <c r="BP6" s="641"/>
      <c r="BQ6" s="641"/>
      <c r="BR6" s="641"/>
      <c r="BS6" s="642" t="s">
        <v>215</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67963</v>
      </c>
      <c r="CS6" s="589"/>
      <c r="CT6" s="589"/>
      <c r="CU6" s="589"/>
      <c r="CV6" s="589"/>
      <c r="CW6" s="589"/>
      <c r="CX6" s="589"/>
      <c r="CY6" s="590"/>
      <c r="CZ6" s="641">
        <v>1.9</v>
      </c>
      <c r="DA6" s="641"/>
      <c r="DB6" s="641"/>
      <c r="DC6" s="641"/>
      <c r="DD6" s="594" t="s">
        <v>215</v>
      </c>
      <c r="DE6" s="589"/>
      <c r="DF6" s="589"/>
      <c r="DG6" s="589"/>
      <c r="DH6" s="589"/>
      <c r="DI6" s="589"/>
      <c r="DJ6" s="589"/>
      <c r="DK6" s="589"/>
      <c r="DL6" s="589"/>
      <c r="DM6" s="589"/>
      <c r="DN6" s="589"/>
      <c r="DO6" s="589"/>
      <c r="DP6" s="590"/>
      <c r="DQ6" s="594">
        <v>67963</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3060</v>
      </c>
      <c r="S7" s="589"/>
      <c r="T7" s="589"/>
      <c r="U7" s="589"/>
      <c r="V7" s="589"/>
      <c r="W7" s="589"/>
      <c r="X7" s="589"/>
      <c r="Y7" s="590"/>
      <c r="Z7" s="641">
        <v>0.1</v>
      </c>
      <c r="AA7" s="641"/>
      <c r="AB7" s="641"/>
      <c r="AC7" s="641"/>
      <c r="AD7" s="642">
        <v>3060</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316090</v>
      </c>
      <c r="BH7" s="589"/>
      <c r="BI7" s="589"/>
      <c r="BJ7" s="589"/>
      <c r="BK7" s="589"/>
      <c r="BL7" s="589"/>
      <c r="BM7" s="589"/>
      <c r="BN7" s="590"/>
      <c r="BO7" s="641">
        <v>50.2</v>
      </c>
      <c r="BP7" s="641"/>
      <c r="BQ7" s="641"/>
      <c r="BR7" s="641"/>
      <c r="BS7" s="642" t="s">
        <v>215</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727294</v>
      </c>
      <c r="CS7" s="589"/>
      <c r="CT7" s="589"/>
      <c r="CU7" s="589"/>
      <c r="CV7" s="589"/>
      <c r="CW7" s="589"/>
      <c r="CX7" s="589"/>
      <c r="CY7" s="590"/>
      <c r="CZ7" s="641">
        <v>20.2</v>
      </c>
      <c r="DA7" s="641"/>
      <c r="DB7" s="641"/>
      <c r="DC7" s="641"/>
      <c r="DD7" s="594">
        <v>9194</v>
      </c>
      <c r="DE7" s="589"/>
      <c r="DF7" s="589"/>
      <c r="DG7" s="589"/>
      <c r="DH7" s="589"/>
      <c r="DI7" s="589"/>
      <c r="DJ7" s="589"/>
      <c r="DK7" s="589"/>
      <c r="DL7" s="589"/>
      <c r="DM7" s="589"/>
      <c r="DN7" s="589"/>
      <c r="DO7" s="589"/>
      <c r="DP7" s="590"/>
      <c r="DQ7" s="594">
        <v>661270</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10282</v>
      </c>
      <c r="S8" s="589"/>
      <c r="T8" s="589"/>
      <c r="U8" s="589"/>
      <c r="V8" s="589"/>
      <c r="W8" s="589"/>
      <c r="X8" s="589"/>
      <c r="Y8" s="590"/>
      <c r="Z8" s="641">
        <v>0.3</v>
      </c>
      <c r="AA8" s="641"/>
      <c r="AB8" s="641"/>
      <c r="AC8" s="641"/>
      <c r="AD8" s="642">
        <v>10282</v>
      </c>
      <c r="AE8" s="642"/>
      <c r="AF8" s="642"/>
      <c r="AG8" s="642"/>
      <c r="AH8" s="642"/>
      <c r="AI8" s="642"/>
      <c r="AJ8" s="642"/>
      <c r="AK8" s="642"/>
      <c r="AL8" s="611">
        <v>0.5</v>
      </c>
      <c r="AM8" s="643"/>
      <c r="AN8" s="643"/>
      <c r="AO8" s="644"/>
      <c r="AP8" s="585" t="s">
        <v>221</v>
      </c>
      <c r="AQ8" s="586"/>
      <c r="AR8" s="586"/>
      <c r="AS8" s="586"/>
      <c r="AT8" s="586"/>
      <c r="AU8" s="586"/>
      <c r="AV8" s="586"/>
      <c r="AW8" s="586"/>
      <c r="AX8" s="586"/>
      <c r="AY8" s="586"/>
      <c r="AZ8" s="586"/>
      <c r="BA8" s="586"/>
      <c r="BB8" s="586"/>
      <c r="BC8" s="586"/>
      <c r="BD8" s="586"/>
      <c r="BE8" s="586"/>
      <c r="BF8" s="587"/>
      <c r="BG8" s="588">
        <v>11966</v>
      </c>
      <c r="BH8" s="589"/>
      <c r="BI8" s="589"/>
      <c r="BJ8" s="589"/>
      <c r="BK8" s="589"/>
      <c r="BL8" s="589"/>
      <c r="BM8" s="589"/>
      <c r="BN8" s="590"/>
      <c r="BO8" s="641">
        <v>1.9</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1014362</v>
      </c>
      <c r="CS8" s="589"/>
      <c r="CT8" s="589"/>
      <c r="CU8" s="589"/>
      <c r="CV8" s="589"/>
      <c r="CW8" s="589"/>
      <c r="CX8" s="589"/>
      <c r="CY8" s="590"/>
      <c r="CZ8" s="641">
        <v>28.1</v>
      </c>
      <c r="DA8" s="641"/>
      <c r="DB8" s="641"/>
      <c r="DC8" s="641"/>
      <c r="DD8" s="594">
        <v>647</v>
      </c>
      <c r="DE8" s="589"/>
      <c r="DF8" s="589"/>
      <c r="DG8" s="589"/>
      <c r="DH8" s="589"/>
      <c r="DI8" s="589"/>
      <c r="DJ8" s="589"/>
      <c r="DK8" s="589"/>
      <c r="DL8" s="589"/>
      <c r="DM8" s="589"/>
      <c r="DN8" s="589"/>
      <c r="DO8" s="589"/>
      <c r="DP8" s="590"/>
      <c r="DQ8" s="594">
        <v>604476</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4915</v>
      </c>
      <c r="S9" s="589"/>
      <c r="T9" s="589"/>
      <c r="U9" s="589"/>
      <c r="V9" s="589"/>
      <c r="W9" s="589"/>
      <c r="X9" s="589"/>
      <c r="Y9" s="590"/>
      <c r="Z9" s="641">
        <v>0.1</v>
      </c>
      <c r="AA9" s="641"/>
      <c r="AB9" s="641"/>
      <c r="AC9" s="641"/>
      <c r="AD9" s="642">
        <v>4915</v>
      </c>
      <c r="AE9" s="642"/>
      <c r="AF9" s="642"/>
      <c r="AG9" s="642"/>
      <c r="AH9" s="642"/>
      <c r="AI9" s="642"/>
      <c r="AJ9" s="642"/>
      <c r="AK9" s="642"/>
      <c r="AL9" s="611">
        <v>0.2</v>
      </c>
      <c r="AM9" s="643"/>
      <c r="AN9" s="643"/>
      <c r="AO9" s="644"/>
      <c r="AP9" s="585" t="s">
        <v>225</v>
      </c>
      <c r="AQ9" s="586"/>
      <c r="AR9" s="586"/>
      <c r="AS9" s="586"/>
      <c r="AT9" s="586"/>
      <c r="AU9" s="586"/>
      <c r="AV9" s="586"/>
      <c r="AW9" s="586"/>
      <c r="AX9" s="586"/>
      <c r="AY9" s="586"/>
      <c r="AZ9" s="586"/>
      <c r="BA9" s="586"/>
      <c r="BB9" s="586"/>
      <c r="BC9" s="586"/>
      <c r="BD9" s="586"/>
      <c r="BE9" s="586"/>
      <c r="BF9" s="587"/>
      <c r="BG9" s="588">
        <v>289012</v>
      </c>
      <c r="BH9" s="589"/>
      <c r="BI9" s="589"/>
      <c r="BJ9" s="589"/>
      <c r="BK9" s="589"/>
      <c r="BL9" s="589"/>
      <c r="BM9" s="589"/>
      <c r="BN9" s="590"/>
      <c r="BO9" s="641">
        <v>45.9</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397346</v>
      </c>
      <c r="CS9" s="589"/>
      <c r="CT9" s="589"/>
      <c r="CU9" s="589"/>
      <c r="CV9" s="589"/>
      <c r="CW9" s="589"/>
      <c r="CX9" s="589"/>
      <c r="CY9" s="590"/>
      <c r="CZ9" s="641">
        <v>11</v>
      </c>
      <c r="DA9" s="641"/>
      <c r="DB9" s="641"/>
      <c r="DC9" s="641"/>
      <c r="DD9" s="594">
        <v>2496</v>
      </c>
      <c r="DE9" s="589"/>
      <c r="DF9" s="589"/>
      <c r="DG9" s="589"/>
      <c r="DH9" s="589"/>
      <c r="DI9" s="589"/>
      <c r="DJ9" s="589"/>
      <c r="DK9" s="589"/>
      <c r="DL9" s="589"/>
      <c r="DM9" s="589"/>
      <c r="DN9" s="589"/>
      <c r="DO9" s="589"/>
      <c r="DP9" s="590"/>
      <c r="DQ9" s="594">
        <v>369727</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71314</v>
      </c>
      <c r="S10" s="589"/>
      <c r="T10" s="589"/>
      <c r="U10" s="589"/>
      <c r="V10" s="589"/>
      <c r="W10" s="589"/>
      <c r="X10" s="589"/>
      <c r="Y10" s="590"/>
      <c r="Z10" s="641">
        <v>1.9</v>
      </c>
      <c r="AA10" s="641"/>
      <c r="AB10" s="641"/>
      <c r="AC10" s="641"/>
      <c r="AD10" s="642">
        <v>71314</v>
      </c>
      <c r="AE10" s="642"/>
      <c r="AF10" s="642"/>
      <c r="AG10" s="642"/>
      <c r="AH10" s="642"/>
      <c r="AI10" s="642"/>
      <c r="AJ10" s="642"/>
      <c r="AK10" s="642"/>
      <c r="AL10" s="611">
        <v>3.4</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8014</v>
      </c>
      <c r="BH10" s="589"/>
      <c r="BI10" s="589"/>
      <c r="BJ10" s="589"/>
      <c r="BK10" s="589"/>
      <c r="BL10" s="589"/>
      <c r="BM10" s="589"/>
      <c r="BN10" s="590"/>
      <c r="BO10" s="641">
        <v>1.3</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t="s">
        <v>222</v>
      </c>
      <c r="CS10" s="589"/>
      <c r="CT10" s="589"/>
      <c r="CU10" s="589"/>
      <c r="CV10" s="589"/>
      <c r="CW10" s="589"/>
      <c r="CX10" s="589"/>
      <c r="CY10" s="590"/>
      <c r="CZ10" s="641" t="s">
        <v>222</v>
      </c>
      <c r="DA10" s="641"/>
      <c r="DB10" s="641"/>
      <c r="DC10" s="641"/>
      <c r="DD10" s="594" t="s">
        <v>222</v>
      </c>
      <c r="DE10" s="589"/>
      <c r="DF10" s="589"/>
      <c r="DG10" s="589"/>
      <c r="DH10" s="589"/>
      <c r="DI10" s="589"/>
      <c r="DJ10" s="589"/>
      <c r="DK10" s="589"/>
      <c r="DL10" s="589"/>
      <c r="DM10" s="589"/>
      <c r="DN10" s="589"/>
      <c r="DO10" s="589"/>
      <c r="DP10" s="590"/>
      <c r="DQ10" s="594" t="s">
        <v>222</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7098</v>
      </c>
      <c r="BH11" s="589"/>
      <c r="BI11" s="589"/>
      <c r="BJ11" s="589"/>
      <c r="BK11" s="589"/>
      <c r="BL11" s="589"/>
      <c r="BM11" s="589"/>
      <c r="BN11" s="590"/>
      <c r="BO11" s="641">
        <v>1.1000000000000001</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150612</v>
      </c>
      <c r="CS11" s="589"/>
      <c r="CT11" s="589"/>
      <c r="CU11" s="589"/>
      <c r="CV11" s="589"/>
      <c r="CW11" s="589"/>
      <c r="CX11" s="589"/>
      <c r="CY11" s="590"/>
      <c r="CZ11" s="641">
        <v>4.2</v>
      </c>
      <c r="DA11" s="641"/>
      <c r="DB11" s="641"/>
      <c r="DC11" s="641"/>
      <c r="DD11" s="594">
        <v>61557</v>
      </c>
      <c r="DE11" s="589"/>
      <c r="DF11" s="589"/>
      <c r="DG11" s="589"/>
      <c r="DH11" s="589"/>
      <c r="DI11" s="589"/>
      <c r="DJ11" s="589"/>
      <c r="DK11" s="589"/>
      <c r="DL11" s="589"/>
      <c r="DM11" s="589"/>
      <c r="DN11" s="589"/>
      <c r="DO11" s="589"/>
      <c r="DP11" s="590"/>
      <c r="DQ11" s="594">
        <v>100284</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271175</v>
      </c>
      <c r="BH12" s="589"/>
      <c r="BI12" s="589"/>
      <c r="BJ12" s="589"/>
      <c r="BK12" s="589"/>
      <c r="BL12" s="589"/>
      <c r="BM12" s="589"/>
      <c r="BN12" s="590"/>
      <c r="BO12" s="641">
        <v>43</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17535</v>
      </c>
      <c r="CS12" s="589"/>
      <c r="CT12" s="589"/>
      <c r="CU12" s="589"/>
      <c r="CV12" s="589"/>
      <c r="CW12" s="589"/>
      <c r="CX12" s="589"/>
      <c r="CY12" s="590"/>
      <c r="CZ12" s="641">
        <v>0.5</v>
      </c>
      <c r="DA12" s="641"/>
      <c r="DB12" s="641"/>
      <c r="DC12" s="641"/>
      <c r="DD12" s="594">
        <v>5473</v>
      </c>
      <c r="DE12" s="589"/>
      <c r="DF12" s="589"/>
      <c r="DG12" s="589"/>
      <c r="DH12" s="589"/>
      <c r="DI12" s="589"/>
      <c r="DJ12" s="589"/>
      <c r="DK12" s="589"/>
      <c r="DL12" s="589"/>
      <c r="DM12" s="589"/>
      <c r="DN12" s="589"/>
      <c r="DO12" s="589"/>
      <c r="DP12" s="590"/>
      <c r="DQ12" s="594">
        <v>13556</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2596</v>
      </c>
      <c r="S13" s="589"/>
      <c r="T13" s="589"/>
      <c r="U13" s="589"/>
      <c r="V13" s="589"/>
      <c r="W13" s="589"/>
      <c r="X13" s="589"/>
      <c r="Y13" s="590"/>
      <c r="Z13" s="641">
        <v>0.1</v>
      </c>
      <c r="AA13" s="641"/>
      <c r="AB13" s="641"/>
      <c r="AC13" s="641"/>
      <c r="AD13" s="642">
        <v>2596</v>
      </c>
      <c r="AE13" s="642"/>
      <c r="AF13" s="642"/>
      <c r="AG13" s="642"/>
      <c r="AH13" s="642"/>
      <c r="AI13" s="642"/>
      <c r="AJ13" s="642"/>
      <c r="AK13" s="642"/>
      <c r="AL13" s="611">
        <v>0.1</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268630</v>
      </c>
      <c r="BH13" s="589"/>
      <c r="BI13" s="589"/>
      <c r="BJ13" s="589"/>
      <c r="BK13" s="589"/>
      <c r="BL13" s="589"/>
      <c r="BM13" s="589"/>
      <c r="BN13" s="590"/>
      <c r="BO13" s="641">
        <v>42.6</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306437</v>
      </c>
      <c r="CS13" s="589"/>
      <c r="CT13" s="589"/>
      <c r="CU13" s="589"/>
      <c r="CV13" s="589"/>
      <c r="CW13" s="589"/>
      <c r="CX13" s="589"/>
      <c r="CY13" s="590"/>
      <c r="CZ13" s="641">
        <v>8.5</v>
      </c>
      <c r="DA13" s="641"/>
      <c r="DB13" s="641"/>
      <c r="DC13" s="641"/>
      <c r="DD13" s="594">
        <v>145737</v>
      </c>
      <c r="DE13" s="589"/>
      <c r="DF13" s="589"/>
      <c r="DG13" s="589"/>
      <c r="DH13" s="589"/>
      <c r="DI13" s="589"/>
      <c r="DJ13" s="589"/>
      <c r="DK13" s="589"/>
      <c r="DL13" s="589"/>
      <c r="DM13" s="589"/>
      <c r="DN13" s="589"/>
      <c r="DO13" s="589"/>
      <c r="DP13" s="590"/>
      <c r="DQ13" s="594">
        <v>227440</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19601</v>
      </c>
      <c r="BH14" s="589"/>
      <c r="BI14" s="589"/>
      <c r="BJ14" s="589"/>
      <c r="BK14" s="589"/>
      <c r="BL14" s="589"/>
      <c r="BM14" s="589"/>
      <c r="BN14" s="590"/>
      <c r="BO14" s="641">
        <v>3.1</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206246</v>
      </c>
      <c r="CS14" s="589"/>
      <c r="CT14" s="589"/>
      <c r="CU14" s="589"/>
      <c r="CV14" s="589"/>
      <c r="CW14" s="589"/>
      <c r="CX14" s="589"/>
      <c r="CY14" s="590"/>
      <c r="CZ14" s="641">
        <v>5.7</v>
      </c>
      <c r="DA14" s="641"/>
      <c r="DB14" s="641"/>
      <c r="DC14" s="641"/>
      <c r="DD14" s="594">
        <v>49763</v>
      </c>
      <c r="DE14" s="589"/>
      <c r="DF14" s="589"/>
      <c r="DG14" s="589"/>
      <c r="DH14" s="589"/>
      <c r="DI14" s="589"/>
      <c r="DJ14" s="589"/>
      <c r="DK14" s="589"/>
      <c r="DL14" s="589"/>
      <c r="DM14" s="589"/>
      <c r="DN14" s="589"/>
      <c r="DO14" s="589"/>
      <c r="DP14" s="590"/>
      <c r="DQ14" s="594">
        <v>174124</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2317</v>
      </c>
      <c r="S15" s="589"/>
      <c r="T15" s="589"/>
      <c r="U15" s="589"/>
      <c r="V15" s="589"/>
      <c r="W15" s="589"/>
      <c r="X15" s="589"/>
      <c r="Y15" s="590"/>
      <c r="Z15" s="641">
        <v>0.1</v>
      </c>
      <c r="AA15" s="641"/>
      <c r="AB15" s="641"/>
      <c r="AC15" s="641"/>
      <c r="AD15" s="642">
        <v>2317</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23326</v>
      </c>
      <c r="BH15" s="589"/>
      <c r="BI15" s="589"/>
      <c r="BJ15" s="589"/>
      <c r="BK15" s="589"/>
      <c r="BL15" s="589"/>
      <c r="BM15" s="589"/>
      <c r="BN15" s="590"/>
      <c r="BO15" s="641">
        <v>3.7</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378919</v>
      </c>
      <c r="CS15" s="589"/>
      <c r="CT15" s="589"/>
      <c r="CU15" s="589"/>
      <c r="CV15" s="589"/>
      <c r="CW15" s="589"/>
      <c r="CX15" s="589"/>
      <c r="CY15" s="590"/>
      <c r="CZ15" s="641">
        <v>10.5</v>
      </c>
      <c r="DA15" s="641"/>
      <c r="DB15" s="641"/>
      <c r="DC15" s="641"/>
      <c r="DD15" s="594">
        <v>94768</v>
      </c>
      <c r="DE15" s="589"/>
      <c r="DF15" s="589"/>
      <c r="DG15" s="589"/>
      <c r="DH15" s="589"/>
      <c r="DI15" s="589"/>
      <c r="DJ15" s="589"/>
      <c r="DK15" s="589"/>
      <c r="DL15" s="589"/>
      <c r="DM15" s="589"/>
      <c r="DN15" s="589"/>
      <c r="DO15" s="589"/>
      <c r="DP15" s="590"/>
      <c r="DQ15" s="594">
        <v>243522</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1531587</v>
      </c>
      <c r="S16" s="589"/>
      <c r="T16" s="589"/>
      <c r="U16" s="589"/>
      <c r="V16" s="589"/>
      <c r="W16" s="589"/>
      <c r="X16" s="589"/>
      <c r="Y16" s="590"/>
      <c r="Z16" s="641">
        <v>40.4</v>
      </c>
      <c r="AA16" s="641"/>
      <c r="AB16" s="641"/>
      <c r="AC16" s="641"/>
      <c r="AD16" s="642">
        <v>1376710</v>
      </c>
      <c r="AE16" s="642"/>
      <c r="AF16" s="642"/>
      <c r="AG16" s="642"/>
      <c r="AH16" s="642"/>
      <c r="AI16" s="642"/>
      <c r="AJ16" s="642"/>
      <c r="AK16" s="642"/>
      <c r="AL16" s="611">
        <v>64.900000000000006</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t="s">
        <v>222</v>
      </c>
      <c r="CS16" s="589"/>
      <c r="CT16" s="589"/>
      <c r="CU16" s="589"/>
      <c r="CV16" s="589"/>
      <c r="CW16" s="589"/>
      <c r="CX16" s="589"/>
      <c r="CY16" s="590"/>
      <c r="CZ16" s="641" t="s">
        <v>222</v>
      </c>
      <c r="DA16" s="641"/>
      <c r="DB16" s="641"/>
      <c r="DC16" s="641"/>
      <c r="DD16" s="594" t="s">
        <v>222</v>
      </c>
      <c r="DE16" s="589"/>
      <c r="DF16" s="589"/>
      <c r="DG16" s="589"/>
      <c r="DH16" s="589"/>
      <c r="DI16" s="589"/>
      <c r="DJ16" s="589"/>
      <c r="DK16" s="589"/>
      <c r="DL16" s="589"/>
      <c r="DM16" s="589"/>
      <c r="DN16" s="589"/>
      <c r="DO16" s="589"/>
      <c r="DP16" s="590"/>
      <c r="DQ16" s="594" t="s">
        <v>222</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1376710</v>
      </c>
      <c r="S17" s="589"/>
      <c r="T17" s="589"/>
      <c r="U17" s="589"/>
      <c r="V17" s="589"/>
      <c r="W17" s="589"/>
      <c r="X17" s="589"/>
      <c r="Y17" s="590"/>
      <c r="Z17" s="641">
        <v>36.299999999999997</v>
      </c>
      <c r="AA17" s="641"/>
      <c r="AB17" s="641"/>
      <c r="AC17" s="641"/>
      <c r="AD17" s="642">
        <v>1376710</v>
      </c>
      <c r="AE17" s="642"/>
      <c r="AF17" s="642"/>
      <c r="AG17" s="642"/>
      <c r="AH17" s="642"/>
      <c r="AI17" s="642"/>
      <c r="AJ17" s="642"/>
      <c r="AK17" s="642"/>
      <c r="AL17" s="611">
        <v>64.900000000000006</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338513</v>
      </c>
      <c r="CS17" s="589"/>
      <c r="CT17" s="589"/>
      <c r="CU17" s="589"/>
      <c r="CV17" s="589"/>
      <c r="CW17" s="589"/>
      <c r="CX17" s="589"/>
      <c r="CY17" s="590"/>
      <c r="CZ17" s="641">
        <v>9.4</v>
      </c>
      <c r="DA17" s="641"/>
      <c r="DB17" s="641"/>
      <c r="DC17" s="641"/>
      <c r="DD17" s="594" t="s">
        <v>222</v>
      </c>
      <c r="DE17" s="589"/>
      <c r="DF17" s="589"/>
      <c r="DG17" s="589"/>
      <c r="DH17" s="589"/>
      <c r="DI17" s="589"/>
      <c r="DJ17" s="589"/>
      <c r="DK17" s="589"/>
      <c r="DL17" s="589"/>
      <c r="DM17" s="589"/>
      <c r="DN17" s="589"/>
      <c r="DO17" s="589"/>
      <c r="DP17" s="590"/>
      <c r="DQ17" s="594">
        <v>325165</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154877</v>
      </c>
      <c r="S18" s="589"/>
      <c r="T18" s="589"/>
      <c r="U18" s="589"/>
      <c r="V18" s="589"/>
      <c r="W18" s="589"/>
      <c r="X18" s="589"/>
      <c r="Y18" s="590"/>
      <c r="Z18" s="641">
        <v>4.0999999999999996</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t="s">
        <v>222</v>
      </c>
      <c r="S19" s="589"/>
      <c r="T19" s="589"/>
      <c r="U19" s="589"/>
      <c r="V19" s="589"/>
      <c r="W19" s="589"/>
      <c r="X19" s="589"/>
      <c r="Y19" s="590"/>
      <c r="Z19" s="641" t="s">
        <v>222</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222</v>
      </c>
      <c r="BH19" s="589"/>
      <c r="BI19" s="589"/>
      <c r="BJ19" s="589"/>
      <c r="BK19" s="589"/>
      <c r="BL19" s="589"/>
      <c r="BM19" s="589"/>
      <c r="BN19" s="590"/>
      <c r="BO19" s="641" t="s">
        <v>222</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2276944</v>
      </c>
      <c r="S20" s="589"/>
      <c r="T20" s="589"/>
      <c r="U20" s="589"/>
      <c r="V20" s="589"/>
      <c r="W20" s="589"/>
      <c r="X20" s="589"/>
      <c r="Y20" s="590"/>
      <c r="Z20" s="641">
        <v>60.1</v>
      </c>
      <c r="AA20" s="641"/>
      <c r="AB20" s="641"/>
      <c r="AC20" s="641"/>
      <c r="AD20" s="642">
        <v>2122067</v>
      </c>
      <c r="AE20" s="642"/>
      <c r="AF20" s="642"/>
      <c r="AG20" s="642"/>
      <c r="AH20" s="642"/>
      <c r="AI20" s="642"/>
      <c r="AJ20" s="642"/>
      <c r="AK20" s="642"/>
      <c r="AL20" s="611">
        <v>100</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222</v>
      </c>
      <c r="BH20" s="589"/>
      <c r="BI20" s="589"/>
      <c r="BJ20" s="589"/>
      <c r="BK20" s="589"/>
      <c r="BL20" s="589"/>
      <c r="BM20" s="589"/>
      <c r="BN20" s="590"/>
      <c r="BO20" s="641" t="s">
        <v>222</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3605227</v>
      </c>
      <c r="CS20" s="589"/>
      <c r="CT20" s="589"/>
      <c r="CU20" s="589"/>
      <c r="CV20" s="589"/>
      <c r="CW20" s="589"/>
      <c r="CX20" s="589"/>
      <c r="CY20" s="590"/>
      <c r="CZ20" s="641">
        <v>100</v>
      </c>
      <c r="DA20" s="641"/>
      <c r="DB20" s="641"/>
      <c r="DC20" s="641"/>
      <c r="DD20" s="594">
        <v>369635</v>
      </c>
      <c r="DE20" s="589"/>
      <c r="DF20" s="589"/>
      <c r="DG20" s="589"/>
      <c r="DH20" s="589"/>
      <c r="DI20" s="589"/>
      <c r="DJ20" s="589"/>
      <c r="DK20" s="589"/>
      <c r="DL20" s="589"/>
      <c r="DM20" s="589"/>
      <c r="DN20" s="589"/>
      <c r="DO20" s="589"/>
      <c r="DP20" s="590"/>
      <c r="DQ20" s="594">
        <v>2787527</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t="s">
        <v>222</v>
      </c>
      <c r="S21" s="589"/>
      <c r="T21" s="589"/>
      <c r="U21" s="589"/>
      <c r="V21" s="589"/>
      <c r="W21" s="589"/>
      <c r="X21" s="589"/>
      <c r="Y21" s="590"/>
      <c r="Z21" s="641" t="s">
        <v>222</v>
      </c>
      <c r="AA21" s="641"/>
      <c r="AB21" s="641"/>
      <c r="AC21" s="641"/>
      <c r="AD21" s="642" t="s">
        <v>222</v>
      </c>
      <c r="AE21" s="642"/>
      <c r="AF21" s="642"/>
      <c r="AG21" s="642"/>
      <c r="AH21" s="642"/>
      <c r="AI21" s="642"/>
      <c r="AJ21" s="642"/>
      <c r="AK21" s="642"/>
      <c r="AL21" s="611" t="s">
        <v>222</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t="s">
        <v>222</v>
      </c>
      <c r="BH21" s="589"/>
      <c r="BI21" s="589"/>
      <c r="BJ21" s="589"/>
      <c r="BK21" s="589"/>
      <c r="BL21" s="589"/>
      <c r="BM21" s="589"/>
      <c r="BN21" s="590"/>
      <c r="BO21" s="641" t="s">
        <v>222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14155</v>
      </c>
      <c r="S22" s="589"/>
      <c r="T22" s="589"/>
      <c r="U22" s="589"/>
      <c r="V22" s="589"/>
      <c r="W22" s="589"/>
      <c r="X22" s="589"/>
      <c r="Y22" s="590"/>
      <c r="Z22" s="641">
        <v>0.4</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40469</v>
      </c>
      <c r="S23" s="589"/>
      <c r="T23" s="589"/>
      <c r="U23" s="589"/>
      <c r="V23" s="589"/>
      <c r="W23" s="589"/>
      <c r="X23" s="589"/>
      <c r="Y23" s="590"/>
      <c r="Z23" s="641">
        <v>1.1000000000000001</v>
      </c>
      <c r="AA23" s="641"/>
      <c r="AB23" s="641"/>
      <c r="AC23" s="641"/>
      <c r="AD23" s="642" t="s">
        <v>222</v>
      </c>
      <c r="AE23" s="642"/>
      <c r="AF23" s="642"/>
      <c r="AG23" s="642"/>
      <c r="AH23" s="642"/>
      <c r="AI23" s="642"/>
      <c r="AJ23" s="642"/>
      <c r="AK23" s="642"/>
      <c r="AL23" s="611" t="s">
        <v>222</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23142</v>
      </c>
      <c r="S24" s="589"/>
      <c r="T24" s="589"/>
      <c r="U24" s="589"/>
      <c r="V24" s="589"/>
      <c r="W24" s="589"/>
      <c r="X24" s="589"/>
      <c r="Y24" s="590"/>
      <c r="Z24" s="641">
        <v>0.6</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1342741</v>
      </c>
      <c r="CS24" s="639"/>
      <c r="CT24" s="639"/>
      <c r="CU24" s="639"/>
      <c r="CV24" s="639"/>
      <c r="CW24" s="639"/>
      <c r="CX24" s="639"/>
      <c r="CY24" s="686"/>
      <c r="CZ24" s="690">
        <v>37.200000000000003</v>
      </c>
      <c r="DA24" s="691"/>
      <c r="DB24" s="691"/>
      <c r="DC24" s="692"/>
      <c r="DD24" s="685">
        <v>1031898</v>
      </c>
      <c r="DE24" s="639"/>
      <c r="DF24" s="639"/>
      <c r="DG24" s="639"/>
      <c r="DH24" s="639"/>
      <c r="DI24" s="639"/>
      <c r="DJ24" s="639"/>
      <c r="DK24" s="686"/>
      <c r="DL24" s="685">
        <v>1012766</v>
      </c>
      <c r="DM24" s="639"/>
      <c r="DN24" s="639"/>
      <c r="DO24" s="639"/>
      <c r="DP24" s="639"/>
      <c r="DQ24" s="639"/>
      <c r="DR24" s="639"/>
      <c r="DS24" s="639"/>
      <c r="DT24" s="639"/>
      <c r="DU24" s="639"/>
      <c r="DV24" s="686"/>
      <c r="DW24" s="687">
        <v>44.9</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332914</v>
      </c>
      <c r="S25" s="589"/>
      <c r="T25" s="589"/>
      <c r="U25" s="589"/>
      <c r="V25" s="589"/>
      <c r="W25" s="589"/>
      <c r="X25" s="589"/>
      <c r="Y25" s="590"/>
      <c r="Z25" s="641">
        <v>8.8000000000000007</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608443</v>
      </c>
      <c r="CS25" s="607"/>
      <c r="CT25" s="607"/>
      <c r="CU25" s="607"/>
      <c r="CV25" s="607"/>
      <c r="CW25" s="607"/>
      <c r="CX25" s="607"/>
      <c r="CY25" s="608"/>
      <c r="CZ25" s="591">
        <v>16.899999999999999</v>
      </c>
      <c r="DA25" s="609"/>
      <c r="DB25" s="609"/>
      <c r="DC25" s="610"/>
      <c r="DD25" s="594">
        <v>586591</v>
      </c>
      <c r="DE25" s="607"/>
      <c r="DF25" s="607"/>
      <c r="DG25" s="607"/>
      <c r="DH25" s="607"/>
      <c r="DI25" s="607"/>
      <c r="DJ25" s="607"/>
      <c r="DK25" s="608"/>
      <c r="DL25" s="594">
        <v>567459</v>
      </c>
      <c r="DM25" s="607"/>
      <c r="DN25" s="607"/>
      <c r="DO25" s="607"/>
      <c r="DP25" s="607"/>
      <c r="DQ25" s="607"/>
      <c r="DR25" s="607"/>
      <c r="DS25" s="607"/>
      <c r="DT25" s="607"/>
      <c r="DU25" s="607"/>
      <c r="DV25" s="608"/>
      <c r="DW25" s="611">
        <v>25.2</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350001</v>
      </c>
      <c r="CS26" s="589"/>
      <c r="CT26" s="589"/>
      <c r="CU26" s="589"/>
      <c r="CV26" s="589"/>
      <c r="CW26" s="589"/>
      <c r="CX26" s="589"/>
      <c r="CY26" s="590"/>
      <c r="CZ26" s="591">
        <v>9.6999999999999993</v>
      </c>
      <c r="DA26" s="609"/>
      <c r="DB26" s="609"/>
      <c r="DC26" s="610"/>
      <c r="DD26" s="594">
        <v>330049</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230317</v>
      </c>
      <c r="S27" s="589"/>
      <c r="T27" s="589"/>
      <c r="U27" s="589"/>
      <c r="V27" s="589"/>
      <c r="W27" s="589"/>
      <c r="X27" s="589"/>
      <c r="Y27" s="590"/>
      <c r="Z27" s="641">
        <v>6.1</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630192</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395785</v>
      </c>
      <c r="CS27" s="607"/>
      <c r="CT27" s="607"/>
      <c r="CU27" s="607"/>
      <c r="CV27" s="607"/>
      <c r="CW27" s="607"/>
      <c r="CX27" s="607"/>
      <c r="CY27" s="608"/>
      <c r="CZ27" s="591">
        <v>11</v>
      </c>
      <c r="DA27" s="609"/>
      <c r="DB27" s="609"/>
      <c r="DC27" s="610"/>
      <c r="DD27" s="594">
        <v>120142</v>
      </c>
      <c r="DE27" s="607"/>
      <c r="DF27" s="607"/>
      <c r="DG27" s="607"/>
      <c r="DH27" s="607"/>
      <c r="DI27" s="607"/>
      <c r="DJ27" s="607"/>
      <c r="DK27" s="608"/>
      <c r="DL27" s="594">
        <v>120142</v>
      </c>
      <c r="DM27" s="607"/>
      <c r="DN27" s="607"/>
      <c r="DO27" s="607"/>
      <c r="DP27" s="607"/>
      <c r="DQ27" s="607"/>
      <c r="DR27" s="607"/>
      <c r="DS27" s="607"/>
      <c r="DT27" s="607"/>
      <c r="DU27" s="607"/>
      <c r="DV27" s="608"/>
      <c r="DW27" s="611">
        <v>5.3</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4395</v>
      </c>
      <c r="S28" s="589"/>
      <c r="T28" s="589"/>
      <c r="U28" s="589"/>
      <c r="V28" s="589"/>
      <c r="W28" s="589"/>
      <c r="X28" s="589"/>
      <c r="Y28" s="590"/>
      <c r="Z28" s="641">
        <v>0.1</v>
      </c>
      <c r="AA28" s="641"/>
      <c r="AB28" s="641"/>
      <c r="AC28" s="641"/>
      <c r="AD28" s="642" t="s">
        <v>222</v>
      </c>
      <c r="AE28" s="642"/>
      <c r="AF28" s="642"/>
      <c r="AG28" s="642"/>
      <c r="AH28" s="642"/>
      <c r="AI28" s="642"/>
      <c r="AJ28" s="642"/>
      <c r="AK28" s="642"/>
      <c r="AL28" s="611" t="s">
        <v>222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338513</v>
      </c>
      <c r="CS28" s="589"/>
      <c r="CT28" s="589"/>
      <c r="CU28" s="589"/>
      <c r="CV28" s="589"/>
      <c r="CW28" s="589"/>
      <c r="CX28" s="589"/>
      <c r="CY28" s="590"/>
      <c r="CZ28" s="591">
        <v>9.4</v>
      </c>
      <c r="DA28" s="609"/>
      <c r="DB28" s="609"/>
      <c r="DC28" s="610"/>
      <c r="DD28" s="594">
        <v>325165</v>
      </c>
      <c r="DE28" s="589"/>
      <c r="DF28" s="589"/>
      <c r="DG28" s="589"/>
      <c r="DH28" s="589"/>
      <c r="DI28" s="589"/>
      <c r="DJ28" s="589"/>
      <c r="DK28" s="590"/>
      <c r="DL28" s="594">
        <v>325165</v>
      </c>
      <c r="DM28" s="589"/>
      <c r="DN28" s="589"/>
      <c r="DO28" s="589"/>
      <c r="DP28" s="589"/>
      <c r="DQ28" s="589"/>
      <c r="DR28" s="589"/>
      <c r="DS28" s="589"/>
      <c r="DT28" s="589"/>
      <c r="DU28" s="589"/>
      <c r="DV28" s="590"/>
      <c r="DW28" s="611">
        <v>14.4</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1961</v>
      </c>
      <c r="S29" s="589"/>
      <c r="T29" s="589"/>
      <c r="U29" s="589"/>
      <c r="V29" s="589"/>
      <c r="W29" s="589"/>
      <c r="X29" s="589"/>
      <c r="Y29" s="590"/>
      <c r="Z29" s="641">
        <v>0.1</v>
      </c>
      <c r="AA29" s="641"/>
      <c r="AB29" s="641"/>
      <c r="AC29" s="641"/>
      <c r="AD29" s="642" t="s">
        <v>222</v>
      </c>
      <c r="AE29" s="642"/>
      <c r="AF29" s="642"/>
      <c r="AG29" s="642"/>
      <c r="AH29" s="642"/>
      <c r="AI29" s="642"/>
      <c r="AJ29" s="642"/>
      <c r="AK29" s="642"/>
      <c r="AL29" s="611" t="s">
        <v>222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338513</v>
      </c>
      <c r="CS29" s="607"/>
      <c r="CT29" s="607"/>
      <c r="CU29" s="607"/>
      <c r="CV29" s="607"/>
      <c r="CW29" s="607"/>
      <c r="CX29" s="607"/>
      <c r="CY29" s="608"/>
      <c r="CZ29" s="591">
        <v>9.4</v>
      </c>
      <c r="DA29" s="609"/>
      <c r="DB29" s="609"/>
      <c r="DC29" s="610"/>
      <c r="DD29" s="594">
        <v>325165</v>
      </c>
      <c r="DE29" s="607"/>
      <c r="DF29" s="607"/>
      <c r="DG29" s="607"/>
      <c r="DH29" s="607"/>
      <c r="DI29" s="607"/>
      <c r="DJ29" s="607"/>
      <c r="DK29" s="608"/>
      <c r="DL29" s="594">
        <v>325165</v>
      </c>
      <c r="DM29" s="607"/>
      <c r="DN29" s="607"/>
      <c r="DO29" s="607"/>
      <c r="DP29" s="607"/>
      <c r="DQ29" s="607"/>
      <c r="DR29" s="607"/>
      <c r="DS29" s="607"/>
      <c r="DT29" s="607"/>
      <c r="DU29" s="607"/>
      <c r="DV29" s="608"/>
      <c r="DW29" s="611">
        <v>14.4</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345377</v>
      </c>
      <c r="S30" s="589"/>
      <c r="T30" s="589"/>
      <c r="U30" s="589"/>
      <c r="V30" s="589"/>
      <c r="W30" s="589"/>
      <c r="X30" s="589"/>
      <c r="Y30" s="590"/>
      <c r="Z30" s="641">
        <v>9.1</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170</v>
      </c>
      <c r="AY30" s="676"/>
      <c r="AZ30" s="676"/>
      <c r="BA30" s="676"/>
      <c r="BB30" s="676"/>
      <c r="BC30" s="676"/>
      <c r="BD30" s="676"/>
      <c r="BE30" s="676"/>
      <c r="BF30" s="677"/>
      <c r="BG30" s="654">
        <v>98.9</v>
      </c>
      <c r="BH30" s="655"/>
      <c r="BI30" s="655"/>
      <c r="BJ30" s="655"/>
      <c r="BK30" s="655"/>
      <c r="BL30" s="655"/>
      <c r="BM30" s="656">
        <v>95.5</v>
      </c>
      <c r="BN30" s="655"/>
      <c r="BO30" s="655"/>
      <c r="BP30" s="655"/>
      <c r="BQ30" s="657"/>
      <c r="BR30" s="654">
        <v>98.6</v>
      </c>
      <c r="BS30" s="655"/>
      <c r="BT30" s="655"/>
      <c r="BU30" s="655"/>
      <c r="BV30" s="655"/>
      <c r="BW30" s="655"/>
      <c r="BX30" s="656">
        <v>95.1</v>
      </c>
      <c r="BY30" s="655"/>
      <c r="BZ30" s="655"/>
      <c r="CA30" s="655"/>
      <c r="CB30" s="657"/>
      <c r="CD30" s="660"/>
      <c r="CE30" s="661"/>
      <c r="CF30" s="625" t="s">
        <v>294</v>
      </c>
      <c r="CG30" s="622"/>
      <c r="CH30" s="622"/>
      <c r="CI30" s="622"/>
      <c r="CJ30" s="622"/>
      <c r="CK30" s="622"/>
      <c r="CL30" s="622"/>
      <c r="CM30" s="622"/>
      <c r="CN30" s="622"/>
      <c r="CO30" s="622"/>
      <c r="CP30" s="622"/>
      <c r="CQ30" s="623"/>
      <c r="CR30" s="588">
        <v>296497</v>
      </c>
      <c r="CS30" s="589"/>
      <c r="CT30" s="589"/>
      <c r="CU30" s="589"/>
      <c r="CV30" s="589"/>
      <c r="CW30" s="589"/>
      <c r="CX30" s="589"/>
      <c r="CY30" s="590"/>
      <c r="CZ30" s="591">
        <v>8.1999999999999993</v>
      </c>
      <c r="DA30" s="609"/>
      <c r="DB30" s="609"/>
      <c r="DC30" s="610"/>
      <c r="DD30" s="594">
        <v>284630</v>
      </c>
      <c r="DE30" s="589"/>
      <c r="DF30" s="589"/>
      <c r="DG30" s="589"/>
      <c r="DH30" s="589"/>
      <c r="DI30" s="589"/>
      <c r="DJ30" s="589"/>
      <c r="DK30" s="590"/>
      <c r="DL30" s="594">
        <v>284630</v>
      </c>
      <c r="DM30" s="589"/>
      <c r="DN30" s="589"/>
      <c r="DO30" s="589"/>
      <c r="DP30" s="589"/>
      <c r="DQ30" s="589"/>
      <c r="DR30" s="589"/>
      <c r="DS30" s="589"/>
      <c r="DT30" s="589"/>
      <c r="DU30" s="589"/>
      <c r="DV30" s="590"/>
      <c r="DW30" s="611">
        <v>12.6</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228958</v>
      </c>
      <c r="S31" s="589"/>
      <c r="T31" s="589"/>
      <c r="U31" s="589"/>
      <c r="V31" s="589"/>
      <c r="W31" s="589"/>
      <c r="X31" s="589"/>
      <c r="Y31" s="590"/>
      <c r="Z31" s="641">
        <v>6</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99.4</v>
      </c>
      <c r="BH31" s="607"/>
      <c r="BI31" s="607"/>
      <c r="BJ31" s="607"/>
      <c r="BK31" s="607"/>
      <c r="BL31" s="607"/>
      <c r="BM31" s="643">
        <v>97.2</v>
      </c>
      <c r="BN31" s="653"/>
      <c r="BO31" s="653"/>
      <c r="BP31" s="653"/>
      <c r="BQ31" s="617"/>
      <c r="BR31" s="652">
        <v>98.8</v>
      </c>
      <c r="BS31" s="607"/>
      <c r="BT31" s="607"/>
      <c r="BU31" s="607"/>
      <c r="BV31" s="607"/>
      <c r="BW31" s="607"/>
      <c r="BX31" s="643">
        <v>96.5</v>
      </c>
      <c r="BY31" s="653"/>
      <c r="BZ31" s="653"/>
      <c r="CA31" s="653"/>
      <c r="CB31" s="617"/>
      <c r="CD31" s="660"/>
      <c r="CE31" s="661"/>
      <c r="CF31" s="625" t="s">
        <v>298</v>
      </c>
      <c r="CG31" s="622"/>
      <c r="CH31" s="622"/>
      <c r="CI31" s="622"/>
      <c r="CJ31" s="622"/>
      <c r="CK31" s="622"/>
      <c r="CL31" s="622"/>
      <c r="CM31" s="622"/>
      <c r="CN31" s="622"/>
      <c r="CO31" s="622"/>
      <c r="CP31" s="622"/>
      <c r="CQ31" s="623"/>
      <c r="CR31" s="588">
        <v>42016</v>
      </c>
      <c r="CS31" s="607"/>
      <c r="CT31" s="607"/>
      <c r="CU31" s="607"/>
      <c r="CV31" s="607"/>
      <c r="CW31" s="607"/>
      <c r="CX31" s="607"/>
      <c r="CY31" s="608"/>
      <c r="CZ31" s="591">
        <v>1.2</v>
      </c>
      <c r="DA31" s="609"/>
      <c r="DB31" s="609"/>
      <c r="DC31" s="610"/>
      <c r="DD31" s="594">
        <v>40535</v>
      </c>
      <c r="DE31" s="607"/>
      <c r="DF31" s="607"/>
      <c r="DG31" s="607"/>
      <c r="DH31" s="607"/>
      <c r="DI31" s="607"/>
      <c r="DJ31" s="607"/>
      <c r="DK31" s="608"/>
      <c r="DL31" s="594">
        <v>40535</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62491</v>
      </c>
      <c r="S32" s="589"/>
      <c r="T32" s="589"/>
      <c r="U32" s="589"/>
      <c r="V32" s="589"/>
      <c r="W32" s="589"/>
      <c r="X32" s="589"/>
      <c r="Y32" s="590"/>
      <c r="Z32" s="641">
        <v>1.6</v>
      </c>
      <c r="AA32" s="641"/>
      <c r="AB32" s="641"/>
      <c r="AC32" s="641"/>
      <c r="AD32" s="642">
        <v>300</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98.3</v>
      </c>
      <c r="BH32" s="573"/>
      <c r="BI32" s="573"/>
      <c r="BJ32" s="573"/>
      <c r="BK32" s="573"/>
      <c r="BL32" s="573"/>
      <c r="BM32" s="636">
        <v>93.5</v>
      </c>
      <c r="BN32" s="573"/>
      <c r="BO32" s="573"/>
      <c r="BP32" s="573"/>
      <c r="BQ32" s="630"/>
      <c r="BR32" s="651">
        <v>98.4</v>
      </c>
      <c r="BS32" s="573"/>
      <c r="BT32" s="573"/>
      <c r="BU32" s="573"/>
      <c r="BV32" s="573"/>
      <c r="BW32" s="573"/>
      <c r="BX32" s="636">
        <v>93.4</v>
      </c>
      <c r="BY32" s="573"/>
      <c r="BZ32" s="573"/>
      <c r="CA32" s="573"/>
      <c r="CB32" s="630"/>
      <c r="CD32" s="662"/>
      <c r="CE32" s="663"/>
      <c r="CF32" s="625" t="s">
        <v>301</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229600</v>
      </c>
      <c r="S33" s="589"/>
      <c r="T33" s="589"/>
      <c r="U33" s="589"/>
      <c r="V33" s="589"/>
      <c r="W33" s="589"/>
      <c r="X33" s="589"/>
      <c r="Y33" s="590"/>
      <c r="Z33" s="641">
        <v>6.1</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1892851</v>
      </c>
      <c r="CS33" s="607"/>
      <c r="CT33" s="607"/>
      <c r="CU33" s="607"/>
      <c r="CV33" s="607"/>
      <c r="CW33" s="607"/>
      <c r="CX33" s="607"/>
      <c r="CY33" s="608"/>
      <c r="CZ33" s="591">
        <v>52.5</v>
      </c>
      <c r="DA33" s="609"/>
      <c r="DB33" s="609"/>
      <c r="DC33" s="610"/>
      <c r="DD33" s="594">
        <v>1612001</v>
      </c>
      <c r="DE33" s="607"/>
      <c r="DF33" s="607"/>
      <c r="DG33" s="607"/>
      <c r="DH33" s="607"/>
      <c r="DI33" s="607"/>
      <c r="DJ33" s="607"/>
      <c r="DK33" s="608"/>
      <c r="DL33" s="594">
        <v>1124900</v>
      </c>
      <c r="DM33" s="607"/>
      <c r="DN33" s="607"/>
      <c r="DO33" s="607"/>
      <c r="DP33" s="607"/>
      <c r="DQ33" s="607"/>
      <c r="DR33" s="607"/>
      <c r="DS33" s="607"/>
      <c r="DT33" s="607"/>
      <c r="DU33" s="607"/>
      <c r="DV33" s="608"/>
      <c r="DW33" s="611">
        <v>49.9</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668166</v>
      </c>
      <c r="CS34" s="589"/>
      <c r="CT34" s="589"/>
      <c r="CU34" s="589"/>
      <c r="CV34" s="589"/>
      <c r="CW34" s="589"/>
      <c r="CX34" s="589"/>
      <c r="CY34" s="590"/>
      <c r="CZ34" s="591">
        <v>18.5</v>
      </c>
      <c r="DA34" s="609"/>
      <c r="DB34" s="609"/>
      <c r="DC34" s="610"/>
      <c r="DD34" s="594">
        <v>469012</v>
      </c>
      <c r="DE34" s="589"/>
      <c r="DF34" s="589"/>
      <c r="DG34" s="589"/>
      <c r="DH34" s="589"/>
      <c r="DI34" s="589"/>
      <c r="DJ34" s="589"/>
      <c r="DK34" s="590"/>
      <c r="DL34" s="594">
        <v>374896</v>
      </c>
      <c r="DM34" s="589"/>
      <c r="DN34" s="589"/>
      <c r="DO34" s="589"/>
      <c r="DP34" s="589"/>
      <c r="DQ34" s="589"/>
      <c r="DR34" s="589"/>
      <c r="DS34" s="589"/>
      <c r="DT34" s="589"/>
      <c r="DU34" s="589"/>
      <c r="DV34" s="590"/>
      <c r="DW34" s="611">
        <v>16.600000000000001</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132600</v>
      </c>
      <c r="S35" s="589"/>
      <c r="T35" s="589"/>
      <c r="U35" s="589"/>
      <c r="V35" s="589"/>
      <c r="W35" s="589"/>
      <c r="X35" s="589"/>
      <c r="Y35" s="590"/>
      <c r="Z35" s="641">
        <v>3.5</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591232</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46995</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6328</v>
      </c>
      <c r="CS35" s="607"/>
      <c r="CT35" s="607"/>
      <c r="CU35" s="607"/>
      <c r="CV35" s="607"/>
      <c r="CW35" s="607"/>
      <c r="CX35" s="607"/>
      <c r="CY35" s="608"/>
      <c r="CZ35" s="591">
        <v>0.2</v>
      </c>
      <c r="DA35" s="609"/>
      <c r="DB35" s="609"/>
      <c r="DC35" s="610"/>
      <c r="DD35" s="594">
        <v>5854</v>
      </c>
      <c r="DE35" s="607"/>
      <c r="DF35" s="607"/>
      <c r="DG35" s="607"/>
      <c r="DH35" s="607"/>
      <c r="DI35" s="607"/>
      <c r="DJ35" s="607"/>
      <c r="DK35" s="608"/>
      <c r="DL35" s="594">
        <v>5740</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3790723</v>
      </c>
      <c r="S36" s="629"/>
      <c r="T36" s="629"/>
      <c r="U36" s="629"/>
      <c r="V36" s="629"/>
      <c r="W36" s="629"/>
      <c r="X36" s="629"/>
      <c r="Y36" s="632"/>
      <c r="Z36" s="633">
        <v>100</v>
      </c>
      <c r="AA36" s="633"/>
      <c r="AB36" s="633"/>
      <c r="AC36" s="633"/>
      <c r="AD36" s="634">
        <v>2122367</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146537</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32276</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506208</v>
      </c>
      <c r="CS36" s="589"/>
      <c r="CT36" s="589"/>
      <c r="CU36" s="589"/>
      <c r="CV36" s="589"/>
      <c r="CW36" s="589"/>
      <c r="CX36" s="589"/>
      <c r="CY36" s="590"/>
      <c r="CZ36" s="591">
        <v>14</v>
      </c>
      <c r="DA36" s="609"/>
      <c r="DB36" s="609"/>
      <c r="DC36" s="610"/>
      <c r="DD36" s="594">
        <v>480864</v>
      </c>
      <c r="DE36" s="589"/>
      <c r="DF36" s="589"/>
      <c r="DG36" s="589"/>
      <c r="DH36" s="589"/>
      <c r="DI36" s="589"/>
      <c r="DJ36" s="589"/>
      <c r="DK36" s="590"/>
      <c r="DL36" s="594">
        <v>413179</v>
      </c>
      <c r="DM36" s="589"/>
      <c r="DN36" s="589"/>
      <c r="DO36" s="589"/>
      <c r="DP36" s="589"/>
      <c r="DQ36" s="589"/>
      <c r="DR36" s="589"/>
      <c r="DS36" s="589"/>
      <c r="DT36" s="589"/>
      <c r="DU36" s="589"/>
      <c r="DV36" s="590"/>
      <c r="DW36" s="611">
        <v>18.3</v>
      </c>
      <c r="DX36" s="612"/>
      <c r="DY36" s="612"/>
      <c r="DZ36" s="612"/>
      <c r="EA36" s="612"/>
      <c r="EB36" s="612"/>
      <c r="EC36" s="613"/>
    </row>
    <row r="37" spans="2:133" ht="11.25" customHeight="1">
      <c r="AQ37" s="614" t="s">
        <v>316</v>
      </c>
      <c r="AR37" s="615"/>
      <c r="AS37" s="615"/>
      <c r="AT37" s="615"/>
      <c r="AU37" s="615"/>
      <c r="AV37" s="615"/>
      <c r="AW37" s="615"/>
      <c r="AX37" s="615"/>
      <c r="AY37" s="616"/>
      <c r="AZ37" s="588">
        <v>106779</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1348</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292012</v>
      </c>
      <c r="CS37" s="607"/>
      <c r="CT37" s="607"/>
      <c r="CU37" s="607"/>
      <c r="CV37" s="607"/>
      <c r="CW37" s="607"/>
      <c r="CX37" s="607"/>
      <c r="CY37" s="608"/>
      <c r="CZ37" s="591">
        <v>8.1</v>
      </c>
      <c r="DA37" s="609"/>
      <c r="DB37" s="609"/>
      <c r="DC37" s="610"/>
      <c r="DD37" s="594">
        <v>282826</v>
      </c>
      <c r="DE37" s="607"/>
      <c r="DF37" s="607"/>
      <c r="DG37" s="607"/>
      <c r="DH37" s="607"/>
      <c r="DI37" s="607"/>
      <c r="DJ37" s="607"/>
      <c r="DK37" s="608"/>
      <c r="DL37" s="594">
        <v>241710</v>
      </c>
      <c r="DM37" s="607"/>
      <c r="DN37" s="607"/>
      <c r="DO37" s="607"/>
      <c r="DP37" s="607"/>
      <c r="DQ37" s="607"/>
      <c r="DR37" s="607"/>
      <c r="DS37" s="607"/>
      <c r="DT37" s="607"/>
      <c r="DU37" s="607"/>
      <c r="DV37" s="608"/>
      <c r="DW37" s="611">
        <v>10.7</v>
      </c>
      <c r="DX37" s="612"/>
      <c r="DY37" s="612"/>
      <c r="DZ37" s="612"/>
      <c r="EA37" s="612"/>
      <c r="EB37" s="612"/>
      <c r="EC37" s="613"/>
    </row>
    <row r="38" spans="2:133" ht="11.25" customHeight="1">
      <c r="AQ38" s="614" t="s">
        <v>319</v>
      </c>
      <c r="AR38" s="615"/>
      <c r="AS38" s="615"/>
      <c r="AT38" s="615"/>
      <c r="AU38" s="615"/>
      <c r="AV38" s="615"/>
      <c r="AW38" s="615"/>
      <c r="AX38" s="615"/>
      <c r="AY38" s="616"/>
      <c r="AZ38" s="588">
        <v>874</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2266</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484204</v>
      </c>
      <c r="CS38" s="589"/>
      <c r="CT38" s="589"/>
      <c r="CU38" s="589"/>
      <c r="CV38" s="589"/>
      <c r="CW38" s="589"/>
      <c r="CX38" s="589"/>
      <c r="CY38" s="590"/>
      <c r="CZ38" s="591">
        <v>13.4</v>
      </c>
      <c r="DA38" s="609"/>
      <c r="DB38" s="609"/>
      <c r="DC38" s="610"/>
      <c r="DD38" s="594">
        <v>433271</v>
      </c>
      <c r="DE38" s="589"/>
      <c r="DF38" s="589"/>
      <c r="DG38" s="589"/>
      <c r="DH38" s="589"/>
      <c r="DI38" s="589"/>
      <c r="DJ38" s="589"/>
      <c r="DK38" s="590"/>
      <c r="DL38" s="594">
        <v>331085</v>
      </c>
      <c r="DM38" s="589"/>
      <c r="DN38" s="589"/>
      <c r="DO38" s="589"/>
      <c r="DP38" s="589"/>
      <c r="DQ38" s="589"/>
      <c r="DR38" s="589"/>
      <c r="DS38" s="589"/>
      <c r="DT38" s="589"/>
      <c r="DU38" s="589"/>
      <c r="DV38" s="590"/>
      <c r="DW38" s="611">
        <v>14.7</v>
      </c>
      <c r="DX38" s="612"/>
      <c r="DY38" s="612"/>
      <c r="DZ38" s="612"/>
      <c r="EA38" s="612"/>
      <c r="EB38" s="612"/>
      <c r="EC38" s="613"/>
    </row>
    <row r="39" spans="2:133" ht="11.25" customHeight="1">
      <c r="AQ39" s="614" t="s">
        <v>322</v>
      </c>
      <c r="AR39" s="615"/>
      <c r="AS39" s="615"/>
      <c r="AT39" s="615"/>
      <c r="AU39" s="615"/>
      <c r="AV39" s="615"/>
      <c r="AW39" s="615"/>
      <c r="AX39" s="615"/>
      <c r="AY39" s="616"/>
      <c r="AZ39" s="588">
        <v>249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93</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227945</v>
      </c>
      <c r="CS39" s="607"/>
      <c r="CT39" s="607"/>
      <c r="CU39" s="607"/>
      <c r="CV39" s="607"/>
      <c r="CW39" s="607"/>
      <c r="CX39" s="607"/>
      <c r="CY39" s="608"/>
      <c r="CZ39" s="591">
        <v>6.3</v>
      </c>
      <c r="DA39" s="609"/>
      <c r="DB39" s="609"/>
      <c r="DC39" s="610"/>
      <c r="DD39" s="594">
        <v>223000</v>
      </c>
      <c r="DE39" s="607"/>
      <c r="DF39" s="607"/>
      <c r="DG39" s="607"/>
      <c r="DH39" s="607"/>
      <c r="DI39" s="607"/>
      <c r="DJ39" s="607"/>
      <c r="DK39" s="608"/>
      <c r="DL39" s="594" t="s">
        <v>222</v>
      </c>
      <c r="DM39" s="607"/>
      <c r="DN39" s="607"/>
      <c r="DO39" s="607"/>
      <c r="DP39" s="607"/>
      <c r="DQ39" s="607"/>
      <c r="DR39" s="607"/>
      <c r="DS39" s="607"/>
      <c r="DT39" s="607"/>
      <c r="DU39" s="607"/>
      <c r="DV39" s="608"/>
      <c r="DW39" s="611" t="s">
        <v>222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77145</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117</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t="s">
        <v>222</v>
      </c>
      <c r="CS40" s="589"/>
      <c r="CT40" s="589"/>
      <c r="CU40" s="589"/>
      <c r="CV40" s="589"/>
      <c r="CW40" s="589"/>
      <c r="CX40" s="589"/>
      <c r="CY40" s="590"/>
      <c r="CZ40" s="591" t="s">
        <v>222</v>
      </c>
      <c r="DA40" s="609"/>
      <c r="DB40" s="609"/>
      <c r="DC40" s="610"/>
      <c r="DD40" s="594" t="s">
        <v>222</v>
      </c>
      <c r="DE40" s="589"/>
      <c r="DF40" s="589"/>
      <c r="DG40" s="589"/>
      <c r="DH40" s="589"/>
      <c r="DI40" s="589"/>
      <c r="DJ40" s="589"/>
      <c r="DK40" s="590"/>
      <c r="DL40" s="594" t="s">
        <v>222</v>
      </c>
      <c r="DM40" s="589"/>
      <c r="DN40" s="589"/>
      <c r="DO40" s="589"/>
      <c r="DP40" s="589"/>
      <c r="DQ40" s="589"/>
      <c r="DR40" s="589"/>
      <c r="DS40" s="589"/>
      <c r="DT40" s="589"/>
      <c r="DU40" s="589"/>
      <c r="DV40" s="590"/>
      <c r="DW40" s="611" t="s">
        <v>222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259648</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330</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369635</v>
      </c>
      <c r="CS42" s="589"/>
      <c r="CT42" s="589"/>
      <c r="CU42" s="589"/>
      <c r="CV42" s="589"/>
      <c r="CW42" s="589"/>
      <c r="CX42" s="589"/>
      <c r="CY42" s="590"/>
      <c r="CZ42" s="591">
        <v>10.3</v>
      </c>
      <c r="DA42" s="592"/>
      <c r="DB42" s="592"/>
      <c r="DC42" s="593"/>
      <c r="DD42" s="594">
        <v>143628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9233</v>
      </c>
      <c r="CS43" s="607"/>
      <c r="CT43" s="607"/>
      <c r="CU43" s="607"/>
      <c r="CV43" s="607"/>
      <c r="CW43" s="607"/>
      <c r="CX43" s="607"/>
      <c r="CY43" s="608"/>
      <c r="CZ43" s="591">
        <v>0.3</v>
      </c>
      <c r="DA43" s="609"/>
      <c r="DB43" s="609"/>
      <c r="DC43" s="610"/>
      <c r="DD43" s="594">
        <v>9233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289</v>
      </c>
      <c r="CE44" s="602"/>
      <c r="CF44" s="585" t="s">
        <v>337</v>
      </c>
      <c r="CG44" s="586"/>
      <c r="CH44" s="586"/>
      <c r="CI44" s="586"/>
      <c r="CJ44" s="586"/>
      <c r="CK44" s="586"/>
      <c r="CL44" s="586"/>
      <c r="CM44" s="586"/>
      <c r="CN44" s="586"/>
      <c r="CO44" s="586"/>
      <c r="CP44" s="586"/>
      <c r="CQ44" s="587"/>
      <c r="CR44" s="588">
        <v>369635</v>
      </c>
      <c r="CS44" s="589"/>
      <c r="CT44" s="589"/>
      <c r="CU44" s="589"/>
      <c r="CV44" s="589"/>
      <c r="CW44" s="589"/>
      <c r="CX44" s="589"/>
      <c r="CY44" s="590"/>
      <c r="CZ44" s="591">
        <v>10.3</v>
      </c>
      <c r="DA44" s="592"/>
      <c r="DB44" s="592"/>
      <c r="DC44" s="593"/>
      <c r="DD44" s="594">
        <v>143628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178222</v>
      </c>
      <c r="CS45" s="607"/>
      <c r="CT45" s="607"/>
      <c r="CU45" s="607"/>
      <c r="CV45" s="607"/>
      <c r="CW45" s="607"/>
      <c r="CX45" s="607"/>
      <c r="CY45" s="608"/>
      <c r="CZ45" s="591">
        <v>4.9000000000000004</v>
      </c>
      <c r="DA45" s="609"/>
      <c r="DB45" s="609"/>
      <c r="DC45" s="610"/>
      <c r="DD45" s="594">
        <v>10244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190653</v>
      </c>
      <c r="CS46" s="589"/>
      <c r="CT46" s="589"/>
      <c r="CU46" s="589"/>
      <c r="CV46" s="589"/>
      <c r="CW46" s="589"/>
      <c r="CX46" s="589"/>
      <c r="CY46" s="590"/>
      <c r="CZ46" s="591">
        <v>5.3</v>
      </c>
      <c r="DA46" s="592"/>
      <c r="DB46" s="592"/>
      <c r="DC46" s="593"/>
      <c r="DD46" s="594">
        <v>132814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341</v>
      </c>
      <c r="CS47" s="607"/>
      <c r="CT47" s="607"/>
      <c r="CU47" s="607"/>
      <c r="CV47" s="607"/>
      <c r="CW47" s="607"/>
      <c r="CX47" s="607"/>
      <c r="CY47" s="608"/>
      <c r="CZ47" s="591" t="s">
        <v>341</v>
      </c>
      <c r="DA47" s="609"/>
      <c r="DB47" s="609"/>
      <c r="DC47" s="610"/>
      <c r="DD47" s="594" t="s">
        <v>341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341</v>
      </c>
      <c r="CS48" s="589"/>
      <c r="CT48" s="589"/>
      <c r="CU48" s="589"/>
      <c r="CV48" s="589"/>
      <c r="CW48" s="589"/>
      <c r="CX48" s="589"/>
      <c r="CY48" s="590"/>
      <c r="CZ48" s="591" t="s">
        <v>341</v>
      </c>
      <c r="DA48" s="592"/>
      <c r="DB48" s="592"/>
      <c r="DC48" s="593"/>
      <c r="DD48" s="594" t="s">
        <v>341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3605227</v>
      </c>
      <c r="CS49" s="573"/>
      <c r="CT49" s="573"/>
      <c r="CU49" s="573"/>
      <c r="CV49" s="573"/>
      <c r="CW49" s="573"/>
      <c r="CX49" s="573"/>
      <c r="CY49" s="574"/>
      <c r="CZ49" s="575">
        <v>100</v>
      </c>
      <c r="DA49" s="576"/>
      <c r="DB49" s="576"/>
      <c r="DC49" s="577"/>
      <c r="DD49" s="578">
        <v>2787527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election activeCell="Q77" sqref="Q77:U7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3791</v>
      </c>
      <c r="R7" s="1101"/>
      <c r="S7" s="1101"/>
      <c r="T7" s="1101"/>
      <c r="U7" s="1101"/>
      <c r="V7" s="1101">
        <v>3605</v>
      </c>
      <c r="W7" s="1101"/>
      <c r="X7" s="1101"/>
      <c r="Y7" s="1101"/>
      <c r="Z7" s="1101"/>
      <c r="AA7" s="1101">
        <v>185</v>
      </c>
      <c r="AB7" s="1101"/>
      <c r="AC7" s="1101"/>
      <c r="AD7" s="1101"/>
      <c r="AE7" s="1102"/>
      <c r="AF7" s="1103">
        <v>176</v>
      </c>
      <c r="AG7" s="1104"/>
      <c r="AH7" s="1104"/>
      <c r="AI7" s="1104"/>
      <c r="AJ7" s="1105"/>
      <c r="AK7" s="1087">
        <v>345</v>
      </c>
      <c r="AL7" s="1088"/>
      <c r="AM7" s="1088"/>
      <c r="AN7" s="1088"/>
      <c r="AO7" s="1088"/>
      <c r="AP7" s="1088">
        <v>3149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3791</v>
      </c>
      <c r="R23" s="1065"/>
      <c r="S23" s="1065"/>
      <c r="T23" s="1065"/>
      <c r="U23" s="1065"/>
      <c r="V23" s="1065">
        <v>3605</v>
      </c>
      <c r="W23" s="1065"/>
      <c r="X23" s="1065"/>
      <c r="Y23" s="1065"/>
      <c r="Z23" s="1065"/>
      <c r="AA23" s="1065">
        <v>185</v>
      </c>
      <c r="AB23" s="1065"/>
      <c r="AC23" s="1065"/>
      <c r="AD23" s="1065"/>
      <c r="AE23" s="1066"/>
      <c r="AF23" s="1067">
        <v>176</v>
      </c>
      <c r="AG23" s="1065"/>
      <c r="AH23" s="1065"/>
      <c r="AI23" s="1065"/>
      <c r="AJ23" s="1068"/>
      <c r="AK23" s="1069"/>
      <c r="AL23" s="1070"/>
      <c r="AM23" s="1070"/>
      <c r="AN23" s="1070"/>
      <c r="AO23" s="1070"/>
      <c r="AP23" s="1065">
        <v>3149</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1111</v>
      </c>
      <c r="R28" s="1050"/>
      <c r="S28" s="1050"/>
      <c r="T28" s="1050"/>
      <c r="U28" s="1050"/>
      <c r="V28" s="1050">
        <v>1064</v>
      </c>
      <c r="W28" s="1050"/>
      <c r="X28" s="1050"/>
      <c r="Y28" s="1050"/>
      <c r="Z28" s="1050"/>
      <c r="AA28" s="1050">
        <v>47</v>
      </c>
      <c r="AB28" s="1050"/>
      <c r="AC28" s="1050"/>
      <c r="AD28" s="1050"/>
      <c r="AE28" s="1051"/>
      <c r="AF28" s="1052">
        <v>47</v>
      </c>
      <c r="AG28" s="1050"/>
      <c r="AH28" s="1050"/>
      <c r="AI28" s="1050"/>
      <c r="AJ28" s="1053"/>
      <c r="AK28" s="1054">
        <v>77</v>
      </c>
      <c r="AL28" s="1042"/>
      <c r="AM28" s="1042"/>
      <c r="AN28" s="1042"/>
      <c r="AO28" s="1042"/>
      <c r="AP28" s="1042" t="s">
        <v>542</v>
      </c>
      <c r="AQ28" s="1042"/>
      <c r="AR28" s="1042"/>
      <c r="AS28" s="1042"/>
      <c r="AT28" s="1042"/>
      <c r="AU28" s="1042" t="s">
        <v>542</v>
      </c>
      <c r="AV28" s="1042"/>
      <c r="AW28" s="1042"/>
      <c r="AX28" s="1042"/>
      <c r="AY28" s="1042"/>
      <c r="AZ28" s="1043" t="s">
        <v>542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823</v>
      </c>
      <c r="R29" s="1040"/>
      <c r="S29" s="1040"/>
      <c r="T29" s="1040"/>
      <c r="U29" s="1040"/>
      <c r="V29" s="1040">
        <v>817</v>
      </c>
      <c r="W29" s="1040"/>
      <c r="X29" s="1040"/>
      <c r="Y29" s="1040"/>
      <c r="Z29" s="1040"/>
      <c r="AA29" s="1040">
        <v>7</v>
      </c>
      <c r="AB29" s="1040"/>
      <c r="AC29" s="1040"/>
      <c r="AD29" s="1040"/>
      <c r="AE29" s="1041"/>
      <c r="AF29" s="1015">
        <v>7</v>
      </c>
      <c r="AG29" s="1016"/>
      <c r="AH29" s="1016"/>
      <c r="AI29" s="1016"/>
      <c r="AJ29" s="1017"/>
      <c r="AK29" s="976">
        <v>131</v>
      </c>
      <c r="AL29" s="967"/>
      <c r="AM29" s="967"/>
      <c r="AN29" s="967"/>
      <c r="AO29" s="967"/>
      <c r="AP29" s="967" t="s">
        <v>542</v>
      </c>
      <c r="AQ29" s="967"/>
      <c r="AR29" s="967"/>
      <c r="AS29" s="967"/>
      <c r="AT29" s="967"/>
      <c r="AU29" s="967" t="s">
        <v>542</v>
      </c>
      <c r="AV29" s="967"/>
      <c r="AW29" s="967"/>
      <c r="AX29" s="967"/>
      <c r="AY29" s="967"/>
      <c r="AZ29" s="1038" t="s">
        <v>542</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203</v>
      </c>
      <c r="R30" s="1040"/>
      <c r="S30" s="1040"/>
      <c r="T30" s="1040"/>
      <c r="U30" s="1040"/>
      <c r="V30" s="1040">
        <v>202</v>
      </c>
      <c r="W30" s="1040"/>
      <c r="X30" s="1040"/>
      <c r="Y30" s="1040"/>
      <c r="Z30" s="1040"/>
      <c r="AA30" s="1040">
        <v>1</v>
      </c>
      <c r="AB30" s="1040"/>
      <c r="AC30" s="1040"/>
      <c r="AD30" s="1040"/>
      <c r="AE30" s="1041"/>
      <c r="AF30" s="1015">
        <v>1</v>
      </c>
      <c r="AG30" s="1016"/>
      <c r="AH30" s="1016"/>
      <c r="AI30" s="1016"/>
      <c r="AJ30" s="1017"/>
      <c r="AK30" s="976">
        <v>128</v>
      </c>
      <c r="AL30" s="967"/>
      <c r="AM30" s="967"/>
      <c r="AN30" s="967"/>
      <c r="AO30" s="967"/>
      <c r="AP30" s="967" t="s">
        <v>542</v>
      </c>
      <c r="AQ30" s="967"/>
      <c r="AR30" s="967"/>
      <c r="AS30" s="967"/>
      <c r="AT30" s="967"/>
      <c r="AU30" s="967" t="s">
        <v>542</v>
      </c>
      <c r="AV30" s="967"/>
      <c r="AW30" s="967"/>
      <c r="AX30" s="967"/>
      <c r="AY30" s="967"/>
      <c r="AZ30" s="1038" t="s">
        <v>542</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129</v>
      </c>
      <c r="R31" s="1040"/>
      <c r="S31" s="1040"/>
      <c r="T31" s="1040"/>
      <c r="U31" s="1040"/>
      <c r="V31" s="1040">
        <v>150</v>
      </c>
      <c r="W31" s="1040"/>
      <c r="X31" s="1040"/>
      <c r="Y31" s="1040"/>
      <c r="Z31" s="1040"/>
      <c r="AA31" s="1040">
        <v>-22</v>
      </c>
      <c r="AB31" s="1040"/>
      <c r="AC31" s="1040"/>
      <c r="AD31" s="1040"/>
      <c r="AE31" s="1041"/>
      <c r="AF31" s="1015">
        <v>191</v>
      </c>
      <c r="AG31" s="1016"/>
      <c r="AH31" s="1016"/>
      <c r="AI31" s="1016"/>
      <c r="AJ31" s="1017"/>
      <c r="AK31" s="976" t="s">
        <v>542</v>
      </c>
      <c r="AL31" s="967"/>
      <c r="AM31" s="967"/>
      <c r="AN31" s="967"/>
      <c r="AO31" s="967"/>
      <c r="AP31" s="967">
        <v>342</v>
      </c>
      <c r="AQ31" s="967"/>
      <c r="AR31" s="967"/>
      <c r="AS31" s="967"/>
      <c r="AT31" s="967"/>
      <c r="AU31" s="967" t="s">
        <v>543</v>
      </c>
      <c r="AV31" s="967"/>
      <c r="AW31" s="967"/>
      <c r="AX31" s="967"/>
      <c r="AY31" s="967"/>
      <c r="AZ31" s="1038" t="s">
        <v>542</v>
      </c>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385</v>
      </c>
      <c r="C32" s="1034"/>
      <c r="D32" s="1034"/>
      <c r="E32" s="1034"/>
      <c r="F32" s="1034"/>
      <c r="G32" s="1034"/>
      <c r="H32" s="1034"/>
      <c r="I32" s="1034"/>
      <c r="J32" s="1034"/>
      <c r="K32" s="1034"/>
      <c r="L32" s="1034"/>
      <c r="M32" s="1034"/>
      <c r="N32" s="1034"/>
      <c r="O32" s="1034"/>
      <c r="P32" s="1035"/>
      <c r="Q32" s="1039">
        <v>215</v>
      </c>
      <c r="R32" s="1040"/>
      <c r="S32" s="1040"/>
      <c r="T32" s="1040"/>
      <c r="U32" s="1040"/>
      <c r="V32" s="1040">
        <v>215</v>
      </c>
      <c r="W32" s="1040"/>
      <c r="X32" s="1040"/>
      <c r="Y32" s="1040"/>
      <c r="Z32" s="1040"/>
      <c r="AA32" s="1040" t="s">
        <v>541</v>
      </c>
      <c r="AB32" s="1040"/>
      <c r="AC32" s="1040"/>
      <c r="AD32" s="1040"/>
      <c r="AE32" s="1041"/>
      <c r="AF32" s="1015" t="s">
        <v>110</v>
      </c>
      <c r="AG32" s="1016"/>
      <c r="AH32" s="1016"/>
      <c r="AI32" s="1016"/>
      <c r="AJ32" s="1017"/>
      <c r="AK32" s="976">
        <v>31</v>
      </c>
      <c r="AL32" s="967"/>
      <c r="AM32" s="967"/>
      <c r="AN32" s="967"/>
      <c r="AO32" s="967"/>
      <c r="AP32" s="967">
        <v>287</v>
      </c>
      <c r="AQ32" s="967"/>
      <c r="AR32" s="967"/>
      <c r="AS32" s="967"/>
      <c r="AT32" s="967"/>
      <c r="AU32" s="967">
        <v>173</v>
      </c>
      <c r="AV32" s="967"/>
      <c r="AW32" s="967"/>
      <c r="AX32" s="967"/>
      <c r="AY32" s="967"/>
      <c r="AZ32" s="1038" t="s">
        <v>542</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387</v>
      </c>
      <c r="C33" s="1034"/>
      <c r="D33" s="1034"/>
      <c r="E33" s="1034"/>
      <c r="F33" s="1034"/>
      <c r="G33" s="1034"/>
      <c r="H33" s="1034"/>
      <c r="I33" s="1034"/>
      <c r="J33" s="1034"/>
      <c r="K33" s="1034"/>
      <c r="L33" s="1034"/>
      <c r="M33" s="1034"/>
      <c r="N33" s="1034"/>
      <c r="O33" s="1034"/>
      <c r="P33" s="1035"/>
      <c r="Q33" s="1039">
        <v>251</v>
      </c>
      <c r="R33" s="1040"/>
      <c r="S33" s="1040"/>
      <c r="T33" s="1040"/>
      <c r="U33" s="1040"/>
      <c r="V33" s="1040">
        <v>251</v>
      </c>
      <c r="W33" s="1040"/>
      <c r="X33" s="1040"/>
      <c r="Y33" s="1040"/>
      <c r="Z33" s="1040"/>
      <c r="AA33" s="1040" t="s">
        <v>541</v>
      </c>
      <c r="AB33" s="1040"/>
      <c r="AC33" s="1040"/>
      <c r="AD33" s="1040"/>
      <c r="AE33" s="1041"/>
      <c r="AF33" s="1015" t="s">
        <v>110</v>
      </c>
      <c r="AG33" s="1016"/>
      <c r="AH33" s="1016"/>
      <c r="AI33" s="1016"/>
      <c r="AJ33" s="1017"/>
      <c r="AK33" s="976">
        <v>116</v>
      </c>
      <c r="AL33" s="967"/>
      <c r="AM33" s="967"/>
      <c r="AN33" s="967"/>
      <c r="AO33" s="967"/>
      <c r="AP33" s="967">
        <v>1376</v>
      </c>
      <c r="AQ33" s="967"/>
      <c r="AR33" s="967"/>
      <c r="AS33" s="967"/>
      <c r="AT33" s="967"/>
      <c r="AU33" s="967">
        <v>1376</v>
      </c>
      <c r="AV33" s="967"/>
      <c r="AW33" s="967"/>
      <c r="AX33" s="967"/>
      <c r="AY33" s="967"/>
      <c r="AZ33" s="1038" t="s">
        <v>542</v>
      </c>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246</v>
      </c>
      <c r="AG63" s="955"/>
      <c r="AH63" s="955"/>
      <c r="AI63" s="955"/>
      <c r="AJ63" s="1026"/>
      <c r="AK63" s="1027"/>
      <c r="AL63" s="959"/>
      <c r="AM63" s="959"/>
      <c r="AN63" s="959"/>
      <c r="AO63" s="959"/>
      <c r="AP63" s="955">
        <v>2005</v>
      </c>
      <c r="AQ63" s="955"/>
      <c r="AR63" s="955"/>
      <c r="AS63" s="955"/>
      <c r="AT63" s="955"/>
      <c r="AU63" s="955"/>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392</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532</v>
      </c>
      <c r="C68" s="982"/>
      <c r="D68" s="982"/>
      <c r="E68" s="982"/>
      <c r="F68" s="982"/>
      <c r="G68" s="982"/>
      <c r="H68" s="982"/>
      <c r="I68" s="982"/>
      <c r="J68" s="982"/>
      <c r="K68" s="982"/>
      <c r="L68" s="982"/>
      <c r="M68" s="982"/>
      <c r="N68" s="982"/>
      <c r="O68" s="982"/>
      <c r="P68" s="983"/>
      <c r="Q68" s="984">
        <v>9277</v>
      </c>
      <c r="R68" s="978"/>
      <c r="S68" s="978"/>
      <c r="T68" s="978"/>
      <c r="U68" s="978"/>
      <c r="V68" s="978">
        <v>7391</v>
      </c>
      <c r="W68" s="978"/>
      <c r="X68" s="978"/>
      <c r="Y68" s="978"/>
      <c r="Z68" s="978"/>
      <c r="AA68" s="978">
        <v>1886</v>
      </c>
      <c r="AB68" s="978"/>
      <c r="AC68" s="978"/>
      <c r="AD68" s="978"/>
      <c r="AE68" s="978"/>
      <c r="AF68" s="978">
        <v>1886</v>
      </c>
      <c r="AG68" s="978"/>
      <c r="AH68" s="978"/>
      <c r="AI68" s="978"/>
      <c r="AJ68" s="978"/>
      <c r="AK68" s="978" t="s">
        <v>541</v>
      </c>
      <c r="AL68" s="978"/>
      <c r="AM68" s="978"/>
      <c r="AN68" s="978"/>
      <c r="AO68" s="978"/>
      <c r="AP68" s="978" t="s">
        <v>541</v>
      </c>
      <c r="AQ68" s="978"/>
      <c r="AR68" s="978"/>
      <c r="AS68" s="978"/>
      <c r="AT68" s="978"/>
      <c r="AU68" s="978" t="s">
        <v>541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533</v>
      </c>
      <c r="C69" s="971"/>
      <c r="D69" s="971"/>
      <c r="E69" s="971"/>
      <c r="F69" s="971"/>
      <c r="G69" s="971"/>
      <c r="H69" s="971"/>
      <c r="I69" s="971"/>
      <c r="J69" s="971"/>
      <c r="K69" s="971"/>
      <c r="L69" s="971"/>
      <c r="M69" s="971"/>
      <c r="N69" s="971"/>
      <c r="O69" s="971"/>
      <c r="P69" s="972"/>
      <c r="Q69" s="973">
        <v>157</v>
      </c>
      <c r="R69" s="967"/>
      <c r="S69" s="967"/>
      <c r="T69" s="967"/>
      <c r="U69" s="967"/>
      <c r="V69" s="967">
        <v>128</v>
      </c>
      <c r="W69" s="967"/>
      <c r="X69" s="967"/>
      <c r="Y69" s="967"/>
      <c r="Z69" s="967"/>
      <c r="AA69" s="967">
        <v>29</v>
      </c>
      <c r="AB69" s="967"/>
      <c r="AC69" s="967"/>
      <c r="AD69" s="967"/>
      <c r="AE69" s="967"/>
      <c r="AF69" s="967">
        <v>29</v>
      </c>
      <c r="AG69" s="967"/>
      <c r="AH69" s="967"/>
      <c r="AI69" s="967"/>
      <c r="AJ69" s="967"/>
      <c r="AK69" s="967" t="s">
        <v>541</v>
      </c>
      <c r="AL69" s="967"/>
      <c r="AM69" s="967"/>
      <c r="AN69" s="967"/>
      <c r="AO69" s="967"/>
      <c r="AP69" s="967" t="s">
        <v>541</v>
      </c>
      <c r="AQ69" s="967"/>
      <c r="AR69" s="967"/>
      <c r="AS69" s="967"/>
      <c r="AT69" s="967"/>
      <c r="AU69" s="967" t="s">
        <v>541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534</v>
      </c>
      <c r="C70" s="971"/>
      <c r="D70" s="971"/>
      <c r="E70" s="971"/>
      <c r="F70" s="971"/>
      <c r="G70" s="971"/>
      <c r="H70" s="971"/>
      <c r="I70" s="971"/>
      <c r="J70" s="971"/>
      <c r="K70" s="971"/>
      <c r="L70" s="971"/>
      <c r="M70" s="971"/>
      <c r="N70" s="971"/>
      <c r="O70" s="971"/>
      <c r="P70" s="972"/>
      <c r="Q70" s="973">
        <v>940</v>
      </c>
      <c r="R70" s="967"/>
      <c r="S70" s="967"/>
      <c r="T70" s="967"/>
      <c r="U70" s="967"/>
      <c r="V70" s="967">
        <v>934</v>
      </c>
      <c r="W70" s="967"/>
      <c r="X70" s="967"/>
      <c r="Y70" s="967"/>
      <c r="Z70" s="967"/>
      <c r="AA70" s="967">
        <v>6</v>
      </c>
      <c r="AB70" s="967"/>
      <c r="AC70" s="967"/>
      <c r="AD70" s="967"/>
      <c r="AE70" s="967"/>
      <c r="AF70" s="967">
        <v>6</v>
      </c>
      <c r="AG70" s="967"/>
      <c r="AH70" s="967"/>
      <c r="AI70" s="967"/>
      <c r="AJ70" s="967"/>
      <c r="AK70" s="967" t="s">
        <v>541</v>
      </c>
      <c r="AL70" s="967"/>
      <c r="AM70" s="967"/>
      <c r="AN70" s="967"/>
      <c r="AO70" s="967"/>
      <c r="AP70" s="967" t="s">
        <v>541</v>
      </c>
      <c r="AQ70" s="967"/>
      <c r="AR70" s="967"/>
      <c r="AS70" s="967"/>
      <c r="AT70" s="967"/>
      <c r="AU70" s="967" t="s">
        <v>541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540</v>
      </c>
      <c r="C71" s="971"/>
      <c r="D71" s="971"/>
      <c r="E71" s="971"/>
      <c r="F71" s="971"/>
      <c r="G71" s="971"/>
      <c r="H71" s="971"/>
      <c r="I71" s="971"/>
      <c r="J71" s="971"/>
      <c r="K71" s="971"/>
      <c r="L71" s="971"/>
      <c r="M71" s="971"/>
      <c r="N71" s="971"/>
      <c r="O71" s="971"/>
      <c r="P71" s="972"/>
      <c r="Q71" s="973">
        <v>135517</v>
      </c>
      <c r="R71" s="967"/>
      <c r="S71" s="967"/>
      <c r="T71" s="967"/>
      <c r="U71" s="967"/>
      <c r="V71" s="967">
        <v>131403</v>
      </c>
      <c r="W71" s="967"/>
      <c r="X71" s="967"/>
      <c r="Y71" s="967"/>
      <c r="Z71" s="967"/>
      <c r="AA71" s="967">
        <v>4114</v>
      </c>
      <c r="AB71" s="967"/>
      <c r="AC71" s="967"/>
      <c r="AD71" s="967"/>
      <c r="AE71" s="967"/>
      <c r="AF71" s="967">
        <v>4114</v>
      </c>
      <c r="AG71" s="967"/>
      <c r="AH71" s="967"/>
      <c r="AI71" s="967"/>
      <c r="AJ71" s="967"/>
      <c r="AK71" s="967">
        <v>909</v>
      </c>
      <c r="AL71" s="967"/>
      <c r="AM71" s="967"/>
      <c r="AN71" s="967"/>
      <c r="AO71" s="967"/>
      <c r="AP71" s="967" t="s">
        <v>541</v>
      </c>
      <c r="AQ71" s="967"/>
      <c r="AR71" s="967"/>
      <c r="AS71" s="967"/>
      <c r="AT71" s="967"/>
      <c r="AU71" s="967" t="s">
        <v>541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535</v>
      </c>
      <c r="C72" s="971"/>
      <c r="D72" s="971"/>
      <c r="E72" s="971"/>
      <c r="F72" s="971"/>
      <c r="G72" s="971"/>
      <c r="H72" s="971"/>
      <c r="I72" s="971"/>
      <c r="J72" s="971"/>
      <c r="K72" s="971"/>
      <c r="L72" s="971"/>
      <c r="M72" s="971"/>
      <c r="N72" s="971"/>
      <c r="O72" s="971"/>
      <c r="P72" s="972"/>
      <c r="Q72" s="973">
        <v>1611</v>
      </c>
      <c r="R72" s="967"/>
      <c r="S72" s="967"/>
      <c r="T72" s="967"/>
      <c r="U72" s="967"/>
      <c r="V72" s="967">
        <v>1531</v>
      </c>
      <c r="W72" s="967"/>
      <c r="X72" s="967"/>
      <c r="Y72" s="967"/>
      <c r="Z72" s="967"/>
      <c r="AA72" s="967">
        <v>81</v>
      </c>
      <c r="AB72" s="967"/>
      <c r="AC72" s="967"/>
      <c r="AD72" s="967"/>
      <c r="AE72" s="967"/>
      <c r="AF72" s="967">
        <v>81</v>
      </c>
      <c r="AG72" s="967"/>
      <c r="AH72" s="967"/>
      <c r="AI72" s="967"/>
      <c r="AJ72" s="967"/>
      <c r="AK72" s="967" t="s">
        <v>541</v>
      </c>
      <c r="AL72" s="967"/>
      <c r="AM72" s="967"/>
      <c r="AN72" s="967"/>
      <c r="AO72" s="967"/>
      <c r="AP72" s="967">
        <v>66</v>
      </c>
      <c r="AQ72" s="967"/>
      <c r="AR72" s="967"/>
      <c r="AS72" s="967"/>
      <c r="AT72" s="967"/>
      <c r="AU72" s="967">
        <v>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536</v>
      </c>
      <c r="C73" s="971"/>
      <c r="D73" s="971"/>
      <c r="E73" s="971"/>
      <c r="F73" s="971"/>
      <c r="G73" s="971"/>
      <c r="H73" s="971"/>
      <c r="I73" s="971"/>
      <c r="J73" s="971"/>
      <c r="K73" s="971"/>
      <c r="L73" s="971"/>
      <c r="M73" s="971"/>
      <c r="N73" s="971"/>
      <c r="O73" s="971"/>
      <c r="P73" s="972"/>
      <c r="Q73" s="973">
        <v>526</v>
      </c>
      <c r="R73" s="967"/>
      <c r="S73" s="967"/>
      <c r="T73" s="967"/>
      <c r="U73" s="967"/>
      <c r="V73" s="967">
        <v>508</v>
      </c>
      <c r="W73" s="967"/>
      <c r="X73" s="967"/>
      <c r="Y73" s="967"/>
      <c r="Z73" s="967"/>
      <c r="AA73" s="967">
        <v>18</v>
      </c>
      <c r="AB73" s="967"/>
      <c r="AC73" s="967"/>
      <c r="AD73" s="967"/>
      <c r="AE73" s="967"/>
      <c r="AF73" s="967">
        <v>18</v>
      </c>
      <c r="AG73" s="967"/>
      <c r="AH73" s="967"/>
      <c r="AI73" s="967"/>
      <c r="AJ73" s="967"/>
      <c r="AK73" s="967">
        <v>142</v>
      </c>
      <c r="AL73" s="967"/>
      <c r="AM73" s="967"/>
      <c r="AN73" s="967"/>
      <c r="AO73" s="967"/>
      <c r="AP73" s="967">
        <v>229</v>
      </c>
      <c r="AQ73" s="967"/>
      <c r="AR73" s="967"/>
      <c r="AS73" s="967"/>
      <c r="AT73" s="967"/>
      <c r="AU73" s="967">
        <v>24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537</v>
      </c>
      <c r="C74" s="971"/>
      <c r="D74" s="971"/>
      <c r="E74" s="971"/>
      <c r="F74" s="971"/>
      <c r="G74" s="971"/>
      <c r="H74" s="971"/>
      <c r="I74" s="971"/>
      <c r="J74" s="971"/>
      <c r="K74" s="971"/>
      <c r="L74" s="971"/>
      <c r="M74" s="971"/>
      <c r="N74" s="971"/>
      <c r="O74" s="971"/>
      <c r="P74" s="972"/>
      <c r="Q74" s="973">
        <v>1211</v>
      </c>
      <c r="R74" s="967"/>
      <c r="S74" s="967"/>
      <c r="T74" s="967"/>
      <c r="U74" s="967"/>
      <c r="V74" s="967">
        <v>1216</v>
      </c>
      <c r="W74" s="967"/>
      <c r="X74" s="967"/>
      <c r="Y74" s="967"/>
      <c r="Z74" s="967"/>
      <c r="AA74" s="967">
        <v>49</v>
      </c>
      <c r="AB74" s="967"/>
      <c r="AC74" s="967"/>
      <c r="AD74" s="967"/>
      <c r="AE74" s="967"/>
      <c r="AF74" s="967">
        <v>49</v>
      </c>
      <c r="AG74" s="967"/>
      <c r="AH74" s="967"/>
      <c r="AI74" s="967"/>
      <c r="AJ74" s="967"/>
      <c r="AK74" s="967" t="s">
        <v>541</v>
      </c>
      <c r="AL74" s="967"/>
      <c r="AM74" s="967"/>
      <c r="AN74" s="967"/>
      <c r="AO74" s="967"/>
      <c r="AP74" s="967">
        <v>86</v>
      </c>
      <c r="AQ74" s="967"/>
      <c r="AR74" s="967"/>
      <c r="AS74" s="967"/>
      <c r="AT74" s="967"/>
      <c r="AU74" s="967">
        <v>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538</v>
      </c>
      <c r="C75" s="971"/>
      <c r="D75" s="971"/>
      <c r="E75" s="971"/>
      <c r="F75" s="971"/>
      <c r="G75" s="971"/>
      <c r="H75" s="971"/>
      <c r="I75" s="971"/>
      <c r="J75" s="971"/>
      <c r="K75" s="971"/>
      <c r="L75" s="971"/>
      <c r="M75" s="971"/>
      <c r="N75" s="971"/>
      <c r="O75" s="971"/>
      <c r="P75" s="972"/>
      <c r="Q75" s="974">
        <v>1340</v>
      </c>
      <c r="R75" s="975"/>
      <c r="S75" s="975"/>
      <c r="T75" s="975"/>
      <c r="U75" s="976"/>
      <c r="V75" s="977">
        <v>1325</v>
      </c>
      <c r="W75" s="975"/>
      <c r="X75" s="975"/>
      <c r="Y75" s="975"/>
      <c r="Z75" s="976"/>
      <c r="AA75" s="977">
        <v>15</v>
      </c>
      <c r="AB75" s="975"/>
      <c r="AC75" s="975"/>
      <c r="AD75" s="975"/>
      <c r="AE75" s="976"/>
      <c r="AF75" s="977">
        <v>15</v>
      </c>
      <c r="AG75" s="975"/>
      <c r="AH75" s="975"/>
      <c r="AI75" s="975"/>
      <c r="AJ75" s="976"/>
      <c r="AK75" s="977">
        <v>20</v>
      </c>
      <c r="AL75" s="975"/>
      <c r="AM75" s="975"/>
      <c r="AN75" s="975"/>
      <c r="AO75" s="976"/>
      <c r="AP75" s="977">
        <v>420</v>
      </c>
      <c r="AQ75" s="975"/>
      <c r="AR75" s="975"/>
      <c r="AS75" s="975"/>
      <c r="AT75" s="976"/>
      <c r="AU75" s="977">
        <v>56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539</v>
      </c>
      <c r="C76" s="971"/>
      <c r="D76" s="971"/>
      <c r="E76" s="971"/>
      <c r="F76" s="971"/>
      <c r="G76" s="971"/>
      <c r="H76" s="971"/>
      <c r="I76" s="971"/>
      <c r="J76" s="971"/>
      <c r="K76" s="971"/>
      <c r="L76" s="971"/>
      <c r="M76" s="971"/>
      <c r="N76" s="971"/>
      <c r="O76" s="971"/>
      <c r="P76" s="972"/>
      <c r="Q76" s="974">
        <v>5557</v>
      </c>
      <c r="R76" s="975"/>
      <c r="S76" s="975"/>
      <c r="T76" s="975"/>
      <c r="U76" s="976"/>
      <c r="V76" s="977">
        <v>6567</v>
      </c>
      <c r="W76" s="975"/>
      <c r="X76" s="975"/>
      <c r="Y76" s="975"/>
      <c r="Z76" s="976"/>
      <c r="AA76" s="977">
        <v>-1010</v>
      </c>
      <c r="AB76" s="975"/>
      <c r="AC76" s="975"/>
      <c r="AD76" s="975"/>
      <c r="AE76" s="976"/>
      <c r="AF76" s="977">
        <v>1798</v>
      </c>
      <c r="AG76" s="975"/>
      <c r="AH76" s="975"/>
      <c r="AI76" s="975"/>
      <c r="AJ76" s="976"/>
      <c r="AK76" s="977" t="s">
        <v>541</v>
      </c>
      <c r="AL76" s="975"/>
      <c r="AM76" s="975"/>
      <c r="AN76" s="975"/>
      <c r="AO76" s="976"/>
      <c r="AP76" s="977">
        <v>4759</v>
      </c>
      <c r="AQ76" s="975"/>
      <c r="AR76" s="975"/>
      <c r="AS76" s="975"/>
      <c r="AT76" s="976"/>
      <c r="AU76" s="977">
        <v>581</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3128</v>
      </c>
      <c r="AG88" s="955"/>
      <c r="AH88" s="955"/>
      <c r="AI88" s="955"/>
      <c r="AJ88" s="955"/>
      <c r="AK88" s="959"/>
      <c r="AL88" s="959"/>
      <c r="AM88" s="959"/>
      <c r="AN88" s="959"/>
      <c r="AO88" s="959"/>
      <c r="AP88" s="955">
        <v>5560</v>
      </c>
      <c r="AQ88" s="955"/>
      <c r="AR88" s="955"/>
      <c r="AS88" s="955"/>
      <c r="AT88" s="955"/>
      <c r="AU88" s="955">
        <v>672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288</v>
      </c>
      <c r="AG109" s="888"/>
      <c r="AH109" s="888"/>
      <c r="AI109" s="888"/>
      <c r="AJ109" s="889"/>
      <c r="AK109" s="890" t="s">
        <v>287</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288</v>
      </c>
      <c r="BW109" s="888"/>
      <c r="BX109" s="888"/>
      <c r="BY109" s="888"/>
      <c r="BZ109" s="889"/>
      <c r="CA109" s="890" t="s">
        <v>287</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288</v>
      </c>
      <c r="DM109" s="888"/>
      <c r="DN109" s="888"/>
      <c r="DO109" s="888"/>
      <c r="DP109" s="889"/>
      <c r="DQ109" s="890" t="s">
        <v>287</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347168</v>
      </c>
      <c r="AB110" s="873"/>
      <c r="AC110" s="873"/>
      <c r="AD110" s="873"/>
      <c r="AE110" s="874"/>
      <c r="AF110" s="875">
        <v>346843</v>
      </c>
      <c r="AG110" s="873"/>
      <c r="AH110" s="873"/>
      <c r="AI110" s="873"/>
      <c r="AJ110" s="874"/>
      <c r="AK110" s="875">
        <v>338513</v>
      </c>
      <c r="AL110" s="873"/>
      <c r="AM110" s="873"/>
      <c r="AN110" s="873"/>
      <c r="AO110" s="874"/>
      <c r="AP110" s="876">
        <v>17.5</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3212439</v>
      </c>
      <c r="BR110" s="800"/>
      <c r="BS110" s="800"/>
      <c r="BT110" s="800"/>
      <c r="BU110" s="800"/>
      <c r="BV110" s="800">
        <v>3215702</v>
      </c>
      <c r="BW110" s="800"/>
      <c r="BX110" s="800"/>
      <c r="BY110" s="800"/>
      <c r="BZ110" s="800"/>
      <c r="CA110" s="800">
        <v>3148805</v>
      </c>
      <c r="CB110" s="800"/>
      <c r="CC110" s="800"/>
      <c r="CD110" s="800"/>
      <c r="CE110" s="800"/>
      <c r="CF110" s="861">
        <v>162.9</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410</v>
      </c>
      <c r="AB111" s="909"/>
      <c r="AC111" s="909"/>
      <c r="AD111" s="909"/>
      <c r="AE111" s="910"/>
      <c r="AF111" s="911" t="s">
        <v>410</v>
      </c>
      <c r="AG111" s="909"/>
      <c r="AH111" s="909"/>
      <c r="AI111" s="909"/>
      <c r="AJ111" s="910"/>
      <c r="AK111" s="911" t="s">
        <v>410</v>
      </c>
      <c r="AL111" s="909"/>
      <c r="AM111" s="909"/>
      <c r="AN111" s="909"/>
      <c r="AO111" s="910"/>
      <c r="AP111" s="912" t="s">
        <v>410</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t="s">
        <v>110</v>
      </c>
      <c r="BR111" s="771"/>
      <c r="BS111" s="771"/>
      <c r="BT111" s="771"/>
      <c r="BU111" s="771"/>
      <c r="BV111" s="771" t="s">
        <v>110</v>
      </c>
      <c r="BW111" s="771"/>
      <c r="BX111" s="771"/>
      <c r="BY111" s="771"/>
      <c r="BZ111" s="771"/>
      <c r="CA111" s="771" t="s">
        <v>110</v>
      </c>
      <c r="CB111" s="771"/>
      <c r="CC111" s="771"/>
      <c r="CD111" s="771"/>
      <c r="CE111" s="771"/>
      <c r="CF111" s="848" t="s">
        <v>110</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1512288</v>
      </c>
      <c r="BR112" s="771"/>
      <c r="BS112" s="771"/>
      <c r="BT112" s="771"/>
      <c r="BU112" s="771"/>
      <c r="BV112" s="771">
        <v>1510790</v>
      </c>
      <c r="BW112" s="771"/>
      <c r="BX112" s="771"/>
      <c r="BY112" s="771"/>
      <c r="BZ112" s="771"/>
      <c r="CA112" s="771">
        <v>1549119</v>
      </c>
      <c r="CB112" s="771"/>
      <c r="CC112" s="771"/>
      <c r="CD112" s="771"/>
      <c r="CE112" s="771"/>
      <c r="CF112" s="848">
        <v>80.099999999999994</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79398</v>
      </c>
      <c r="AB113" s="909"/>
      <c r="AC113" s="909"/>
      <c r="AD113" s="909"/>
      <c r="AE113" s="910"/>
      <c r="AF113" s="911">
        <v>84532</v>
      </c>
      <c r="AG113" s="909"/>
      <c r="AH113" s="909"/>
      <c r="AI113" s="909"/>
      <c r="AJ113" s="910"/>
      <c r="AK113" s="911">
        <v>88161</v>
      </c>
      <c r="AL113" s="909"/>
      <c r="AM113" s="909"/>
      <c r="AN113" s="909"/>
      <c r="AO113" s="910"/>
      <c r="AP113" s="912">
        <v>4.5999999999999996</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682597</v>
      </c>
      <c r="BR113" s="771"/>
      <c r="BS113" s="771"/>
      <c r="BT113" s="771"/>
      <c r="BU113" s="771"/>
      <c r="BV113" s="771">
        <v>676824</v>
      </c>
      <c r="BW113" s="771"/>
      <c r="BX113" s="771"/>
      <c r="BY113" s="771"/>
      <c r="BZ113" s="771"/>
      <c r="CA113" s="771">
        <v>670961</v>
      </c>
      <c r="CB113" s="771"/>
      <c r="CC113" s="771"/>
      <c r="CD113" s="771"/>
      <c r="CE113" s="771"/>
      <c r="CF113" s="848">
        <v>34.700000000000003</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65307</v>
      </c>
      <c r="AB114" s="784"/>
      <c r="AC114" s="784"/>
      <c r="AD114" s="784"/>
      <c r="AE114" s="785"/>
      <c r="AF114" s="786">
        <v>48499</v>
      </c>
      <c r="AG114" s="784"/>
      <c r="AH114" s="784"/>
      <c r="AI114" s="784"/>
      <c r="AJ114" s="785"/>
      <c r="AK114" s="786">
        <v>54680</v>
      </c>
      <c r="AL114" s="784"/>
      <c r="AM114" s="784"/>
      <c r="AN114" s="784"/>
      <c r="AO114" s="785"/>
      <c r="AP114" s="754">
        <v>2.8</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755097</v>
      </c>
      <c r="BR114" s="771"/>
      <c r="BS114" s="771"/>
      <c r="BT114" s="771"/>
      <c r="BU114" s="771"/>
      <c r="BV114" s="771">
        <v>728021</v>
      </c>
      <c r="BW114" s="771"/>
      <c r="BX114" s="771"/>
      <c r="BY114" s="771"/>
      <c r="BZ114" s="771"/>
      <c r="CA114" s="771">
        <v>702868</v>
      </c>
      <c r="CB114" s="771"/>
      <c r="CC114" s="771"/>
      <c r="CD114" s="771"/>
      <c r="CE114" s="771"/>
      <c r="CF114" s="848">
        <v>36.4</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110</v>
      </c>
      <c r="AB115" s="909"/>
      <c r="AC115" s="909"/>
      <c r="AD115" s="909"/>
      <c r="AE115" s="910"/>
      <c r="AF115" s="911" t="s">
        <v>110</v>
      </c>
      <c r="AG115" s="909"/>
      <c r="AH115" s="909"/>
      <c r="AI115" s="909"/>
      <c r="AJ115" s="910"/>
      <c r="AK115" s="911" t="s">
        <v>110</v>
      </c>
      <c r="AL115" s="909"/>
      <c r="AM115" s="909"/>
      <c r="AN115" s="909"/>
      <c r="AO115" s="910"/>
      <c r="AP115" s="912" t="s">
        <v>110</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491873</v>
      </c>
      <c r="AB117" s="895"/>
      <c r="AC117" s="895"/>
      <c r="AD117" s="895"/>
      <c r="AE117" s="896"/>
      <c r="AF117" s="898">
        <v>479874</v>
      </c>
      <c r="AG117" s="895"/>
      <c r="AH117" s="895"/>
      <c r="AI117" s="895"/>
      <c r="AJ117" s="896"/>
      <c r="AK117" s="898">
        <v>481354</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288</v>
      </c>
      <c r="AG118" s="888"/>
      <c r="AH118" s="888"/>
      <c r="AI118" s="888"/>
      <c r="AJ118" s="889"/>
      <c r="AK118" s="890" t="s">
        <v>287</v>
      </c>
      <c r="AL118" s="888"/>
      <c r="AM118" s="888"/>
      <c r="AN118" s="888"/>
      <c r="AO118" s="889"/>
      <c r="AP118" s="891" t="s">
        <v>403</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6162421</v>
      </c>
      <c r="BR118" s="858"/>
      <c r="BS118" s="858"/>
      <c r="BT118" s="858"/>
      <c r="BU118" s="858"/>
      <c r="BV118" s="858">
        <v>6131337</v>
      </c>
      <c r="BW118" s="858"/>
      <c r="BX118" s="858"/>
      <c r="BY118" s="858"/>
      <c r="BZ118" s="858"/>
      <c r="CA118" s="858">
        <v>6071753</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1851868</v>
      </c>
      <c r="BR119" s="800"/>
      <c r="BS119" s="800"/>
      <c r="BT119" s="800"/>
      <c r="BU119" s="800"/>
      <c r="BV119" s="800">
        <v>1743802</v>
      </c>
      <c r="BW119" s="800"/>
      <c r="BX119" s="800"/>
      <c r="BY119" s="800"/>
      <c r="BZ119" s="800"/>
      <c r="CA119" s="800">
        <v>1612960</v>
      </c>
      <c r="CB119" s="800"/>
      <c r="CC119" s="800"/>
      <c r="CD119" s="800"/>
      <c r="CE119" s="800"/>
      <c r="CF119" s="861">
        <v>83.4</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61402</v>
      </c>
      <c r="BR120" s="771"/>
      <c r="BS120" s="771"/>
      <c r="BT120" s="771"/>
      <c r="BU120" s="771"/>
      <c r="BV120" s="771">
        <v>42301</v>
      </c>
      <c r="BW120" s="771"/>
      <c r="BX120" s="771"/>
      <c r="BY120" s="771"/>
      <c r="BZ120" s="771"/>
      <c r="CA120" s="771">
        <v>51033</v>
      </c>
      <c r="CB120" s="771"/>
      <c r="CC120" s="771"/>
      <c r="CD120" s="771"/>
      <c r="CE120" s="771"/>
      <c r="CF120" s="848">
        <v>2.6</v>
      </c>
      <c r="CG120" s="849"/>
      <c r="CH120" s="849"/>
      <c r="CI120" s="849"/>
      <c r="CJ120" s="849"/>
      <c r="CK120" s="850" t="s">
        <v>438</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1362630</v>
      </c>
      <c r="DH120" s="800"/>
      <c r="DI120" s="800"/>
      <c r="DJ120" s="800"/>
      <c r="DK120" s="800"/>
      <c r="DL120" s="800">
        <v>1369821</v>
      </c>
      <c r="DM120" s="800"/>
      <c r="DN120" s="800"/>
      <c r="DO120" s="800"/>
      <c r="DP120" s="800"/>
      <c r="DQ120" s="800">
        <v>1375749</v>
      </c>
      <c r="DR120" s="800"/>
      <c r="DS120" s="800"/>
      <c r="DT120" s="800"/>
      <c r="DU120" s="800"/>
      <c r="DV120" s="801">
        <v>71.2</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3573428</v>
      </c>
      <c r="BR121" s="858"/>
      <c r="BS121" s="858"/>
      <c r="BT121" s="858"/>
      <c r="BU121" s="858"/>
      <c r="BV121" s="858">
        <v>3604915</v>
      </c>
      <c r="BW121" s="858"/>
      <c r="BX121" s="858"/>
      <c r="BY121" s="858"/>
      <c r="BZ121" s="858"/>
      <c r="CA121" s="858">
        <v>3533066</v>
      </c>
      <c r="CB121" s="858"/>
      <c r="CC121" s="858"/>
      <c r="CD121" s="858"/>
      <c r="CE121" s="858"/>
      <c r="CF121" s="859">
        <v>182.7</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149658</v>
      </c>
      <c r="DH121" s="771"/>
      <c r="DI121" s="771"/>
      <c r="DJ121" s="771"/>
      <c r="DK121" s="771"/>
      <c r="DL121" s="771">
        <v>140969</v>
      </c>
      <c r="DM121" s="771"/>
      <c r="DN121" s="771"/>
      <c r="DO121" s="771"/>
      <c r="DP121" s="771"/>
      <c r="DQ121" s="771">
        <v>173370</v>
      </c>
      <c r="DR121" s="771"/>
      <c r="DS121" s="771"/>
      <c r="DT121" s="771"/>
      <c r="DU121" s="771"/>
      <c r="DV121" s="823">
        <v>9</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5486698</v>
      </c>
      <c r="BR122" s="840"/>
      <c r="BS122" s="840"/>
      <c r="BT122" s="840"/>
      <c r="BU122" s="840"/>
      <c r="BV122" s="840">
        <v>5391018</v>
      </c>
      <c r="BW122" s="840"/>
      <c r="BX122" s="840"/>
      <c r="BY122" s="840"/>
      <c r="BZ122" s="840"/>
      <c r="CA122" s="840">
        <v>5197059</v>
      </c>
      <c r="CB122" s="840"/>
      <c r="CC122" s="840"/>
      <c r="CD122" s="840"/>
      <c r="CE122" s="840"/>
      <c r="CF122" s="743"/>
      <c r="CG122" s="744"/>
      <c r="CH122" s="744"/>
      <c r="CI122" s="744"/>
      <c r="CJ122" s="841"/>
      <c r="CK122" s="851"/>
      <c r="CL122" s="812"/>
      <c r="CM122" s="812"/>
      <c r="CN122" s="812"/>
      <c r="CO122" s="813"/>
      <c r="CP122" s="828" t="s">
        <v>383</v>
      </c>
      <c r="CQ122" s="829"/>
      <c r="CR122" s="829"/>
      <c r="CS122" s="829"/>
      <c r="CT122" s="829"/>
      <c r="CU122" s="829"/>
      <c r="CV122" s="829"/>
      <c r="CW122" s="829"/>
      <c r="CX122" s="829"/>
      <c r="CY122" s="829"/>
      <c r="CZ122" s="829"/>
      <c r="DA122" s="829"/>
      <c r="DB122" s="829"/>
      <c r="DC122" s="829"/>
      <c r="DD122" s="829"/>
      <c r="DE122" s="829"/>
      <c r="DF122" s="830"/>
      <c r="DG122" s="770" t="s">
        <v>110</v>
      </c>
      <c r="DH122" s="771"/>
      <c r="DI122" s="771"/>
      <c r="DJ122" s="771"/>
      <c r="DK122" s="771"/>
      <c r="DL122" s="771" t="s">
        <v>110</v>
      </c>
      <c r="DM122" s="771"/>
      <c r="DN122" s="771"/>
      <c r="DO122" s="771"/>
      <c r="DP122" s="771"/>
      <c r="DQ122" s="771" t="s">
        <v>110</v>
      </c>
      <c r="DR122" s="771"/>
      <c r="DS122" s="771"/>
      <c r="DT122" s="771"/>
      <c r="DU122" s="771"/>
      <c r="DV122" s="823" t="s">
        <v>110</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34.4</v>
      </c>
      <c r="BR123" s="832"/>
      <c r="BS123" s="832"/>
      <c r="BT123" s="832"/>
      <c r="BU123" s="832"/>
      <c r="BV123" s="832">
        <v>37.6</v>
      </c>
      <c r="BW123" s="832"/>
      <c r="BX123" s="832"/>
      <c r="BY123" s="832"/>
      <c r="BZ123" s="832"/>
      <c r="CA123" s="832">
        <v>45.2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452</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11285</v>
      </c>
      <c r="AB128" s="724"/>
      <c r="AC128" s="724"/>
      <c r="AD128" s="724"/>
      <c r="AE128" s="725"/>
      <c r="AF128" s="726">
        <v>13348</v>
      </c>
      <c r="AG128" s="724"/>
      <c r="AH128" s="724"/>
      <c r="AI128" s="724"/>
      <c r="AJ128" s="725"/>
      <c r="AK128" s="726">
        <v>13348</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2267689</v>
      </c>
      <c r="AB129" s="784"/>
      <c r="AC129" s="784"/>
      <c r="AD129" s="784"/>
      <c r="AE129" s="785"/>
      <c r="AF129" s="786">
        <v>2274490</v>
      </c>
      <c r="AG129" s="784"/>
      <c r="AH129" s="784"/>
      <c r="AI129" s="784"/>
      <c r="AJ129" s="785"/>
      <c r="AK129" s="786">
        <v>2262138</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306523</v>
      </c>
      <c r="AB130" s="784"/>
      <c r="AC130" s="784"/>
      <c r="AD130" s="784"/>
      <c r="AE130" s="785"/>
      <c r="AF130" s="786">
        <v>310519</v>
      </c>
      <c r="AG130" s="784"/>
      <c r="AH130" s="784"/>
      <c r="AI130" s="784"/>
      <c r="AJ130" s="785"/>
      <c r="AK130" s="786">
        <v>328768</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45.2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1961166</v>
      </c>
      <c r="AB131" s="717"/>
      <c r="AC131" s="717"/>
      <c r="AD131" s="717"/>
      <c r="AE131" s="718"/>
      <c r="AF131" s="719">
        <v>1963971</v>
      </c>
      <c r="AG131" s="717"/>
      <c r="AH131" s="717"/>
      <c r="AI131" s="717"/>
      <c r="AJ131" s="718"/>
      <c r="AK131" s="719">
        <v>1933370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8.8755872779999994</v>
      </c>
      <c r="AB132" s="740"/>
      <c r="AC132" s="740"/>
      <c r="AD132" s="740"/>
      <c r="AE132" s="741"/>
      <c r="AF132" s="742">
        <v>7.9434472300000003</v>
      </c>
      <c r="AG132" s="740"/>
      <c r="AH132" s="740"/>
      <c r="AI132" s="740"/>
      <c r="AJ132" s="741"/>
      <c r="AK132" s="742">
        <v>7.2018289309999997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9.3000000000000007</v>
      </c>
      <c r="AB133" s="749"/>
      <c r="AC133" s="749"/>
      <c r="AD133" s="749"/>
      <c r="AE133" s="750"/>
      <c r="AF133" s="748">
        <v>8.8000000000000007</v>
      </c>
      <c r="AG133" s="749"/>
      <c r="AH133" s="749"/>
      <c r="AI133" s="749"/>
      <c r="AJ133" s="750"/>
      <c r="AK133" s="748">
        <v>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election activeCell="AD29" sqref="AD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608443</v>
      </c>
      <c r="L9" s="264">
        <v>78793</v>
      </c>
      <c r="M9" s="265">
        <v>110200</v>
      </c>
      <c r="N9" s="266">
        <v>-28.5</v>
      </c>
    </row>
    <row r="10" spans="1:16">
      <c r="A10" s="248"/>
      <c r="B10" s="244"/>
      <c r="C10" s="244"/>
      <c r="D10" s="244"/>
      <c r="E10" s="244"/>
      <c r="F10" s="244"/>
      <c r="G10" s="1133" t="s">
        <v>474</v>
      </c>
      <c r="H10" s="1134"/>
      <c r="I10" s="1134"/>
      <c r="J10" s="1135"/>
      <c r="K10" s="267">
        <v>79129</v>
      </c>
      <c r="L10" s="268">
        <v>10247</v>
      </c>
      <c r="M10" s="269">
        <v>10910</v>
      </c>
      <c r="N10" s="270">
        <v>-6.1</v>
      </c>
    </row>
    <row r="11" spans="1:16" ht="13.5" customHeight="1">
      <c r="A11" s="248"/>
      <c r="B11" s="244"/>
      <c r="C11" s="244"/>
      <c r="D11" s="244"/>
      <c r="E11" s="244"/>
      <c r="F11" s="244"/>
      <c r="G11" s="1133" t="s">
        <v>475</v>
      </c>
      <c r="H11" s="1134"/>
      <c r="I11" s="1134"/>
      <c r="J11" s="1135"/>
      <c r="K11" s="267">
        <v>144521</v>
      </c>
      <c r="L11" s="268">
        <v>18715</v>
      </c>
      <c r="M11" s="269">
        <v>15361</v>
      </c>
      <c r="N11" s="270">
        <v>21.8</v>
      </c>
    </row>
    <row r="12" spans="1:16" ht="13.5" customHeight="1">
      <c r="A12" s="248"/>
      <c r="B12" s="244"/>
      <c r="C12" s="244"/>
      <c r="D12" s="244"/>
      <c r="E12" s="244"/>
      <c r="F12" s="244"/>
      <c r="G12" s="1133" t="s">
        <v>476</v>
      </c>
      <c r="H12" s="1134"/>
      <c r="I12" s="1134"/>
      <c r="J12" s="1135"/>
      <c r="K12" s="267">
        <v>51440</v>
      </c>
      <c r="L12" s="268">
        <v>6661</v>
      </c>
      <c r="M12" s="269">
        <v>1384</v>
      </c>
      <c r="N12" s="270">
        <v>381.3</v>
      </c>
    </row>
    <row r="13" spans="1:16" ht="13.5" customHeight="1">
      <c r="A13" s="248"/>
      <c r="B13" s="244"/>
      <c r="C13" s="244"/>
      <c r="D13" s="244"/>
      <c r="E13" s="244"/>
      <c r="F13" s="244"/>
      <c r="G13" s="1133" t="s">
        <v>477</v>
      </c>
      <c r="H13" s="1134"/>
      <c r="I13" s="1134"/>
      <c r="J13" s="1135"/>
      <c r="K13" s="267" t="s">
        <v>478</v>
      </c>
      <c r="L13" s="268" t="s">
        <v>478</v>
      </c>
      <c r="M13" s="269" t="s">
        <v>478</v>
      </c>
      <c r="N13" s="270" t="s">
        <v>478</v>
      </c>
    </row>
    <row r="14" spans="1:16" ht="13.5" customHeight="1">
      <c r="A14" s="248"/>
      <c r="B14" s="244"/>
      <c r="C14" s="244"/>
      <c r="D14" s="244"/>
      <c r="E14" s="244"/>
      <c r="F14" s="244"/>
      <c r="G14" s="1133" t="s">
        <v>479</v>
      </c>
      <c r="H14" s="1134"/>
      <c r="I14" s="1134"/>
      <c r="J14" s="1135"/>
      <c r="K14" s="267">
        <v>84029</v>
      </c>
      <c r="L14" s="268">
        <v>10882</v>
      </c>
      <c r="M14" s="269">
        <v>5179</v>
      </c>
      <c r="N14" s="270">
        <v>110.1</v>
      </c>
    </row>
    <row r="15" spans="1:16" ht="13.5" customHeight="1">
      <c r="A15" s="248"/>
      <c r="B15" s="244"/>
      <c r="C15" s="244"/>
      <c r="D15" s="244"/>
      <c r="E15" s="244"/>
      <c r="F15" s="244"/>
      <c r="G15" s="1133" t="s">
        <v>480</v>
      </c>
      <c r="H15" s="1134"/>
      <c r="I15" s="1134"/>
      <c r="J15" s="1135"/>
      <c r="K15" s="267">
        <v>9233</v>
      </c>
      <c r="L15" s="268">
        <v>1196</v>
      </c>
      <c r="M15" s="269">
        <v>2730</v>
      </c>
      <c r="N15" s="270">
        <v>-56.2</v>
      </c>
    </row>
    <row r="16" spans="1:16">
      <c r="A16" s="248"/>
      <c r="B16" s="244"/>
      <c r="C16" s="244"/>
      <c r="D16" s="244"/>
      <c r="E16" s="244"/>
      <c r="F16" s="244"/>
      <c r="G16" s="1136" t="s">
        <v>481</v>
      </c>
      <c r="H16" s="1137"/>
      <c r="I16" s="1137"/>
      <c r="J16" s="1138"/>
      <c r="K16" s="268">
        <v>-72918</v>
      </c>
      <c r="L16" s="268">
        <v>-9443</v>
      </c>
      <c r="M16" s="269">
        <v>-11587</v>
      </c>
      <c r="N16" s="270">
        <v>-18.5</v>
      </c>
    </row>
    <row r="17" spans="1:16">
      <c r="A17" s="248"/>
      <c r="B17" s="244"/>
      <c r="C17" s="244"/>
      <c r="D17" s="244"/>
      <c r="E17" s="244"/>
      <c r="F17" s="244"/>
      <c r="G17" s="1136" t="s">
        <v>170</v>
      </c>
      <c r="H17" s="1137"/>
      <c r="I17" s="1137"/>
      <c r="J17" s="1138"/>
      <c r="K17" s="268">
        <v>903877</v>
      </c>
      <c r="L17" s="268">
        <v>117052</v>
      </c>
      <c r="M17" s="269">
        <v>134177</v>
      </c>
      <c r="N17" s="270">
        <v>-12.8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9.32</v>
      </c>
      <c r="L21" s="281">
        <v>12.44</v>
      </c>
      <c r="M21" s="282">
        <v>-3.12</v>
      </c>
      <c r="N21" s="249"/>
      <c r="O21" s="283"/>
      <c r="P21" s="279"/>
    </row>
    <row r="22" spans="1:16" s="284" customFormat="1">
      <c r="A22" s="279"/>
      <c r="B22" s="249"/>
      <c r="C22" s="249"/>
      <c r="D22" s="249"/>
      <c r="E22" s="249"/>
      <c r="F22" s="249"/>
      <c r="G22" s="1130" t="s">
        <v>487</v>
      </c>
      <c r="H22" s="1131"/>
      <c r="I22" s="1131"/>
      <c r="J22" s="1132"/>
      <c r="K22" s="285">
        <v>98.8</v>
      </c>
      <c r="L22" s="286">
        <v>95.1</v>
      </c>
      <c r="M22" s="287">
        <v>3.7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338513</v>
      </c>
      <c r="L32" s="294">
        <v>43837</v>
      </c>
      <c r="M32" s="295">
        <v>69383</v>
      </c>
      <c r="N32" s="296">
        <v>-36.799999999999997</v>
      </c>
    </row>
    <row r="33" spans="1:16" ht="13.5" customHeight="1">
      <c r="A33" s="248"/>
      <c r="B33" s="244"/>
      <c r="C33" s="244"/>
      <c r="D33" s="244"/>
      <c r="E33" s="244"/>
      <c r="F33" s="244"/>
      <c r="G33" s="1121" t="s">
        <v>491</v>
      </c>
      <c r="H33" s="1122"/>
      <c r="I33" s="1122"/>
      <c r="J33" s="1123"/>
      <c r="K33" s="294" t="s">
        <v>478</v>
      </c>
      <c r="L33" s="294" t="s">
        <v>478</v>
      </c>
      <c r="M33" s="295" t="s">
        <v>478</v>
      </c>
      <c r="N33" s="296" t="s">
        <v>478</v>
      </c>
    </row>
    <row r="34" spans="1:16" ht="27" customHeight="1">
      <c r="A34" s="248"/>
      <c r="B34" s="244"/>
      <c r="C34" s="244"/>
      <c r="D34" s="244"/>
      <c r="E34" s="244"/>
      <c r="F34" s="244"/>
      <c r="G34" s="1121" t="s">
        <v>492</v>
      </c>
      <c r="H34" s="1122"/>
      <c r="I34" s="1122"/>
      <c r="J34" s="1123"/>
      <c r="K34" s="294" t="s">
        <v>478</v>
      </c>
      <c r="L34" s="294" t="s">
        <v>478</v>
      </c>
      <c r="M34" s="295" t="s">
        <v>478</v>
      </c>
      <c r="N34" s="296" t="s">
        <v>478</v>
      </c>
    </row>
    <row r="35" spans="1:16" ht="27" customHeight="1">
      <c r="A35" s="248"/>
      <c r="B35" s="244"/>
      <c r="C35" s="244"/>
      <c r="D35" s="244"/>
      <c r="E35" s="244"/>
      <c r="F35" s="244"/>
      <c r="G35" s="1121" t="s">
        <v>493</v>
      </c>
      <c r="H35" s="1122"/>
      <c r="I35" s="1122"/>
      <c r="J35" s="1123"/>
      <c r="K35" s="294">
        <v>88161</v>
      </c>
      <c r="L35" s="294">
        <v>11417</v>
      </c>
      <c r="M35" s="295">
        <v>19734</v>
      </c>
      <c r="N35" s="296">
        <v>-42.1</v>
      </c>
    </row>
    <row r="36" spans="1:16" ht="27" customHeight="1">
      <c r="A36" s="248"/>
      <c r="B36" s="244"/>
      <c r="C36" s="244"/>
      <c r="D36" s="244"/>
      <c r="E36" s="244"/>
      <c r="F36" s="244"/>
      <c r="G36" s="1121" t="s">
        <v>494</v>
      </c>
      <c r="H36" s="1122"/>
      <c r="I36" s="1122"/>
      <c r="J36" s="1123"/>
      <c r="K36" s="294">
        <v>54680</v>
      </c>
      <c r="L36" s="294">
        <v>7081</v>
      </c>
      <c r="M36" s="295">
        <v>4902</v>
      </c>
      <c r="N36" s="296">
        <v>44.5</v>
      </c>
    </row>
    <row r="37" spans="1:16" ht="13.5" customHeight="1">
      <c r="A37" s="248"/>
      <c r="B37" s="244"/>
      <c r="C37" s="244"/>
      <c r="D37" s="244"/>
      <c r="E37" s="244"/>
      <c r="F37" s="244"/>
      <c r="G37" s="1121" t="s">
        <v>495</v>
      </c>
      <c r="H37" s="1122"/>
      <c r="I37" s="1122"/>
      <c r="J37" s="1123"/>
      <c r="K37" s="294" t="s">
        <v>478</v>
      </c>
      <c r="L37" s="294" t="s">
        <v>478</v>
      </c>
      <c r="M37" s="295">
        <v>1542</v>
      </c>
      <c r="N37" s="296" t="s">
        <v>478</v>
      </c>
    </row>
    <row r="38" spans="1:16" ht="27" customHeight="1">
      <c r="A38" s="248"/>
      <c r="B38" s="244"/>
      <c r="C38" s="244"/>
      <c r="D38" s="244"/>
      <c r="E38" s="244"/>
      <c r="F38" s="244"/>
      <c r="G38" s="1124" t="s">
        <v>496</v>
      </c>
      <c r="H38" s="1125"/>
      <c r="I38" s="1125"/>
      <c r="J38" s="1126"/>
      <c r="K38" s="297" t="s">
        <v>478</v>
      </c>
      <c r="L38" s="297" t="s">
        <v>478</v>
      </c>
      <c r="M38" s="298">
        <v>13</v>
      </c>
      <c r="N38" s="299" t="s">
        <v>478</v>
      </c>
      <c r="O38" s="293"/>
    </row>
    <row r="39" spans="1:16">
      <c r="A39" s="248"/>
      <c r="B39" s="244"/>
      <c r="C39" s="244"/>
      <c r="D39" s="244"/>
      <c r="E39" s="244"/>
      <c r="F39" s="244"/>
      <c r="G39" s="1124" t="s">
        <v>497</v>
      </c>
      <c r="H39" s="1125"/>
      <c r="I39" s="1125"/>
      <c r="J39" s="1126"/>
      <c r="K39" s="300">
        <v>-13348</v>
      </c>
      <c r="L39" s="300">
        <v>-1729</v>
      </c>
      <c r="M39" s="301">
        <v>-2613</v>
      </c>
      <c r="N39" s="302">
        <v>-33.799999999999997</v>
      </c>
      <c r="O39" s="293"/>
    </row>
    <row r="40" spans="1:16" ht="27" customHeight="1">
      <c r="A40" s="248"/>
      <c r="B40" s="244"/>
      <c r="C40" s="244"/>
      <c r="D40" s="244"/>
      <c r="E40" s="244"/>
      <c r="F40" s="244"/>
      <c r="G40" s="1121" t="s">
        <v>498</v>
      </c>
      <c r="H40" s="1122"/>
      <c r="I40" s="1122"/>
      <c r="J40" s="1123"/>
      <c r="K40" s="300">
        <v>-328768</v>
      </c>
      <c r="L40" s="300">
        <v>-42575</v>
      </c>
      <c r="M40" s="301">
        <v>-64897</v>
      </c>
      <c r="N40" s="302">
        <v>-34.4</v>
      </c>
      <c r="O40" s="293"/>
    </row>
    <row r="41" spans="1:16">
      <c r="A41" s="248"/>
      <c r="B41" s="244"/>
      <c r="C41" s="244"/>
      <c r="D41" s="244"/>
      <c r="E41" s="244"/>
      <c r="F41" s="244"/>
      <c r="G41" s="1127" t="s">
        <v>282</v>
      </c>
      <c r="H41" s="1128"/>
      <c r="I41" s="1128"/>
      <c r="J41" s="1129"/>
      <c r="K41" s="294">
        <v>139238</v>
      </c>
      <c r="L41" s="300">
        <v>18031</v>
      </c>
      <c r="M41" s="301">
        <v>28065</v>
      </c>
      <c r="N41" s="302">
        <v>-35.799999999999997</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284999</v>
      </c>
      <c r="J51" s="320">
        <v>35137</v>
      </c>
      <c r="K51" s="321">
        <v>-47.3</v>
      </c>
      <c r="L51" s="322">
        <v>121932</v>
      </c>
      <c r="M51" s="323">
        <v>11.6</v>
      </c>
      <c r="N51" s="324">
        <v>-58.9</v>
      </c>
    </row>
    <row r="52" spans="1:14">
      <c r="A52" s="248"/>
      <c r="B52" s="244"/>
      <c r="C52" s="244"/>
      <c r="D52" s="244"/>
      <c r="E52" s="244"/>
      <c r="F52" s="244"/>
      <c r="G52" s="325"/>
      <c r="H52" s="326" t="s">
        <v>509</v>
      </c>
      <c r="I52" s="327">
        <v>275803</v>
      </c>
      <c r="J52" s="328">
        <v>34004</v>
      </c>
      <c r="K52" s="329">
        <v>-38.5</v>
      </c>
      <c r="L52" s="330">
        <v>68430</v>
      </c>
      <c r="M52" s="331">
        <v>7</v>
      </c>
      <c r="N52" s="332">
        <v>-45.5</v>
      </c>
    </row>
    <row r="53" spans="1:14">
      <c r="A53" s="248"/>
      <c r="B53" s="244"/>
      <c r="C53" s="244"/>
      <c r="D53" s="244"/>
      <c r="E53" s="244"/>
      <c r="F53" s="244"/>
      <c r="G53" s="310" t="s">
        <v>510</v>
      </c>
      <c r="H53" s="311"/>
      <c r="I53" s="319">
        <v>306997</v>
      </c>
      <c r="J53" s="320">
        <v>38312</v>
      </c>
      <c r="K53" s="321">
        <v>9</v>
      </c>
      <c r="L53" s="322">
        <v>92021</v>
      </c>
      <c r="M53" s="323">
        <v>-24.5</v>
      </c>
      <c r="N53" s="324">
        <v>33.5</v>
      </c>
    </row>
    <row r="54" spans="1:14">
      <c r="A54" s="248"/>
      <c r="B54" s="244"/>
      <c r="C54" s="244"/>
      <c r="D54" s="244"/>
      <c r="E54" s="244"/>
      <c r="F54" s="244"/>
      <c r="G54" s="325"/>
      <c r="H54" s="326" t="s">
        <v>509</v>
      </c>
      <c r="I54" s="327">
        <v>237390</v>
      </c>
      <c r="J54" s="328">
        <v>29626</v>
      </c>
      <c r="K54" s="329">
        <v>-12.9</v>
      </c>
      <c r="L54" s="330">
        <v>52579</v>
      </c>
      <c r="M54" s="331">
        <v>-23.2</v>
      </c>
      <c r="N54" s="332">
        <v>10.3</v>
      </c>
    </row>
    <row r="55" spans="1:14">
      <c r="A55" s="248"/>
      <c r="B55" s="244"/>
      <c r="C55" s="244"/>
      <c r="D55" s="244"/>
      <c r="E55" s="244"/>
      <c r="F55" s="244"/>
      <c r="G55" s="310" t="s">
        <v>511</v>
      </c>
      <c r="H55" s="311"/>
      <c r="I55" s="319">
        <v>329056</v>
      </c>
      <c r="J55" s="320">
        <v>41753</v>
      </c>
      <c r="K55" s="321">
        <v>9</v>
      </c>
      <c r="L55" s="322">
        <v>94828</v>
      </c>
      <c r="M55" s="323">
        <v>3.1</v>
      </c>
      <c r="N55" s="324">
        <v>5.9</v>
      </c>
    </row>
    <row r="56" spans="1:14">
      <c r="A56" s="248"/>
      <c r="B56" s="244"/>
      <c r="C56" s="244"/>
      <c r="D56" s="244"/>
      <c r="E56" s="244"/>
      <c r="F56" s="244"/>
      <c r="G56" s="325"/>
      <c r="H56" s="326" t="s">
        <v>509</v>
      </c>
      <c r="I56" s="327">
        <v>222556</v>
      </c>
      <c r="J56" s="328">
        <v>28240</v>
      </c>
      <c r="K56" s="329">
        <v>-4.7</v>
      </c>
      <c r="L56" s="330">
        <v>55133</v>
      </c>
      <c r="M56" s="331">
        <v>4.9000000000000004</v>
      </c>
      <c r="N56" s="332">
        <v>-9.6</v>
      </c>
    </row>
    <row r="57" spans="1:14">
      <c r="A57" s="248"/>
      <c r="B57" s="244"/>
      <c r="C57" s="244"/>
      <c r="D57" s="244"/>
      <c r="E57" s="244"/>
      <c r="F57" s="244"/>
      <c r="G57" s="310" t="s">
        <v>512</v>
      </c>
      <c r="H57" s="311"/>
      <c r="I57" s="319">
        <v>548137</v>
      </c>
      <c r="J57" s="320">
        <v>69889</v>
      </c>
      <c r="K57" s="321">
        <v>67.400000000000006</v>
      </c>
      <c r="L57" s="322">
        <v>119674</v>
      </c>
      <c r="M57" s="323">
        <v>26.2</v>
      </c>
      <c r="N57" s="324">
        <v>41.2</v>
      </c>
    </row>
    <row r="58" spans="1:14">
      <c r="A58" s="248"/>
      <c r="B58" s="244"/>
      <c r="C58" s="244"/>
      <c r="D58" s="244"/>
      <c r="E58" s="244"/>
      <c r="F58" s="244"/>
      <c r="G58" s="325"/>
      <c r="H58" s="326" t="s">
        <v>509</v>
      </c>
      <c r="I58" s="327">
        <v>315891</v>
      </c>
      <c r="J58" s="328">
        <v>40277</v>
      </c>
      <c r="K58" s="329">
        <v>42.6</v>
      </c>
      <c r="L58" s="330">
        <v>57803</v>
      </c>
      <c r="M58" s="331">
        <v>4.8</v>
      </c>
      <c r="N58" s="332">
        <v>37.799999999999997</v>
      </c>
    </row>
    <row r="59" spans="1:14">
      <c r="A59" s="248"/>
      <c r="B59" s="244"/>
      <c r="C59" s="244"/>
      <c r="D59" s="244"/>
      <c r="E59" s="244"/>
      <c r="F59" s="244"/>
      <c r="G59" s="310" t="s">
        <v>513</v>
      </c>
      <c r="H59" s="311"/>
      <c r="I59" s="319">
        <v>369635</v>
      </c>
      <c r="J59" s="320">
        <v>47868</v>
      </c>
      <c r="K59" s="321">
        <v>-31.5</v>
      </c>
      <c r="L59" s="322">
        <v>119685</v>
      </c>
      <c r="M59" s="323">
        <v>0</v>
      </c>
      <c r="N59" s="324">
        <v>-31.5</v>
      </c>
    </row>
    <row r="60" spans="1:14">
      <c r="A60" s="248"/>
      <c r="B60" s="244"/>
      <c r="C60" s="244"/>
      <c r="D60" s="244"/>
      <c r="E60" s="244"/>
      <c r="F60" s="244"/>
      <c r="G60" s="325"/>
      <c r="H60" s="326" t="s">
        <v>509</v>
      </c>
      <c r="I60" s="333">
        <v>190653</v>
      </c>
      <c r="J60" s="328">
        <v>24690</v>
      </c>
      <c r="K60" s="329">
        <v>-38.700000000000003</v>
      </c>
      <c r="L60" s="330">
        <v>68464</v>
      </c>
      <c r="M60" s="331">
        <v>18.399999999999999</v>
      </c>
      <c r="N60" s="332">
        <v>-57.1</v>
      </c>
    </row>
    <row r="61" spans="1:14">
      <c r="A61" s="248"/>
      <c r="B61" s="244"/>
      <c r="C61" s="244"/>
      <c r="D61" s="244"/>
      <c r="E61" s="244"/>
      <c r="F61" s="244"/>
      <c r="G61" s="310" t="s">
        <v>514</v>
      </c>
      <c r="H61" s="334"/>
      <c r="I61" s="335">
        <v>367765</v>
      </c>
      <c r="J61" s="336">
        <v>46592</v>
      </c>
      <c r="K61" s="337">
        <v>1.3</v>
      </c>
      <c r="L61" s="338">
        <v>109628</v>
      </c>
      <c r="M61" s="339">
        <v>3.3</v>
      </c>
      <c r="N61" s="324">
        <v>-2</v>
      </c>
    </row>
    <row r="62" spans="1:14">
      <c r="A62" s="248"/>
      <c r="B62" s="244"/>
      <c r="C62" s="244"/>
      <c r="D62" s="244"/>
      <c r="E62" s="244"/>
      <c r="F62" s="244"/>
      <c r="G62" s="325"/>
      <c r="H62" s="326" t="s">
        <v>509</v>
      </c>
      <c r="I62" s="327">
        <v>248459</v>
      </c>
      <c r="J62" s="328">
        <v>31367</v>
      </c>
      <c r="K62" s="329">
        <v>-10.4</v>
      </c>
      <c r="L62" s="330">
        <v>60482</v>
      </c>
      <c r="M62" s="331">
        <v>2.4</v>
      </c>
      <c r="N62" s="332">
        <v>-12.8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59.68</v>
      </c>
      <c r="G47" s="12">
        <v>58.75</v>
      </c>
      <c r="H47" s="12">
        <v>66.17</v>
      </c>
      <c r="I47" s="12">
        <v>62.6</v>
      </c>
      <c r="J47" s="13">
        <v>59.24</v>
      </c>
    </row>
    <row r="48" spans="2:10" ht="57.75" customHeight="1">
      <c r="B48" s="14"/>
      <c r="C48" s="1141" t="s">
        <v>4</v>
      </c>
      <c r="D48" s="1141"/>
      <c r="E48" s="1142"/>
      <c r="F48" s="15">
        <v>8.7100000000000009</v>
      </c>
      <c r="G48" s="16">
        <v>11.24</v>
      </c>
      <c r="H48" s="16">
        <v>8.64</v>
      </c>
      <c r="I48" s="16">
        <v>9.8800000000000008</v>
      </c>
      <c r="J48" s="17">
        <v>7.8</v>
      </c>
    </row>
    <row r="49" spans="2:10" ht="57.75" customHeight="1" thickBot="1">
      <c r="B49" s="18"/>
      <c r="C49" s="1143" t="s">
        <v>5</v>
      </c>
      <c r="D49" s="1143"/>
      <c r="E49" s="1144"/>
      <c r="F49" s="19">
        <v>1.34</v>
      </c>
      <c r="G49" s="20">
        <v>1.34</v>
      </c>
      <c r="H49" s="20">
        <v>2.64</v>
      </c>
      <c r="I49" s="20" t="s">
        <v>521</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523</v>
      </c>
      <c r="D34" s="1151"/>
      <c r="E34" s="1152"/>
      <c r="F34" s="32">
        <v>6.71</v>
      </c>
      <c r="G34" s="33">
        <v>7.93</v>
      </c>
      <c r="H34" s="33">
        <v>9.42</v>
      </c>
      <c r="I34" s="33">
        <v>9.4600000000000009</v>
      </c>
      <c r="J34" s="34">
        <v>8.44</v>
      </c>
      <c r="K34" s="22"/>
      <c r="L34" s="22"/>
      <c r="M34" s="22"/>
      <c r="N34" s="22"/>
      <c r="O34" s="22"/>
      <c r="P34" s="22"/>
    </row>
    <row r="35" spans="1:16" ht="39" customHeight="1">
      <c r="A35" s="22"/>
      <c r="B35" s="35"/>
      <c r="C35" s="1145" t="s">
        <v>524</v>
      </c>
      <c r="D35" s="1146"/>
      <c r="E35" s="1147"/>
      <c r="F35" s="36">
        <v>8.6999999999999993</v>
      </c>
      <c r="G35" s="37">
        <v>11.24</v>
      </c>
      <c r="H35" s="37">
        <v>8.64</v>
      </c>
      <c r="I35" s="37">
        <v>9.8800000000000008</v>
      </c>
      <c r="J35" s="38">
        <v>7.8</v>
      </c>
      <c r="K35" s="22"/>
      <c r="L35" s="22"/>
      <c r="M35" s="22"/>
      <c r="N35" s="22"/>
      <c r="O35" s="22"/>
      <c r="P35" s="22"/>
    </row>
    <row r="36" spans="1:16" ht="39" customHeight="1">
      <c r="A36" s="22"/>
      <c r="B36" s="35"/>
      <c r="C36" s="1145" t="s">
        <v>525</v>
      </c>
      <c r="D36" s="1146"/>
      <c r="E36" s="1147"/>
      <c r="F36" s="36">
        <v>0.25</v>
      </c>
      <c r="G36" s="37">
        <v>3.63</v>
      </c>
      <c r="H36" s="37">
        <v>2.81</v>
      </c>
      <c r="I36" s="37">
        <v>1.06</v>
      </c>
      <c r="J36" s="38">
        <v>2.0699999999999998</v>
      </c>
      <c r="K36" s="22"/>
      <c r="L36" s="22"/>
      <c r="M36" s="22"/>
      <c r="N36" s="22"/>
      <c r="O36" s="22"/>
      <c r="P36" s="22"/>
    </row>
    <row r="37" spans="1:16" ht="39" customHeight="1">
      <c r="A37" s="22"/>
      <c r="B37" s="35"/>
      <c r="C37" s="1145" t="s">
        <v>526</v>
      </c>
      <c r="D37" s="1146"/>
      <c r="E37" s="1147"/>
      <c r="F37" s="36">
        <v>0</v>
      </c>
      <c r="G37" s="37">
        <v>7.0000000000000007E-2</v>
      </c>
      <c r="H37" s="37">
        <v>0.46</v>
      </c>
      <c r="I37" s="37">
        <v>0.55000000000000004</v>
      </c>
      <c r="J37" s="38">
        <v>0.28999999999999998</v>
      </c>
      <c r="K37" s="22"/>
      <c r="L37" s="22"/>
      <c r="M37" s="22"/>
      <c r="N37" s="22"/>
      <c r="O37" s="22"/>
      <c r="P37" s="22"/>
    </row>
    <row r="38" spans="1:16" ht="39" customHeight="1">
      <c r="A38" s="22"/>
      <c r="B38" s="35"/>
      <c r="C38" s="1145" t="s">
        <v>527</v>
      </c>
      <c r="D38" s="1146"/>
      <c r="E38" s="1147"/>
      <c r="F38" s="36">
        <v>0.05</v>
      </c>
      <c r="G38" s="37">
        <v>0.04</v>
      </c>
      <c r="H38" s="37">
        <v>0.06</v>
      </c>
      <c r="I38" s="37">
        <v>0.05</v>
      </c>
      <c r="J38" s="38">
        <v>0.04</v>
      </c>
      <c r="K38" s="22"/>
      <c r="L38" s="22"/>
      <c r="M38" s="22"/>
      <c r="N38" s="22"/>
      <c r="O38" s="22"/>
      <c r="P38" s="22"/>
    </row>
    <row r="39" spans="1:16" ht="39" customHeight="1">
      <c r="A39" s="22"/>
      <c r="B39" s="35"/>
      <c r="C39" s="1145" t="s">
        <v>528</v>
      </c>
      <c r="D39" s="1146"/>
      <c r="E39" s="1147"/>
      <c r="F39" s="36">
        <v>0</v>
      </c>
      <c r="G39" s="37">
        <v>0</v>
      </c>
      <c r="H39" s="37">
        <v>0</v>
      </c>
      <c r="I39" s="37">
        <v>0</v>
      </c>
      <c r="J39" s="38">
        <v>0</v>
      </c>
      <c r="K39" s="22"/>
      <c r="L39" s="22"/>
      <c r="M39" s="22"/>
      <c r="N39" s="22"/>
      <c r="O39" s="22"/>
      <c r="P39" s="22"/>
    </row>
    <row r="40" spans="1:16" ht="39" customHeight="1">
      <c r="A40" s="22"/>
      <c r="B40" s="35"/>
      <c r="C40" s="1145" t="s">
        <v>529</v>
      </c>
      <c r="D40" s="1146"/>
      <c r="E40" s="1147"/>
      <c r="F40" s="36">
        <v>0.02</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530</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531</v>
      </c>
      <c r="D43" s="1149"/>
      <c r="E43" s="1150"/>
      <c r="F43" s="41">
        <v>0</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328</v>
      </c>
      <c r="L45" s="60">
        <v>342</v>
      </c>
      <c r="M45" s="60">
        <v>347</v>
      </c>
      <c r="N45" s="60">
        <v>347</v>
      </c>
      <c r="O45" s="61">
        <v>339</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75</v>
      </c>
      <c r="L48" s="64">
        <v>81</v>
      </c>
      <c r="M48" s="64">
        <v>79</v>
      </c>
      <c r="N48" s="64">
        <v>85</v>
      </c>
      <c r="O48" s="65">
        <v>88</v>
      </c>
      <c r="P48" s="48"/>
      <c r="Q48" s="48"/>
      <c r="R48" s="48"/>
      <c r="S48" s="48"/>
      <c r="T48" s="48"/>
      <c r="U48" s="48"/>
    </row>
    <row r="49" spans="1:21" ht="30.75" customHeight="1">
      <c r="A49" s="48"/>
      <c r="B49" s="1163"/>
      <c r="C49" s="1164"/>
      <c r="D49" s="62"/>
      <c r="E49" s="1155" t="s">
        <v>16</v>
      </c>
      <c r="F49" s="1155"/>
      <c r="G49" s="1155"/>
      <c r="H49" s="1155"/>
      <c r="I49" s="1155"/>
      <c r="J49" s="1156"/>
      <c r="K49" s="63">
        <v>101</v>
      </c>
      <c r="L49" s="64">
        <v>92</v>
      </c>
      <c r="M49" s="64">
        <v>65</v>
      </c>
      <c r="N49" s="64">
        <v>48</v>
      </c>
      <c r="O49" s="65">
        <v>55</v>
      </c>
      <c r="P49" s="48"/>
      <c r="Q49" s="48"/>
      <c r="R49" s="48"/>
      <c r="S49" s="48"/>
      <c r="T49" s="48"/>
      <c r="U49" s="48"/>
    </row>
    <row r="50" spans="1:21" ht="30.75" customHeight="1">
      <c r="A50" s="48"/>
      <c r="B50" s="1163"/>
      <c r="C50" s="1164"/>
      <c r="D50" s="62"/>
      <c r="E50" s="1155" t="s">
        <v>17</v>
      </c>
      <c r="F50" s="1155"/>
      <c r="G50" s="1155"/>
      <c r="H50" s="1155"/>
      <c r="I50" s="1155"/>
      <c r="J50" s="1156"/>
      <c r="K50" s="63" t="s">
        <v>478</v>
      </c>
      <c r="L50" s="64" t="s">
        <v>478</v>
      </c>
      <c r="M50" s="64" t="s">
        <v>478</v>
      </c>
      <c r="N50" s="64" t="s">
        <v>478</v>
      </c>
      <c r="O50" s="65" t="s">
        <v>478</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312</v>
      </c>
      <c r="L52" s="64">
        <v>316</v>
      </c>
      <c r="M52" s="64">
        <v>317</v>
      </c>
      <c r="N52" s="64">
        <v>323</v>
      </c>
      <c r="O52" s="65">
        <v>341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192</v>
      </c>
      <c r="L53" s="69">
        <v>199</v>
      </c>
      <c r="M53" s="69">
        <v>174</v>
      </c>
      <c r="N53" s="69">
        <v>157</v>
      </c>
      <c r="O53" s="70">
        <v>141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2016-04-27T08:21:35Z</cp:lastPrinted>
  <dcterms:created xsi:type="dcterms:W3CDTF">2016-02-15T01:54:31Z</dcterms:created>
  <dcterms:modified xsi:type="dcterms:W3CDTF">2016-05-01T23:13:45Z</dcterms:modified>
  <cp:category/>
</cp:coreProperties>
</file>