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6405\Desktop\160330財政状況資料集\02_回答\"/>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AM35" i="9"/>
  <c r="C35" i="9"/>
  <c r="BW34" i="9"/>
  <c r="BW35" i="9" s="1"/>
  <c r="U34" i="9"/>
  <c r="U35" i="9" s="1"/>
  <c r="U36" i="9" s="1"/>
  <c r="C34" i="9"/>
  <c r="BW36" i="9" l="1"/>
  <c r="BW37" i="9" s="1"/>
  <c r="BW38" i="9" s="1"/>
  <c r="BW39" i="9" s="1"/>
  <c r="BW40" i="9" s="1"/>
  <c r="BW41" i="9" s="1"/>
  <c r="BW42" i="9" s="1"/>
  <c r="BW43" i="9" s="1"/>
  <c r="AM34"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<sst xmlns="http://schemas.openxmlformats.org/spreadsheetml/2006/main" count="1056" uniqueCount="545">
  <si>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</si>
  <si>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</si>
  <si>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</si>
  <si>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</si>
  <si>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</si>
  <si>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</si>
  <si>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</si>
  <si>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</si>
  <si>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</si>
  <si>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</si>
  <si>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</si>
  <si>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</si>
  <si>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</si>
  <si>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</si>
  <si>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</si>
  <si>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</si>
  <si>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</si>
  <si>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</si>
  <si>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</si>
  <si>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</si>
  <si>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</si>
  <si>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</si>
  <si>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</si>
  <si>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</si>
  <si>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</si>
  <si>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</si>
  <si>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</si>
  <si>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</si>
  <si>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</si>
  <si>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</si>
  <si>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</si>
  <si>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</si>
  <si>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</si>
  <si>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</si>
  <si>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</si>
  <si>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</si>
  <si>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</si>
  <si>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</si>
  <si>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</si>
  <si>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</si>
  <si>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</si>
  <si>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</si>
  <si>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</si>
  <si>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</si>
  <si>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</si>
  <si>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</si>
  <si>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</si>
  <si>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</si>
  <si>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</si>
  <si>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</si>
  <si>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</si>
  <si>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</si>
  <si>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</si>
  <si>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</si>
  <si>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</si>
  <si>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</si>
  <si>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</si>
  <si>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</si>
  <si>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</si>
  <si>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</si>
  <si>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</si>
  <si>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</si>
  <si>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</si>
  <si>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</si>
  <si>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</si>
  <si>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</si>
  <si>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</si>
  <si>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</si>
  <si>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</si>
  <si>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</si>
  <si>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</si>
  <si>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</si>
  <si>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</si>
  <si>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</si>
  <si>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</si>
  <si>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</si>
  <si>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</si>
  <si>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</si>
  <si>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</si>
  <si>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</si>
  <si>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</si>
  <si>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岩出市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</si>
  <si>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</si>
  <si>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</si>
  <si>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</si>
  <si>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</si>
  <si>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</si>
  <si>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</si>
  <si>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</si>
  <si>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</si>
  <si>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</si>
  <si>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</si>
  <si>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</si>
  <si>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</si>
  <si>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</si>
  <si>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</si>
  <si>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</si>
  <si>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</si>
  <si>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</si>
  <si>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</si>
  <si>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</si>
  <si>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</si>
  <si>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</si>
  <si>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</si>
  <si>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</si>
  <si>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</si>
  <si>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</si>
  <si>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</si>
  <si>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</si>
  <si>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</si>
  <si>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</si>
  <si>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</si>
  <si>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</si>
  <si>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</si>
  <si>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</si>
  <si>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</si>
  <si>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</si>
  <si>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</si>
  <si>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</si>
  <si>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</si>
  <si>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</si>
  <si>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</si>
  <si>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</si>
  <si>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</si>
  <si>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</si>
  <si>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</si>
  <si>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</si>
  <si>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</si>
  <si>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</si>
  <si>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</si>
  <si>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</si>
  <si>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</si>
  <si>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</si>
  <si>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</si>
  <si>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</si>
  <si>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</si>
  <si>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</si>
  <si>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</si>
  <si>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</si>
  <si>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</si>
  <si>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</si>
  <si>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</si>
  <si>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</si>
  <si>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</si>
  <si>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</si>
  <si>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</si>
  <si>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</si>
  <si>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</si>
  <si>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</si>
  <si>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</si>
  <si>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</si>
  <si>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</si>
  <si>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</si>
  <si>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</si>
  <si>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</si>
  <si>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</si>
  <si>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</si>
  <si>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</si>
  <si>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</si>
  <si>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</si>
  <si>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</si>
  <si>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</si>
  <si>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</si>
  <si>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</si>
  <si>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</si>
  <si>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</si>
  <si>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</si>
  <si>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</si>
  <si>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</si>
  <si>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</si>
  <si>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</si>
  <si>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</si>
  <si>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</si>
  <si>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</si>
  <si>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</si>
  <si>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</si>
  <si>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</si>
  <si>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</si>
  <si>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</si>
  <si>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</si>
  <si>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</si>
  <si>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</si>
  <si>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</si>
  <si>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</si>
  <si>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</si>
  <si>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</si>
  <si>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</si>
  <si>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</si>
  <si>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</si>
  <si>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</si>
  <si>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</si>
  <si>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</si>
  <si>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</si>
  <si>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</si>
  <si>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和歌山県岩出市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</si>
  <si>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</si>
  <si>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</si>
  <si>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</si>
  <si>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</si>
  <si>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</si>
  <si>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</si>
  <si>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</si>
  <si>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</si>
  <si>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</si>
  <si>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</si>
  <si>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</si>
  <si>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</si>
  <si>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</si>
  <si>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</si>
  <si>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</si>
  <si>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</si>
  <si>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</si>
  <si>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</si>
  <si>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</si>
  <si>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</si>
  <si>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</si>
  <si>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</si>
  <si>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</si>
  <si>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</si>
  <si>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</si>
  <si>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</si>
  <si>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</si>
  <si>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</si>
  <si>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</si>
  <si>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</si>
  <si>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</si>
  <si>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</si>
  <si>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</si>
  <si>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</si>
  <si>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</si>
  <si>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</si>
  <si>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</si>
  <si>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</si>
  <si>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</si>
  <si>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</si>
  <si>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</si>
  <si>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</si>
  <si>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</si>
  <si>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</si>
  <si>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</si>
  <si>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</si>
  <si>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</si>
  <si>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</si>
  <si>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</si>
  <si>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</si>
  <si>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</si>
  <si>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</si>
  <si>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</si>
  <si>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</si>
  <si>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</si>
  <si>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</si>
  <si>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</si>
  <si>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</si>
  <si>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</si>
  <si>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</si>
  <si>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</si>
  <si>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</si>
  <si>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</si>
  <si>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</si>
  <si>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</si>
  <si>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</si>
  <si>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</si>
  <si>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</si>
  <si>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</si>
  <si>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</si>
  <si>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</si>
  <si>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</si>
  <si>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</si>
  <si>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</si>
  <si>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</si>
  <si>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</si>
  <si>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</si>
  <si>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</si>
  <si>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</si>
  <si>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</si>
  <si>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</si>
  <si>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</si>
  <si>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</si>
  <si>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</si>
  <si>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</si>
  <si>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</si>
  <si>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</si>
  <si>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</si>
  <si>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</si>
  <si>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</si>
  <si>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</si>
  <si>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</si>
  <si>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</si>
  <si>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</si>
  <si>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</si>
  <si>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</si>
  <si>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</si>
  <si>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</si>
  <si>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</si>
  <si>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</si>
  <si>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</si>
  <si>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</si>
  <si>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</si>
  <si>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</si>
  <si>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</si>
  <si>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</si>
  <si>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</si>
  <si>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</si>
  <si>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</si>
  <si>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</si>
  <si>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</si>
  <si>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</si>
  <si>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</si>
  <si>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</si>
  <si>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</si>
  <si>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</si>
  <si>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</si>
  <si>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</si>
  <si>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</si>
  <si>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</si>
  <si>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</si>
  <si>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</si>
  <si>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</si>
  <si>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</si>
  <si>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</si>
  <si>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</si>
  <si>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</si>
  <si>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</si>
  <si>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</si>
  <si>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</si>
  <si>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</si>
  <si>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</si>
  <si>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</si>
  <si>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</si>
  <si>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</si>
  <si>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</si>
  <si>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</si>
  <si>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</si>
  <si>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</si>
  <si>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</si>
  <si>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</si>
  <si>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</si>
  <si>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</si>
  <si>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</si>
  <si>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</si>
  <si>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</si>
  <si>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</si>
  <si>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</si>
  <si>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</si>
  <si>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</si>
  <si>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和歌山県岩出市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</si>
  <si>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</si>
  <si>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</si>
  <si>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</si>
  <si>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</si>
  <si>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</si>
  <si>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</si>
  <si>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</si>
  <si>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</si>
  <si>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</si>
  <si>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</si>
  <si>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</si>
  <si>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</si>
  <si>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</si>
  <si>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</si>
  <si>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</si>
  <si>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</si>
  <si>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</si>
  <si>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</si>
  <si>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</si>
  <si>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</si>
  <si>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</si>
  <si>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</si>
  <si>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</si>
  <si>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</si>
  <si>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</si>
  <si>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</si>
  <si>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</si>
  <si>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</si>
  <si>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</si>
  <si>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</si>
  <si>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</si>
  <si>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</si>
  <si>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</si>
  <si>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</si>
  <si>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</si>
  <si>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</si>
  <si>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</si>
  <si>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</si>
  <si>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</si>
  <si>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</si>
  <si>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</si>
  <si>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</si>
  <si>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</si>
  <si>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</si>
  <si>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</si>
  <si>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</si>
  <si>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</si>
  <si>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</si>
  <si>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</si>
  <si>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</si>
  <si>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</si>
  <si>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</si>
  <si>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</si>
  <si>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</si>
  <si>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</si>
  <si>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</si>
  <si>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</si>
  <si>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</si>
  <si>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</si>
  <si>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</si>
  <si>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</si>
  <si>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</si>
  <si>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</si>
  <si>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</si>
  <si>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</si>
  <si>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</si>
  <si>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</si>
  <si>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</si>
  <si>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</si>
  <si>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</si>
  <si>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</si>
  <si>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</si>
  <si>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</si>
  <si>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</si>
  <si>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</si>
  <si>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</si>
  <si>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</si>
  <si>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</si>
  <si>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</si>
  <si>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</si>
  <si>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</si>
  <si>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</si>
  <si>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</si>
  <si>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</si>
  <si>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</si>
  <si>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</si>
  <si>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</si>
  <si>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</si>
  <si>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</si>
  <si>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</si>
  <si>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</si>
  <si>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</si>
  <si>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</si>
  <si>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</si>
  <si>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</si>
  <si>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</si>
  <si>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</si>
  <si>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</si>
  <si>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</si>
  <si>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</si>
  <si>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</si>
  <si>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</si>
  <si>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</si>
  <si>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</si>
  <si>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</si>
  <si>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</si>
  <si>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</si>
  <si>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</si>
  <si>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</si>
  <si>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</si>
  <si>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</si>
  <si>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</si>
  <si>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</si>
  <si>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</si>
  <si>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</si>
  <si>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</si>
  <si>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</si>
  <si>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</si>
  <si>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</si>
  <si>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</si>
  <si>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</si>
  <si>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</si>
  <si>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</si>
  <si>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</si>
  <si>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</si>
  <si>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</si>
  <si>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</si>
  <si>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</si>
  <si>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</si>
  <si>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</si>
  <si>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</si>
  <si>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</si>
  <si>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</si>
  <si>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</si>
  <si>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</si>
  <si>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</si>
  <si>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</si>
  <si>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</si>
  <si>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</si>
  <si>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</si>
  <si>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</si>
  <si>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</si>
  <si>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</si>
  <si>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</si>
  <si>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</si>
  <si>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</si>
  <si>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</si>
  <si>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</si>
  <si>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</si>
  <si>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</si>
  <si>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</si>
  <si>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</si>
  <si>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</si>
  <si>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</si>
  <si>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</si>
  <si>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</si>
  <si>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</si>
  <si>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</si>
  <si>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</si>
  <si>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</si>
  <si>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</si>
  <si>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</si>
  <si>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</si>
  <si>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</si>
  <si>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</si>
  <si>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</si>
  <si>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</si>
  <si>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</si>
  <si>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</si>
  <si>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</si>
  <si>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</si>
  <si>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</si>
  <si>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</si>
  <si>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</si>
  <si>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</si>
  <si>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介護保険特別会計</t>
  </si>
  <si>
    <t>後期高齢者医療特別会計</t>
  </si>
  <si>
    <t>国民健康保険特別会計</t>
  </si>
  <si>
    <t>下水道事業特別会計</t>
  </si>
  <si>
    <t>墓園事業特別会計</t>
  </si>
  <si>
    <t>その他会計（赤字）</t>
  </si>
  <si>
    <t>その他会計（黒字）</t>
  </si>
  <si>
    <t>-</t>
    <phoneticPr fontId="2"/>
  </si>
  <si>
    <t>-</t>
    <phoneticPr fontId="2"/>
  </si>
  <si>
    <t>岩出市土地開発公社</t>
    <rPh sb="0" eb="3">
      <t>イワデシ</t>
    </rPh>
    <rPh sb="3" eb="5">
      <t>トチ</t>
    </rPh>
    <rPh sb="5" eb="7">
      <t>カイハツ</t>
    </rPh>
    <rPh sb="7" eb="9">
      <t>コウシャ</t>
    </rPh>
    <phoneticPr fontId="2"/>
  </si>
  <si>
    <t>上田徳一・千代子育英奨学会</t>
    <rPh sb="0" eb="2">
      <t>ウエダ</t>
    </rPh>
    <rPh sb="2" eb="4">
      <t>トクイチ</t>
    </rPh>
    <rPh sb="5" eb="8">
      <t>チヨコ</t>
    </rPh>
    <rPh sb="8" eb="10">
      <t>イクエイ</t>
    </rPh>
    <rPh sb="10" eb="12">
      <t>ショウガク</t>
    </rPh>
    <rPh sb="12" eb="13">
      <t>カイ</t>
    </rPh>
    <phoneticPr fontId="2"/>
  </si>
  <si>
    <t>-</t>
    <phoneticPr fontId="2"/>
  </si>
  <si>
    <t>公立那賀病院経営事務組合</t>
    <rPh sb="0" eb="2">
      <t>コウリツ</t>
    </rPh>
    <rPh sb="2" eb="4">
      <t>ナガ</t>
    </rPh>
    <rPh sb="4" eb="6">
      <t>ビョウイン</t>
    </rPh>
    <rPh sb="6" eb="8">
      <t>ケイエイ</t>
    </rPh>
    <rPh sb="8" eb="10">
      <t>ジム</t>
    </rPh>
    <rPh sb="10" eb="12">
      <t>クミアイ</t>
    </rPh>
    <phoneticPr fontId="5"/>
  </si>
  <si>
    <t>和歌山県市町村総合事務組合</t>
    <rPh sb="0" eb="2">
      <t>ワカ</t>
    </rPh>
    <rPh sb="2" eb="3">
      <t>ヤマ</t>
    </rPh>
    <rPh sb="3" eb="4">
      <t>ケン</t>
    </rPh>
    <rPh sb="4" eb="7">
      <t>シチョウソン</t>
    </rPh>
    <rPh sb="7" eb="9">
      <t>ソウゴウ</t>
    </rPh>
    <rPh sb="9" eb="11">
      <t>ジム</t>
    </rPh>
    <rPh sb="11" eb="13">
      <t>クミアイ</t>
    </rPh>
    <phoneticPr fontId="5"/>
  </si>
  <si>
    <t>那賀児童福祉施設組合</t>
    <rPh sb="0" eb="2">
      <t>ナガ</t>
    </rPh>
    <rPh sb="2" eb="4">
      <t>ジドウ</t>
    </rPh>
    <rPh sb="4" eb="6">
      <t>フクシ</t>
    </rPh>
    <rPh sb="6" eb="8">
      <t>シセツ</t>
    </rPh>
    <rPh sb="8" eb="10">
      <t>クミアイ</t>
    </rPh>
    <phoneticPr fontId="5"/>
  </si>
  <si>
    <t>那賀老人福祉施設組合（普通会計）</t>
    <rPh sb="0" eb="2">
      <t>ナガ</t>
    </rPh>
    <rPh sb="2" eb="4">
      <t>ロウジン</t>
    </rPh>
    <rPh sb="4" eb="6">
      <t>フクシ</t>
    </rPh>
    <rPh sb="6" eb="8">
      <t>シセツ</t>
    </rPh>
    <rPh sb="8" eb="10">
      <t>クミアイ</t>
    </rPh>
    <rPh sb="11" eb="13">
      <t>フツウ</t>
    </rPh>
    <rPh sb="13" eb="15">
      <t>カイケイ</t>
    </rPh>
    <phoneticPr fontId="5"/>
  </si>
  <si>
    <t>那賀老人福祉施設組合（公営企業会計）</t>
    <rPh sb="0" eb="2">
      <t>ナガ</t>
    </rPh>
    <rPh sb="2" eb="4">
      <t>ロウジン</t>
    </rPh>
    <rPh sb="4" eb="6">
      <t>フクシ</t>
    </rPh>
    <rPh sb="6" eb="8">
      <t>シセツ</t>
    </rPh>
    <rPh sb="8" eb="10">
      <t>クミアイ</t>
    </rPh>
    <rPh sb="11" eb="13">
      <t>コウエイ</t>
    </rPh>
    <rPh sb="13" eb="15">
      <t>キギョウ</t>
    </rPh>
    <rPh sb="15" eb="17">
      <t>カイケイ</t>
    </rPh>
    <phoneticPr fontId="5"/>
  </si>
  <si>
    <t>那賀広域事務組合</t>
    <rPh sb="0" eb="2">
      <t>ナガ</t>
    </rPh>
    <rPh sb="2" eb="4">
      <t>コウイキ</t>
    </rPh>
    <rPh sb="4" eb="6">
      <t>ジム</t>
    </rPh>
    <rPh sb="6" eb="8">
      <t>クミアイ</t>
    </rPh>
    <phoneticPr fontId="5"/>
  </si>
  <si>
    <t>那賀衛生環境整備組合</t>
    <rPh sb="0" eb="2">
      <t>ナガ</t>
    </rPh>
    <rPh sb="2" eb="4">
      <t>エイセイ</t>
    </rPh>
    <rPh sb="4" eb="6">
      <t>カンキョウ</t>
    </rPh>
    <rPh sb="6" eb="8">
      <t>セイビ</t>
    </rPh>
    <rPh sb="8" eb="10">
      <t>クミアイ</t>
    </rPh>
    <phoneticPr fontId="5"/>
  </si>
  <si>
    <t>那賀消防組合</t>
    <rPh sb="0" eb="2">
      <t>ナガ</t>
    </rPh>
    <rPh sb="2" eb="4">
      <t>ショウボウ</t>
    </rPh>
    <rPh sb="4" eb="6">
      <t>クミアイ</t>
    </rPh>
    <phoneticPr fontId="5"/>
  </si>
  <si>
    <t>那賀休日急患診療所経営事務組合</t>
    <rPh sb="0" eb="2">
      <t>ナガ</t>
    </rPh>
    <rPh sb="2" eb="4">
      <t>キュウジツ</t>
    </rPh>
    <rPh sb="4" eb="6">
      <t>キュウカン</t>
    </rPh>
    <rPh sb="6" eb="8">
      <t>シンリョウ</t>
    </rPh>
    <rPh sb="8" eb="9">
      <t>ショ</t>
    </rPh>
    <rPh sb="9" eb="11">
      <t>ケイエイ</t>
    </rPh>
    <rPh sb="11" eb="13">
      <t>ジム</t>
    </rPh>
    <rPh sb="13" eb="15">
      <t>クミアイ</t>
    </rPh>
    <phoneticPr fontId="5"/>
  </si>
  <si>
    <t>和歌山地方税回収機構</t>
    <rPh sb="0" eb="3">
      <t>ワカヤマ</t>
    </rPh>
    <rPh sb="3" eb="6">
      <t>チホウゼイ</t>
    </rPh>
    <rPh sb="6" eb="8">
      <t>カイシュウ</t>
    </rPh>
    <rPh sb="8" eb="10">
      <t>キコウ</t>
    </rPh>
    <phoneticPr fontId="5"/>
  </si>
  <si>
    <t>県後期高齢者広域連合</t>
    <rPh sb="0" eb="1">
      <t>ケン</t>
    </rPh>
    <rPh sb="1" eb="3">
      <t>コウキ</t>
    </rPh>
    <rPh sb="3" eb="6">
      <t>コウレイシャ</t>
    </rPh>
    <rPh sb="6" eb="8">
      <t>コウイキ</t>
    </rPh>
    <rPh sb="8" eb="10">
      <t>レンゴウ</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</si>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</sst>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32790</c:v>
                </c:pt>
                <c:pt idx="1">
                  <c:v>28873</c:v>
                </c:pt>
                <c:pt idx="2">
                  <c:v>15675</c:v>
                </c:pt>
                <c:pt idx="3">
                  <c:v>28878</c:v>
                </c:pt>
                <c:pt idx="4">
                  <c:v>28779</c:v>
                </c:pt>
              </c:numCache>
            </c:numRef>
          </c:val>
          <c:smooth val="0"/>
        </c:ser>
        <c:dLbls>
          <c:showLegendKey val="0"/>
          <c:showVal val="0"/>
          <c:showCatName val="0"/>
          <c:showSerName val="0"/>
          <c:showPercent val="0"/>
          <c:showBubbleSize val="0"/>
        </c:dLbls>
        <c:marker val="1"/>
        <c:smooth val="0"/>
        <c:axId val="275404520"/>
        <c:axId val="275404904"/>
      </c:lineChart>
      <c:catAx>
        <c:axId val="275404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5404904"/>
        <c:crosses val="autoZero"/>
        <c:auto val="1"/>
        <c:lblAlgn val="ctr"/>
        <c:lblOffset val="100"/>
        <c:tickLblSkip val="1"/>
        <c:tickMarkSkip val="1"/>
        <c:noMultiLvlLbl val="0"/>
      </c:catAx>
      <c:valAx>
        <c:axId val="2754049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5404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3.47</c:v>
                </c:pt>
                <c:pt idx="1">
                  <c:v>3.77</c:v>
                </c:pt>
                <c:pt idx="2">
                  <c:v>3.96</c:v>
                </c:pt>
                <c:pt idx="3">
                  <c:v>4.62</c:v>
                </c:pt>
                <c:pt idx="4">
                  <c:v>4.6900000000000004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16.600000000000001</c:v>
                </c:pt>
                <c:pt idx="1">
                  <c:v>16.62</c:v>
                </c:pt>
                <c:pt idx="2">
                  <c:v>16.72</c:v>
                </c:pt>
                <c:pt idx="3">
                  <c:v>16.600000000000001</c:v>
                </c:pt>
                <c:pt idx="4">
                  <c:v>16.559999999999999</c:v>
                </c:pt>
              </c:numCache>
            </c:numRef>
          </c:val>
        </c:ser>
        <c:dLbls>
          <c:showLegendKey val="0"/>
          <c:showVal val="0"/>
          <c:showCatName val="0"/>
          <c:showSerName val="0"/>
          <c:showPercent val="0"/>
          <c:showBubbleSize val="0"/>
        </c:dLbls>
        <c:gapWidth val="250"/>
        <c:overlap val="100"/>
        <c:axId val="266653904"/>
        <c:axId val="266654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7.12</c:v>
                </c:pt>
                <c:pt idx="1">
                  <c:v>2.12</c:v>
                </c:pt>
                <c:pt idx="2">
                  <c:v>4.75</c:v>
                </c:pt>
                <c:pt idx="3">
                  <c:v>2.2000000000000002</c:v>
                </c:pt>
                <c:pt idx="4">
                  <c:v>0.56000000000000005</c:v>
                </c:pt>
              </c:numCache>
            </c:numRef>
          </c:val>
          <c:smooth val="0"/>
        </c:ser>
        <c:dLbls>
          <c:showLegendKey val="0"/>
          <c:showVal val="0"/>
          <c:showCatName val="0"/>
          <c:showSerName val="0"/>
          <c:showPercent val="0"/>
          <c:showBubbleSize val="0"/>
        </c:dLbls>
        <c:marker val="1"/>
        <c:smooth val="0"/>
        <c:axId val="266653904"/>
        <c:axId val="266654288"/>
      </c:lineChart>
      <c:catAx>
        <c:axId val="26665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6654288"/>
        <c:crosses val="autoZero"/>
        <c:auto val="1"/>
        <c:lblAlgn val="ctr"/>
        <c:lblOffset val="100"/>
        <c:tickLblSkip val="1"/>
        <c:tickMarkSkip val="1"/>
        <c:noMultiLvlLbl val="0"/>
      </c:catAx>
      <c:valAx>
        <c:axId val="266654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65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0.16</c:v>
                </c:pt>
                <c:pt idx="2">
                  <c:v>#N/A</c:v>
                </c:pt>
                <c:pt idx="3">
                  <c:v>0.08</c:v>
                </c:pt>
                <c:pt idx="4">
                  <c:v>#N/A</c:v>
                </c:pt>
                <c:pt idx="5">
                  <c:v>0.08</c:v>
                </c:pt>
                <c:pt idx="6">
                  <c:v>#N/A</c:v>
                </c:pt>
                <c:pt idx="7">
                  <c:v>0.2</c:v>
                </c:pt>
                <c:pt idx="8">
                  <c:v>#N/A</c:v>
                </c:pt>
                <c:pt idx="9">
                  <c:v>0.02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0.13</c:v>
                </c:pt>
                <c:pt idx="2">
                  <c:v>#N/A</c:v>
                </c:pt>
                <c:pt idx="3">
                  <c:v>0.15</c:v>
                </c:pt>
                <c:pt idx="4">
                  <c:v>#N/A</c:v>
                </c:pt>
                <c:pt idx="5">
                  <c:v>0.01</c:v>
                </c:pt>
                <c:pt idx="6">
                  <c:v>#N/A</c:v>
                </c:pt>
                <c:pt idx="7">
                  <c:v>0.04</c:v>
                </c:pt>
                <c:pt idx="8">
                  <c:v>#N/A</c:v>
                </c:pt>
                <c:pt idx="9">
                  <c:v>0.04</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0.08</c:v>
                </c:pt>
                <c:pt idx="2">
                  <c:v>#N/A</c:v>
                </c:pt>
                <c:pt idx="3">
                  <c:v>0.09</c:v>
                </c:pt>
                <c:pt idx="4">
                  <c:v>#N/A</c:v>
                </c:pt>
                <c:pt idx="5">
                  <c:v>0.11</c:v>
                </c:pt>
                <c:pt idx="6">
                  <c:v>#N/A</c:v>
                </c:pt>
                <c:pt idx="7">
                  <c:v>0.16</c:v>
                </c:pt>
                <c:pt idx="8">
                  <c:v>#N/A</c:v>
                </c:pt>
                <c:pt idx="9">
                  <c:v>0.11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0.04</c:v>
                </c:pt>
                <c:pt idx="2">
                  <c:v>#N/A</c:v>
                </c:pt>
                <c:pt idx="3">
                  <c:v>0.23</c:v>
                </c:pt>
                <c:pt idx="4">
                  <c:v>#N/A</c:v>
                </c:pt>
                <c:pt idx="5">
                  <c:v>0.45</c:v>
                </c:pt>
                <c:pt idx="6">
                  <c:v>#N/A</c:v>
                </c:pt>
                <c:pt idx="7">
                  <c:v>0.9</c:v>
                </c:pt>
                <c:pt idx="8">
                  <c:v>#N/A</c:v>
                </c:pt>
                <c:pt idx="9">
                  <c:v>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3.46</c:v>
                </c:pt>
                <c:pt idx="2">
                  <c:v>#N/A</c:v>
                </c:pt>
                <c:pt idx="3">
                  <c:v>3.77</c:v>
                </c:pt>
                <c:pt idx="4">
                  <c:v>#N/A</c:v>
                </c:pt>
                <c:pt idx="5">
                  <c:v>3.95</c:v>
                </c:pt>
                <c:pt idx="6">
                  <c:v>#N/A</c:v>
                </c:pt>
                <c:pt idx="7">
                  <c:v>4.62</c:v>
                </c:pt>
                <c:pt idx="8">
                  <c:v>#N/A</c:v>
                </c:pt>
                <c:pt idx="9">
                  <c:v>4.68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30.5</c:v>
                </c:pt>
                <c:pt idx="2">
                  <c:v>#N/A</c:v>
                </c:pt>
                <c:pt idx="3">
                  <c:v>32.08</c:v>
                </c:pt>
                <c:pt idx="4">
                  <c:v>#N/A</c:v>
                </c:pt>
                <c:pt idx="5">
                  <c:v>35.24</c:v>
                </c:pt>
                <c:pt idx="6">
                  <c:v>#N/A</c:v>
                </c:pt>
                <c:pt idx="7">
                  <c:v>29.34</c:v>
                </c:pt>
                <c:pt idx="8">
                  <c:v>#N/A</c:v>
                </c:pt>
                <c:pt idx="9">
                  <c:v>29.14</c:v>
                </c:pt>
              </c:numCache>
            </c:numRef>
          </c:val>
        </c:ser>
        <c:dLbls>
          <c:showLegendKey val="0"/>
          <c:showVal val="0"/>
          <c:showCatName val="0"/>
          <c:showSerName val="0"/>
          <c:showPercent val="0"/>
          <c:showBubbleSize val="0"/>
        </c:dLbls>
        <c:gapWidth val="150"/>
        <c:overlap val="100"/>
        <c:axId val="265497856"/>
        <c:axId val="265509480"/>
      </c:barChart>
      <c:catAx>
        <c:axId val="26549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5509480"/>
        <c:crosses val="autoZero"/>
        <c:auto val="1"/>
        <c:lblAlgn val="ctr"/>
        <c:lblOffset val="100"/>
        <c:tickLblSkip val="1"/>
        <c:tickMarkSkip val="1"/>
        <c:noMultiLvlLbl val="0"/>
      </c:catAx>
      <c:valAx>
        <c:axId val="265509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497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1057</c:v>
                </c:pt>
                <c:pt idx="5">
                  <c:v>1107</c:v>
                </c:pt>
                <c:pt idx="8">
                  <c:v>1323</c:v>
                </c:pt>
                <c:pt idx="11">
                  <c:v>1328</c:v>
                </c:pt>
                <c:pt idx="14">
                  <c:v>1388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274</c:v>
                </c:pt>
                <c:pt idx="3">
                  <c:v>242</c:v>
                </c:pt>
                <c:pt idx="6">
                  <c:v>252</c:v>
                </c:pt>
                <c:pt idx="9">
                  <c:v>247</c:v>
                </c:pt>
                <c:pt idx="12">
                  <c:v>208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116</c:v>
                </c:pt>
                <c:pt idx="3">
                  <c:v>120</c:v>
                </c:pt>
                <c:pt idx="6">
                  <c:v>178</c:v>
                </c:pt>
                <c:pt idx="9">
                  <c:v>222</c:v>
                </c:pt>
                <c:pt idx="12">
                  <c:v>254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1253</c:v>
                </c:pt>
                <c:pt idx="3">
                  <c:v>1181</c:v>
                </c:pt>
                <c:pt idx="6">
                  <c:v>1150</c:v>
                </c:pt>
                <c:pt idx="9">
                  <c:v>1151</c:v>
                </c:pt>
                <c:pt idx="12">
                  <c:v>1167</c:v>
                </c:pt>
              </c:numCache>
            </c:numRef>
          </c:val>
        </c:ser>
        <c:dLbls>
          <c:showLegendKey val="0"/>
          <c:showVal val="0"/>
          <c:showCatName val="0"/>
          <c:showSerName val="0"/>
          <c:showPercent val="0"/>
          <c:showBubbleSize val="0"/>
        </c:dLbls>
        <c:gapWidth val="100"/>
        <c:overlap val="100"/>
        <c:axId val="277792824"/>
        <c:axId val="277793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586</c:v>
                </c:pt>
                <c:pt idx="2">
                  <c:v>#N/A</c:v>
                </c:pt>
                <c:pt idx="3">
                  <c:v>#N/A</c:v>
                </c:pt>
                <c:pt idx="4">
                  <c:v>436</c:v>
                </c:pt>
                <c:pt idx="5">
                  <c:v>#N/A</c:v>
                </c:pt>
                <c:pt idx="6">
                  <c:v>#N/A</c:v>
                </c:pt>
                <c:pt idx="7">
                  <c:v>257</c:v>
                </c:pt>
                <c:pt idx="8">
                  <c:v>#N/A</c:v>
                </c:pt>
                <c:pt idx="9">
                  <c:v>#N/A</c:v>
                </c:pt>
                <c:pt idx="10">
                  <c:v>292</c:v>
                </c:pt>
                <c:pt idx="11">
                  <c:v>#N/A</c:v>
                </c:pt>
                <c:pt idx="12">
                  <c:v>#N/A</c:v>
                </c:pt>
                <c:pt idx="13">
                  <c:v>241</c:v>
                </c:pt>
                <c:pt idx="14">
                  <c:v>#N/A</c:v>
                </c:pt>
              </c:numCache>
            </c:numRef>
          </c:val>
          <c:smooth val="0"/>
        </c:ser>
        <c:dLbls>
          <c:showLegendKey val="0"/>
          <c:showVal val="0"/>
          <c:showCatName val="0"/>
          <c:showSerName val="0"/>
          <c:showPercent val="0"/>
          <c:showBubbleSize val="0"/>
        </c:dLbls>
        <c:marker val="1"/>
        <c:smooth val="0"/>
        <c:axId val="277792824"/>
        <c:axId val="277793208"/>
      </c:lineChart>
      <c:catAx>
        <c:axId val="277792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7793208"/>
        <c:crosses val="autoZero"/>
        <c:auto val="1"/>
        <c:lblAlgn val="ctr"/>
        <c:lblOffset val="100"/>
        <c:tickLblSkip val="1"/>
        <c:tickMarkSkip val="1"/>
        <c:noMultiLvlLbl val="0"/>
      </c:catAx>
      <c:valAx>
        <c:axId val="277793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792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13638</c:v>
                </c:pt>
                <c:pt idx="5">
                  <c:v>13953</c:v>
                </c:pt>
                <c:pt idx="8">
                  <c:v>14144</c:v>
                </c:pt>
                <c:pt idx="11">
                  <c:v>14539</c:v>
                </c:pt>
                <c:pt idx="14">
                  <c:v>15064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441</c:v>
                </c:pt>
                <c:pt idx="5">
                  <c:v>379</c:v>
                </c:pt>
                <c:pt idx="8">
                  <c:v>322</c:v>
                </c:pt>
                <c:pt idx="11">
                  <c:v>257</c:v>
                </c:pt>
                <c:pt idx="14">
                  <c:v>200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3986</c:v>
                </c:pt>
                <c:pt idx="5">
                  <c:v>4744</c:v>
                </c:pt>
                <c:pt idx="8">
                  <c:v>4949</c:v>
                </c:pt>
                <c:pt idx="11">
                  <c:v>5391</c:v>
                </c:pt>
                <c:pt idx="14">
                  <c:v>5286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850</c:v>
                </c:pt>
                <c:pt idx="3">
                  <c:v>870</c:v>
                </c:pt>
                <c:pt idx="6">
                  <c:v>844</c:v>
                </c:pt>
                <c:pt idx="9">
                  <c:v>765</c:v>
                </c:pt>
                <c:pt idx="12">
                  <c:v>729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3779</c:v>
                </c:pt>
                <c:pt idx="3">
                  <c:v>3522</c:v>
                </c:pt>
                <c:pt idx="6">
                  <c:v>3403</c:v>
                </c:pt>
                <c:pt idx="9">
                  <c:v>3428</c:v>
                </c:pt>
                <c:pt idx="12">
                  <c:v>3433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5292</c:v>
                </c:pt>
                <c:pt idx="3">
                  <c:v>5693</c:v>
                </c:pt>
                <c:pt idx="6">
                  <c:v>6177</c:v>
                </c:pt>
                <c:pt idx="9">
                  <c:v>6767</c:v>
                </c:pt>
                <c:pt idx="12">
                  <c:v>7758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1</c:v>
                </c:pt>
                <c:pt idx="6">
                  <c:v>1</c:v>
                </c:pt>
                <c:pt idx="9">
                  <c:v>1</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9718</c:v>
                </c:pt>
                <c:pt idx="3">
                  <c:v>9553</c:v>
                </c:pt>
                <c:pt idx="6">
                  <c:v>8948</c:v>
                </c:pt>
                <c:pt idx="9">
                  <c:v>8627</c:v>
                </c:pt>
                <c:pt idx="12">
                  <c:v>8314</c:v>
                </c:pt>
              </c:numCache>
            </c:numRef>
          </c:val>
        </c:ser>
        <c:dLbls>
          <c:showLegendKey val="0"/>
          <c:showVal val="0"/>
          <c:showCatName val="0"/>
          <c:showSerName val="0"/>
          <c:showPercent val="0"/>
          <c:showBubbleSize val="0"/>
        </c:dLbls>
        <c:gapWidth val="100"/>
        <c:overlap val="100"/>
        <c:axId val="277944472"/>
        <c:axId val="277742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1574</c:v>
                </c:pt>
                <c:pt idx="2">
                  <c:v>#N/A</c:v>
                </c:pt>
                <c:pt idx="3">
                  <c:v>#N/A</c:v>
                </c:pt>
                <c:pt idx="4">
                  <c:v>563</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77944472"/>
        <c:axId val="277742528"/>
      </c:lineChart>
      <c:catAx>
        <c:axId val="277944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7742528"/>
        <c:crosses val="autoZero"/>
        <c:auto val="1"/>
        <c:lblAlgn val="ctr"/>
        <c:lblOffset val="100"/>
        <c:tickLblSkip val="1"/>
        <c:tickMarkSkip val="1"/>
        <c:noMultiLvlLbl val="0"/>
      </c:catAx>
      <c:valAx>
        <c:axId val="27774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944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和歌山県岩出市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53,677
53,399
38.51
16,623,627
15,790,476
435,757
9,293,965
8,313,690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やや減少傾向となっていたが、近年は概ね同水準で推移している。</a:t>
          </a:r>
          <a:endParaRPr kumimoji="1" lang="en-US" altLang="ja-JP" sz="1300">
            <a:latin typeface="ＭＳ Ｐゴシック"/>
          </a:endParaRPr>
        </a:p>
        <a:p>
          <a:r>
            <a:rPr kumimoji="1" lang="ja-JP" altLang="en-US" sz="1300">
              <a:latin typeface="ＭＳ Ｐゴシック"/>
            </a:rPr>
            <a:t>全国平均は上回っているが、わずかに類似団体内平均を下回っている。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110672</xdr:rowOff>
    </xdr:to>
    <xdr:cxnSp macro="">
      <xdr:nvCxnSpPr>
        <xdr:cNvPr id="69" name="直線コネクタ 68"/>
        <xdr:cNvCxnSpPr/>
      </xdr:nvCxnSpPr>
      <xdr:spPr>
        <a:xfrm flipV="1">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110672</xdr:rowOff>
    </xdr:to>
    <xdr:cxnSp macro="">
      <xdr:nvCxnSpPr>
        <xdr:cNvPr id="72" name="直線コネクタ 71"/>
        <xdr:cNvCxnSpPr/>
      </xdr:nvCxnSpPr>
      <xdr:spPr>
        <a:xfrm>
          <a:off x="3225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58965</xdr:rowOff>
    </xdr:from>
    <xdr:to>
      <xdr:col>4</xdr:col>
      <xdr:colOff>482600</xdr:colOff>
      <xdr:row>41</xdr:row>
      <xdr:rowOff>93435</xdr:rowOff>
    </xdr:to>
    <xdr:cxnSp macro="">
      <xdr:nvCxnSpPr>
        <xdr:cNvPr id="75" name="直線コネクタ 74"/>
        <xdr:cNvCxnSpPr/>
      </xdr:nvCxnSpPr>
      <xdr:spPr>
        <a:xfrm>
          <a:off x="2336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41728</xdr:rowOff>
    </xdr:from>
    <xdr:to>
      <xdr:col>3</xdr:col>
      <xdr:colOff>279400</xdr:colOff>
      <xdr:row>41</xdr:row>
      <xdr:rowOff>58965</xdr:rowOff>
    </xdr:to>
    <xdr:cxnSp macro="">
      <xdr:nvCxnSpPr>
        <xdr:cNvPr id="78" name="直線コネクタ 77"/>
        <xdr:cNvCxnSpPr/>
      </xdr:nvCxnSpPr>
      <xdr:spPr>
        <a:xfrm>
          <a:off x="1447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8" name="円/楕円 87"/>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14712</xdr:rowOff>
    </xdr:from>
    <xdr:ext cx="762000" cy="259045"/>
    <xdr:sp macro="" textlink="">
      <xdr:nvSpPr>
        <xdr:cNvPr id="89" name="財政力該当値テキスト"/>
        <xdr:cNvSpPr txBox="1"/>
      </xdr:nvSpPr>
      <xdr:spPr>
        <a:xfrm>
          <a:off x="5041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59872</xdr:rowOff>
    </xdr:from>
    <xdr:to>
      <xdr:col>6</xdr:col>
      <xdr:colOff>50800</xdr:colOff>
      <xdr:row>41</xdr:row>
      <xdr:rowOff>161472</xdr:rowOff>
    </xdr:to>
    <xdr:sp macro="" textlink="">
      <xdr:nvSpPr>
        <xdr:cNvPr id="90" name="円/楕円 89"/>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146249</xdr:rowOff>
    </xdr:from>
    <xdr:ext cx="736600" cy="259045"/>
    <xdr:sp macro="" textlink="">
      <xdr:nvSpPr>
        <xdr:cNvPr id="91" name="テキスト ボックス 90"/>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2" name="円/楕円 91"/>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129012</xdr:rowOff>
    </xdr:from>
    <xdr:ext cx="762000" cy="259045"/>
    <xdr:sp macro="" textlink="">
      <xdr:nvSpPr>
        <xdr:cNvPr id="93" name="テキスト ボックス 92"/>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8165</xdr:rowOff>
    </xdr:from>
    <xdr:to>
      <xdr:col>3</xdr:col>
      <xdr:colOff>330200</xdr:colOff>
      <xdr:row>41</xdr:row>
      <xdr:rowOff>109765</xdr:rowOff>
    </xdr:to>
    <xdr:sp macro="" textlink="">
      <xdr:nvSpPr>
        <xdr:cNvPr id="94" name="円/楕円 93"/>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94542</xdr:rowOff>
    </xdr:from>
    <xdr:ext cx="762000" cy="259045"/>
    <xdr:sp macro="" textlink="">
      <xdr:nvSpPr>
        <xdr:cNvPr id="95" name="テキスト ボックス 94"/>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96" name="円/楕円 95"/>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97" name="テキスト ボックス 96"/>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年度からごみ処理施設運転管理業務委託料等の物件費が増加し、財政構造は硬直化しつつあるが、平成</a:t>
          </a:r>
          <a:r>
            <a:rPr kumimoji="1" lang="en-US" altLang="ja-JP" sz="1300">
              <a:latin typeface="ＭＳ Ｐゴシック"/>
            </a:rPr>
            <a:t>25</a:t>
          </a:r>
          <a:r>
            <a:rPr kumimoji="1" lang="ja-JP" altLang="en-US" sz="1300">
              <a:latin typeface="ＭＳ Ｐゴシック"/>
            </a:rPr>
            <a:t>年度においては職員給料の減額支給措置（</a:t>
          </a:r>
          <a:r>
            <a:rPr kumimoji="1" lang="en-US" altLang="ja-JP" sz="1300">
              <a:latin typeface="ＭＳ Ｐゴシック"/>
            </a:rPr>
            <a:t>H25.7</a:t>
          </a:r>
          <a:r>
            <a:rPr kumimoji="1" lang="ja-JP" altLang="en-US" sz="1300">
              <a:latin typeface="ＭＳ Ｐゴシック"/>
            </a:rPr>
            <a:t>～</a:t>
          </a:r>
          <a:r>
            <a:rPr kumimoji="1" lang="en-US" altLang="ja-JP" sz="1300">
              <a:latin typeface="ＭＳ Ｐゴシック"/>
            </a:rPr>
            <a:t>H26.3</a:t>
          </a:r>
          <a:r>
            <a:rPr kumimoji="1" lang="ja-JP" altLang="en-US" sz="1300">
              <a:latin typeface="ＭＳ Ｐゴシック"/>
            </a:rPr>
            <a:t>）により人件費が減少し、比率は改善している。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年度においては減額支給措置終了に伴い、人件費が増加し比率は悪化した。</a:t>
          </a:r>
        </a:p>
        <a:p>
          <a:r>
            <a:rPr kumimoji="1" lang="ja-JP" altLang="en-US" sz="1300">
              <a:latin typeface="ＭＳ Ｐゴシック"/>
            </a:rPr>
            <a:t>全国平均及び類似団体内平均を下回る比率ではあるが、硬直化が進まないよう、今後も引続き自主財源の確保に努める。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158242</xdr:rowOff>
    </xdr:from>
    <xdr:to>
      <xdr:col>7</xdr:col>
      <xdr:colOff>152400</xdr:colOff>
      <xdr:row>60</xdr:row>
      <xdr:rowOff>92964</xdr:rowOff>
    </xdr:to>
    <xdr:cxnSp macro="">
      <xdr:nvCxnSpPr>
        <xdr:cNvPr id="130" name="直線コネクタ 129"/>
        <xdr:cNvCxnSpPr/>
      </xdr:nvCxnSpPr>
      <xdr:spPr>
        <a:xfrm>
          <a:off x="4114800" y="1027379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158242</xdr:rowOff>
    </xdr:from>
    <xdr:to>
      <xdr:col>6</xdr:col>
      <xdr:colOff>0</xdr:colOff>
      <xdr:row>60</xdr:row>
      <xdr:rowOff>35052</xdr:rowOff>
    </xdr:to>
    <xdr:cxnSp macro="">
      <xdr:nvCxnSpPr>
        <xdr:cNvPr id="133" name="直線コネクタ 132"/>
        <xdr:cNvCxnSpPr/>
      </xdr:nvCxnSpPr>
      <xdr:spPr>
        <a:xfrm flipV="1">
          <a:off x="3225800" y="102737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76200</xdr:rowOff>
    </xdr:from>
    <xdr:to>
      <xdr:col>4</xdr:col>
      <xdr:colOff>482600</xdr:colOff>
      <xdr:row>60</xdr:row>
      <xdr:rowOff>35052</xdr:rowOff>
    </xdr:to>
    <xdr:cxnSp macro="">
      <xdr:nvCxnSpPr>
        <xdr:cNvPr id="136" name="直線コネクタ 135"/>
        <xdr:cNvCxnSpPr/>
      </xdr:nvCxnSpPr>
      <xdr:spPr>
        <a:xfrm>
          <a:off x="2336800" y="1019175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56896</xdr:rowOff>
    </xdr:from>
    <xdr:to>
      <xdr:col>3</xdr:col>
      <xdr:colOff>279400</xdr:colOff>
      <xdr:row>59</xdr:row>
      <xdr:rowOff>76200</xdr:rowOff>
    </xdr:to>
    <xdr:cxnSp macro="">
      <xdr:nvCxnSpPr>
        <xdr:cNvPr id="139" name="直線コネクタ 138"/>
        <xdr:cNvCxnSpPr/>
      </xdr:nvCxnSpPr>
      <xdr:spPr>
        <a:xfrm>
          <a:off x="1447800" y="101724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42164</xdr:rowOff>
    </xdr:from>
    <xdr:to>
      <xdr:col>7</xdr:col>
      <xdr:colOff>203200</xdr:colOff>
      <xdr:row>60</xdr:row>
      <xdr:rowOff>143764</xdr:rowOff>
    </xdr:to>
    <xdr:sp macro="" textlink="">
      <xdr:nvSpPr>
        <xdr:cNvPr id="149" name="円/楕円 148"/>
        <xdr:cNvSpPr/>
      </xdr:nvSpPr>
      <xdr:spPr>
        <a:xfrm>
          <a:off x="49022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58691</xdr:rowOff>
    </xdr:from>
    <xdr:ext cx="762000" cy="259045"/>
    <xdr:sp macro="" textlink="">
      <xdr:nvSpPr>
        <xdr:cNvPr id="150" name="財政構造の弾力性該当値テキスト"/>
        <xdr:cNvSpPr txBox="1"/>
      </xdr:nvSpPr>
      <xdr:spPr>
        <a:xfrm>
          <a:off x="5041900" y="1017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107442</xdr:rowOff>
    </xdr:from>
    <xdr:to>
      <xdr:col>6</xdr:col>
      <xdr:colOff>50800</xdr:colOff>
      <xdr:row>60</xdr:row>
      <xdr:rowOff>37592</xdr:rowOff>
    </xdr:to>
    <xdr:sp macro="" textlink="">
      <xdr:nvSpPr>
        <xdr:cNvPr id="151" name="円/楕円 150"/>
        <xdr:cNvSpPr/>
      </xdr:nvSpPr>
      <xdr:spPr>
        <a:xfrm>
          <a:off x="4064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47769</xdr:rowOff>
    </xdr:from>
    <xdr:ext cx="736600" cy="259045"/>
    <xdr:sp macro="" textlink="">
      <xdr:nvSpPr>
        <xdr:cNvPr id="152" name="テキスト ボックス 151"/>
        <xdr:cNvSpPr txBox="1"/>
      </xdr:nvSpPr>
      <xdr:spPr>
        <a:xfrm>
          <a:off x="3733800" y="999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155702</xdr:rowOff>
    </xdr:from>
    <xdr:to>
      <xdr:col>4</xdr:col>
      <xdr:colOff>533400</xdr:colOff>
      <xdr:row>60</xdr:row>
      <xdr:rowOff>85852</xdr:rowOff>
    </xdr:to>
    <xdr:sp macro="" textlink="">
      <xdr:nvSpPr>
        <xdr:cNvPr id="153" name="円/楕円 152"/>
        <xdr:cNvSpPr/>
      </xdr:nvSpPr>
      <xdr:spPr>
        <a:xfrm>
          <a:off x="3175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96029</xdr:rowOff>
    </xdr:from>
    <xdr:ext cx="762000" cy="259045"/>
    <xdr:sp macro="" textlink="">
      <xdr:nvSpPr>
        <xdr:cNvPr id="154" name="テキスト ボックス 153"/>
        <xdr:cNvSpPr txBox="1"/>
      </xdr:nvSpPr>
      <xdr:spPr>
        <a:xfrm>
          <a:off x="2844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25400</xdr:rowOff>
    </xdr:from>
    <xdr:to>
      <xdr:col>3</xdr:col>
      <xdr:colOff>330200</xdr:colOff>
      <xdr:row>59</xdr:row>
      <xdr:rowOff>127000</xdr:rowOff>
    </xdr:to>
    <xdr:sp macro="" textlink="">
      <xdr:nvSpPr>
        <xdr:cNvPr id="155" name="円/楕円 154"/>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137177</xdr:rowOff>
    </xdr:from>
    <xdr:ext cx="762000" cy="259045"/>
    <xdr:sp macro="" textlink="">
      <xdr:nvSpPr>
        <xdr:cNvPr id="156" name="テキスト ボックス 155"/>
        <xdr:cNvSpPr txBox="1"/>
      </xdr:nvSpPr>
      <xdr:spPr>
        <a:xfrm>
          <a:off x="1955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6096</xdr:rowOff>
    </xdr:from>
    <xdr:to>
      <xdr:col>2</xdr:col>
      <xdr:colOff>127000</xdr:colOff>
      <xdr:row>59</xdr:row>
      <xdr:rowOff>107696</xdr:rowOff>
    </xdr:to>
    <xdr:sp macro="" textlink="">
      <xdr:nvSpPr>
        <xdr:cNvPr id="157" name="円/楕円 156"/>
        <xdr:cNvSpPr/>
      </xdr:nvSpPr>
      <xdr:spPr>
        <a:xfrm>
          <a:off x="1397000" y="101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117873</xdr:rowOff>
    </xdr:from>
    <xdr:ext cx="762000" cy="259045"/>
    <xdr:sp macro="" textlink="">
      <xdr:nvSpPr>
        <xdr:cNvPr id="158" name="テキスト ボックス 157"/>
        <xdr:cNvSpPr txBox="1"/>
      </xdr:nvSpPr>
      <xdr:spPr>
        <a:xfrm>
          <a:off x="1066800" y="989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人件費については、従来から職員少人数体制の維持に努めているため、物件費等とあわせても全国平均及び類似団体内平均を大きく下回っている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76102</xdr:rowOff>
    </xdr:from>
    <xdr:to>
      <xdr:col>7</xdr:col>
      <xdr:colOff>152400</xdr:colOff>
      <xdr:row>81</xdr:row>
      <xdr:rowOff>88016</xdr:rowOff>
    </xdr:to>
    <xdr:cxnSp macro="">
      <xdr:nvCxnSpPr>
        <xdr:cNvPr id="192" name="直線コネクタ 191"/>
        <xdr:cNvCxnSpPr/>
      </xdr:nvCxnSpPr>
      <xdr:spPr>
        <a:xfrm>
          <a:off x="4114800" y="13963552"/>
          <a:ext cx="8382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78432</xdr:rowOff>
    </xdr:from>
    <xdr:ext cx="762000" cy="259045"/>
    <xdr:sp macro="" textlink="">
      <xdr:nvSpPr>
        <xdr:cNvPr id="193" name="人件費・物件費等の状況平均値テキスト"/>
        <xdr:cNvSpPr txBox="1"/>
      </xdr:nvSpPr>
      <xdr:spPr>
        <a:xfrm>
          <a:off x="5041900" y="1396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76102</xdr:rowOff>
    </xdr:from>
    <xdr:to>
      <xdr:col>6</xdr:col>
      <xdr:colOff>0</xdr:colOff>
      <xdr:row>81</xdr:row>
      <xdr:rowOff>78756</xdr:rowOff>
    </xdr:to>
    <xdr:cxnSp macro="">
      <xdr:nvCxnSpPr>
        <xdr:cNvPr id="195" name="直線コネクタ 194"/>
        <xdr:cNvCxnSpPr/>
      </xdr:nvCxnSpPr>
      <xdr:spPr>
        <a:xfrm flipV="1">
          <a:off x="3225800" y="13963552"/>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76771</xdr:rowOff>
    </xdr:from>
    <xdr:to>
      <xdr:col>4</xdr:col>
      <xdr:colOff>482600</xdr:colOff>
      <xdr:row>81</xdr:row>
      <xdr:rowOff>78756</xdr:rowOff>
    </xdr:to>
    <xdr:cxnSp macro="">
      <xdr:nvCxnSpPr>
        <xdr:cNvPr id="198" name="直線コネクタ 197"/>
        <xdr:cNvCxnSpPr/>
      </xdr:nvCxnSpPr>
      <xdr:spPr>
        <a:xfrm>
          <a:off x="2336800" y="13964221"/>
          <a:ext cx="889000" cy="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68568</xdr:rowOff>
    </xdr:from>
    <xdr:to>
      <xdr:col>3</xdr:col>
      <xdr:colOff>279400</xdr:colOff>
      <xdr:row>81</xdr:row>
      <xdr:rowOff>76771</xdr:rowOff>
    </xdr:to>
    <xdr:cxnSp macro="">
      <xdr:nvCxnSpPr>
        <xdr:cNvPr id="201" name="直線コネクタ 200"/>
        <xdr:cNvCxnSpPr/>
      </xdr:nvCxnSpPr>
      <xdr:spPr>
        <a:xfrm>
          <a:off x="1447800" y="13956018"/>
          <a:ext cx="889000" cy="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37216</xdr:rowOff>
    </xdr:from>
    <xdr:to>
      <xdr:col>7</xdr:col>
      <xdr:colOff>203200</xdr:colOff>
      <xdr:row>81</xdr:row>
      <xdr:rowOff>138816</xdr:rowOff>
    </xdr:to>
    <xdr:sp macro="" textlink="">
      <xdr:nvSpPr>
        <xdr:cNvPr id="211" name="円/楕円 210"/>
        <xdr:cNvSpPr/>
      </xdr:nvSpPr>
      <xdr:spPr>
        <a:xfrm>
          <a:off x="4902200" y="139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129943</xdr:rowOff>
    </xdr:from>
    <xdr:ext cx="762000" cy="259045"/>
    <xdr:sp macro="" textlink="">
      <xdr:nvSpPr>
        <xdr:cNvPr id="212" name="人件費・物件費等の状況該当値テキスト"/>
        <xdr:cNvSpPr txBox="1"/>
      </xdr:nvSpPr>
      <xdr:spPr>
        <a:xfrm>
          <a:off x="5041900" y="138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86,929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25302</xdr:rowOff>
    </xdr:from>
    <xdr:to>
      <xdr:col>6</xdr:col>
      <xdr:colOff>50800</xdr:colOff>
      <xdr:row>81</xdr:row>
      <xdr:rowOff>126902</xdr:rowOff>
    </xdr:to>
    <xdr:sp macro="" textlink="">
      <xdr:nvSpPr>
        <xdr:cNvPr id="213" name="円/楕円 212"/>
        <xdr:cNvSpPr/>
      </xdr:nvSpPr>
      <xdr:spPr>
        <a:xfrm>
          <a:off x="4064000" y="1391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137079</xdr:rowOff>
    </xdr:from>
    <xdr:ext cx="736600" cy="259045"/>
    <xdr:sp macro="" textlink="">
      <xdr:nvSpPr>
        <xdr:cNvPr id="214" name="テキスト ボックス 213"/>
        <xdr:cNvSpPr txBox="1"/>
      </xdr:nvSpPr>
      <xdr:spPr>
        <a:xfrm>
          <a:off x="3733800" y="1368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81,004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27956</xdr:rowOff>
    </xdr:from>
    <xdr:to>
      <xdr:col>4</xdr:col>
      <xdr:colOff>533400</xdr:colOff>
      <xdr:row>81</xdr:row>
      <xdr:rowOff>129556</xdr:rowOff>
    </xdr:to>
    <xdr:sp macro="" textlink="">
      <xdr:nvSpPr>
        <xdr:cNvPr id="215" name="円/楕円 214"/>
        <xdr:cNvSpPr/>
      </xdr:nvSpPr>
      <xdr:spPr>
        <a:xfrm>
          <a:off x="3175000" y="139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139733</xdr:rowOff>
    </xdr:from>
    <xdr:ext cx="762000" cy="259045"/>
    <xdr:sp macro="" textlink="">
      <xdr:nvSpPr>
        <xdr:cNvPr id="216" name="テキスト ボックス 215"/>
        <xdr:cNvSpPr txBox="1"/>
      </xdr:nvSpPr>
      <xdr:spPr>
        <a:xfrm>
          <a:off x="2844800" y="136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82,324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25971</xdr:rowOff>
    </xdr:from>
    <xdr:to>
      <xdr:col>3</xdr:col>
      <xdr:colOff>330200</xdr:colOff>
      <xdr:row>81</xdr:row>
      <xdr:rowOff>127571</xdr:rowOff>
    </xdr:to>
    <xdr:sp macro="" textlink="">
      <xdr:nvSpPr>
        <xdr:cNvPr id="217" name="円/楕円 216"/>
        <xdr:cNvSpPr/>
      </xdr:nvSpPr>
      <xdr:spPr>
        <a:xfrm>
          <a:off x="2286000" y="1391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137748</xdr:rowOff>
    </xdr:from>
    <xdr:ext cx="762000" cy="259045"/>
    <xdr:sp macro="" textlink="">
      <xdr:nvSpPr>
        <xdr:cNvPr id="218" name="テキスト ボックス 217"/>
        <xdr:cNvSpPr txBox="1"/>
      </xdr:nvSpPr>
      <xdr:spPr>
        <a:xfrm>
          <a:off x="1955800" y="1368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81,336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17768</xdr:rowOff>
    </xdr:from>
    <xdr:to>
      <xdr:col>2</xdr:col>
      <xdr:colOff>127000</xdr:colOff>
      <xdr:row>81</xdr:row>
      <xdr:rowOff>119368</xdr:rowOff>
    </xdr:to>
    <xdr:sp macro="" textlink="">
      <xdr:nvSpPr>
        <xdr:cNvPr id="219" name="円/楕円 218"/>
        <xdr:cNvSpPr/>
      </xdr:nvSpPr>
      <xdr:spPr>
        <a:xfrm>
          <a:off x="1397000" y="1390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129545</xdr:rowOff>
    </xdr:from>
    <xdr:ext cx="762000" cy="259045"/>
    <xdr:sp macro="" textlink="">
      <xdr:nvSpPr>
        <xdr:cNvPr id="220" name="テキスト ボックス 219"/>
        <xdr:cNvSpPr txBox="1"/>
      </xdr:nvSpPr>
      <xdr:spPr>
        <a:xfrm>
          <a:off x="1066800" y="1367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似団体を下回る状況で推移しており、今後も引続き給与の適正化に努める。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160443</xdr:rowOff>
    </xdr:to>
    <xdr:cxnSp macro="">
      <xdr:nvCxnSpPr>
        <xdr:cNvPr id="254" name="直線コネクタ 253"/>
        <xdr:cNvCxnSpPr/>
      </xdr:nvCxnSpPr>
      <xdr:spPr>
        <a:xfrm flipV="1">
          <a:off x="16179800" y="14653261"/>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160443</xdr:rowOff>
    </xdr:from>
    <xdr:to>
      <xdr:col>23</xdr:col>
      <xdr:colOff>406400</xdr:colOff>
      <xdr:row>89</xdr:row>
      <xdr:rowOff>158327</xdr:rowOff>
    </xdr:to>
    <xdr:cxnSp macro="">
      <xdr:nvCxnSpPr>
        <xdr:cNvPr id="257" name="直線コネクタ 256"/>
        <xdr:cNvCxnSpPr/>
      </xdr:nvCxnSpPr>
      <xdr:spPr>
        <a:xfrm flipV="1">
          <a:off x="15290800" y="14733693"/>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77893</xdr:rowOff>
    </xdr:from>
    <xdr:to>
      <xdr:col>22</xdr:col>
      <xdr:colOff>203200</xdr:colOff>
      <xdr:row>89</xdr:row>
      <xdr:rowOff>158327</xdr:rowOff>
    </xdr:to>
    <xdr:cxnSp macro="">
      <xdr:nvCxnSpPr>
        <xdr:cNvPr id="260" name="直線コネクタ 259"/>
        <xdr:cNvCxnSpPr/>
      </xdr:nvCxnSpPr>
      <xdr:spPr>
        <a:xfrm>
          <a:off x="14401800" y="1533694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71966</xdr:rowOff>
    </xdr:from>
    <xdr:to>
      <xdr:col>21</xdr:col>
      <xdr:colOff>0</xdr:colOff>
      <xdr:row>89</xdr:row>
      <xdr:rowOff>77893</xdr:rowOff>
    </xdr:to>
    <xdr:cxnSp macro="">
      <xdr:nvCxnSpPr>
        <xdr:cNvPr id="263" name="直線コネクタ 262"/>
        <xdr:cNvCxnSpPr/>
      </xdr:nvCxnSpPr>
      <xdr:spPr>
        <a:xfrm>
          <a:off x="13512800" y="14645216"/>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3" name="円/楕円 272"/>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74"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109643</xdr:rowOff>
    </xdr:from>
    <xdr:to>
      <xdr:col>23</xdr:col>
      <xdr:colOff>457200</xdr:colOff>
      <xdr:row>86</xdr:row>
      <xdr:rowOff>39793</xdr:rowOff>
    </xdr:to>
    <xdr:sp macro="" textlink="">
      <xdr:nvSpPr>
        <xdr:cNvPr id="275" name="円/楕円 274"/>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49970</xdr:rowOff>
    </xdr:from>
    <xdr:ext cx="736600" cy="259045"/>
    <xdr:sp macro="" textlink="">
      <xdr:nvSpPr>
        <xdr:cNvPr id="276" name="テキスト ボックス 275"/>
        <xdr:cNvSpPr txBox="1"/>
      </xdr:nvSpPr>
      <xdr:spPr>
        <a:xfrm>
          <a:off x="15798800" y="14451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107527</xdr:rowOff>
    </xdr:from>
    <xdr:to>
      <xdr:col>22</xdr:col>
      <xdr:colOff>254000</xdr:colOff>
      <xdr:row>90</xdr:row>
      <xdr:rowOff>37677</xdr:rowOff>
    </xdr:to>
    <xdr:sp macro="" textlink="">
      <xdr:nvSpPr>
        <xdr:cNvPr id="277" name="円/楕円 276"/>
        <xdr:cNvSpPr/>
      </xdr:nvSpPr>
      <xdr:spPr>
        <a:xfrm>
          <a:off x="15240000" y="153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47854</xdr:rowOff>
    </xdr:from>
    <xdr:ext cx="762000" cy="259045"/>
    <xdr:sp macro="" textlink="">
      <xdr:nvSpPr>
        <xdr:cNvPr id="278" name="テキスト ボックス 277"/>
        <xdr:cNvSpPr txBox="1"/>
      </xdr:nvSpPr>
      <xdr:spPr>
        <a:xfrm>
          <a:off x="14909800" y="1513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27093</xdr:rowOff>
    </xdr:from>
    <xdr:to>
      <xdr:col>21</xdr:col>
      <xdr:colOff>50800</xdr:colOff>
      <xdr:row>89</xdr:row>
      <xdr:rowOff>128693</xdr:rowOff>
    </xdr:to>
    <xdr:sp macro="" textlink="">
      <xdr:nvSpPr>
        <xdr:cNvPr id="279" name="円/楕円 278"/>
        <xdr:cNvSpPr/>
      </xdr:nvSpPr>
      <xdr:spPr>
        <a:xfrm>
          <a:off x="14351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138870</xdr:rowOff>
    </xdr:from>
    <xdr:ext cx="762000" cy="259045"/>
    <xdr:sp macro="" textlink="">
      <xdr:nvSpPr>
        <xdr:cNvPr id="280" name="テキスト ボックス 279"/>
        <xdr:cNvSpPr txBox="1"/>
      </xdr:nvSpPr>
      <xdr:spPr>
        <a:xfrm>
          <a:off x="14020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81" name="円/楕円 280"/>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132943</xdr:rowOff>
    </xdr:from>
    <xdr:ext cx="762000" cy="259045"/>
    <xdr:sp macro="" textlink="">
      <xdr:nvSpPr>
        <xdr:cNvPr id="282" name="テキスト ボックス 281"/>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職員数は退職者等の欠員補充程度にとどめているが、現在も人口が増加しており、人口千人当たり職員数は同水準で推移している。市民サービスの低下をきたすことがないよう人員配置に努める。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42878</xdr:rowOff>
    </xdr:from>
    <xdr:to>
      <xdr:col>24</xdr:col>
      <xdr:colOff>558800</xdr:colOff>
      <xdr:row>59</xdr:row>
      <xdr:rowOff>60113</xdr:rowOff>
    </xdr:to>
    <xdr:cxnSp macro="">
      <xdr:nvCxnSpPr>
        <xdr:cNvPr id="319" name="直線コネクタ 318"/>
        <xdr:cNvCxnSpPr/>
      </xdr:nvCxnSpPr>
      <xdr:spPr>
        <a:xfrm flipV="1">
          <a:off x="16179800" y="10158428"/>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60113</xdr:rowOff>
    </xdr:from>
    <xdr:to>
      <xdr:col>23</xdr:col>
      <xdr:colOff>406400</xdr:colOff>
      <xdr:row>59</xdr:row>
      <xdr:rowOff>63560</xdr:rowOff>
    </xdr:to>
    <xdr:cxnSp macro="">
      <xdr:nvCxnSpPr>
        <xdr:cNvPr id="322" name="直線コネクタ 321"/>
        <xdr:cNvCxnSpPr/>
      </xdr:nvCxnSpPr>
      <xdr:spPr>
        <a:xfrm flipV="1">
          <a:off x="15290800" y="1017566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63560</xdr:rowOff>
    </xdr:from>
    <xdr:to>
      <xdr:col>22</xdr:col>
      <xdr:colOff>203200</xdr:colOff>
      <xdr:row>59</xdr:row>
      <xdr:rowOff>68156</xdr:rowOff>
    </xdr:to>
    <xdr:cxnSp macro="">
      <xdr:nvCxnSpPr>
        <xdr:cNvPr id="325" name="直線コネクタ 324"/>
        <xdr:cNvCxnSpPr/>
      </xdr:nvCxnSpPr>
      <xdr:spPr>
        <a:xfrm flipV="1">
          <a:off x="14401800" y="1017911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65859</xdr:rowOff>
    </xdr:from>
    <xdr:to>
      <xdr:col>21</xdr:col>
      <xdr:colOff>0</xdr:colOff>
      <xdr:row>59</xdr:row>
      <xdr:rowOff>68156</xdr:rowOff>
    </xdr:to>
    <xdr:cxnSp macro="">
      <xdr:nvCxnSpPr>
        <xdr:cNvPr id="328" name="直線コネクタ 327"/>
        <xdr:cNvCxnSpPr/>
      </xdr:nvCxnSpPr>
      <xdr:spPr>
        <a:xfrm>
          <a:off x="13512800" y="10181409"/>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163528</xdr:rowOff>
    </xdr:from>
    <xdr:to>
      <xdr:col>24</xdr:col>
      <xdr:colOff>609600</xdr:colOff>
      <xdr:row>59</xdr:row>
      <xdr:rowOff>93678</xdr:rowOff>
    </xdr:to>
    <xdr:sp macro="" textlink="">
      <xdr:nvSpPr>
        <xdr:cNvPr id="338" name="円/楕円 337"/>
        <xdr:cNvSpPr/>
      </xdr:nvSpPr>
      <xdr:spPr>
        <a:xfrm>
          <a:off x="16967200" y="101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8605</xdr:rowOff>
    </xdr:from>
    <xdr:ext cx="762000" cy="259045"/>
    <xdr:sp macro="" textlink="">
      <xdr:nvSpPr>
        <xdr:cNvPr id="339" name="定員管理の状況該当値テキスト"/>
        <xdr:cNvSpPr txBox="1"/>
      </xdr:nvSpPr>
      <xdr:spPr>
        <a:xfrm>
          <a:off x="17106900" y="995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9313</xdr:rowOff>
    </xdr:from>
    <xdr:to>
      <xdr:col>23</xdr:col>
      <xdr:colOff>457200</xdr:colOff>
      <xdr:row>59</xdr:row>
      <xdr:rowOff>110913</xdr:rowOff>
    </xdr:to>
    <xdr:sp macro="" textlink="">
      <xdr:nvSpPr>
        <xdr:cNvPr id="340" name="円/楕円 339"/>
        <xdr:cNvSpPr/>
      </xdr:nvSpPr>
      <xdr:spPr>
        <a:xfrm>
          <a:off x="16129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121090</xdr:rowOff>
    </xdr:from>
    <xdr:ext cx="736600" cy="259045"/>
    <xdr:sp macro="" textlink="">
      <xdr:nvSpPr>
        <xdr:cNvPr id="341" name="テキスト ボックス 340"/>
        <xdr:cNvSpPr txBox="1"/>
      </xdr:nvSpPr>
      <xdr:spPr>
        <a:xfrm>
          <a:off x="15798800" y="989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12760</xdr:rowOff>
    </xdr:from>
    <xdr:to>
      <xdr:col>22</xdr:col>
      <xdr:colOff>254000</xdr:colOff>
      <xdr:row>59</xdr:row>
      <xdr:rowOff>114360</xdr:rowOff>
    </xdr:to>
    <xdr:sp macro="" textlink="">
      <xdr:nvSpPr>
        <xdr:cNvPr id="342" name="円/楕円 341"/>
        <xdr:cNvSpPr/>
      </xdr:nvSpPr>
      <xdr:spPr>
        <a:xfrm>
          <a:off x="15240000" y="101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124537</xdr:rowOff>
    </xdr:from>
    <xdr:ext cx="762000" cy="259045"/>
    <xdr:sp macro="" textlink="">
      <xdr:nvSpPr>
        <xdr:cNvPr id="343" name="テキスト ボックス 342"/>
        <xdr:cNvSpPr txBox="1"/>
      </xdr:nvSpPr>
      <xdr:spPr>
        <a:xfrm>
          <a:off x="14909800" y="989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17356</xdr:rowOff>
    </xdr:from>
    <xdr:to>
      <xdr:col>21</xdr:col>
      <xdr:colOff>50800</xdr:colOff>
      <xdr:row>59</xdr:row>
      <xdr:rowOff>118956</xdr:rowOff>
    </xdr:to>
    <xdr:sp macro="" textlink="">
      <xdr:nvSpPr>
        <xdr:cNvPr id="344" name="円/楕円 343"/>
        <xdr:cNvSpPr/>
      </xdr:nvSpPr>
      <xdr:spPr>
        <a:xfrm>
          <a:off x="14351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129133</xdr:rowOff>
    </xdr:from>
    <xdr:ext cx="762000" cy="259045"/>
    <xdr:sp macro="" textlink="">
      <xdr:nvSpPr>
        <xdr:cNvPr id="345" name="テキスト ボックス 344"/>
        <xdr:cNvSpPr txBox="1"/>
      </xdr:nvSpPr>
      <xdr:spPr>
        <a:xfrm>
          <a:off x="14020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15059</xdr:rowOff>
    </xdr:from>
    <xdr:to>
      <xdr:col>19</xdr:col>
      <xdr:colOff>533400</xdr:colOff>
      <xdr:row>59</xdr:row>
      <xdr:rowOff>116659</xdr:rowOff>
    </xdr:to>
    <xdr:sp macro="" textlink="">
      <xdr:nvSpPr>
        <xdr:cNvPr id="346" name="円/楕円 345"/>
        <xdr:cNvSpPr/>
      </xdr:nvSpPr>
      <xdr:spPr>
        <a:xfrm>
          <a:off x="13462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126836</xdr:rowOff>
    </xdr:from>
    <xdr:ext cx="762000" cy="259045"/>
    <xdr:sp macro="" textlink="">
      <xdr:nvSpPr>
        <xdr:cNvPr id="347" name="テキスト ボックス 346"/>
        <xdr:cNvSpPr txBox="1"/>
      </xdr:nvSpPr>
      <xdr:spPr>
        <a:xfrm>
          <a:off x="13131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三ヵ年の平均により算出される比率であり、臨時財政対策債の単年度償還を実施した平成</a:t>
          </a:r>
          <a:r>
            <a:rPr kumimoji="1" lang="en-US" altLang="ja-JP" sz="1300">
              <a:latin typeface="ＭＳ Ｐゴシック"/>
            </a:rPr>
            <a:t>19</a:t>
          </a:r>
          <a:r>
            <a:rPr kumimoji="1" lang="ja-JP" altLang="en-US" sz="1300">
              <a:latin typeface="ＭＳ Ｐゴシック"/>
            </a:rPr>
            <a:t>年度が含まれる期間においては高い数値となっていたが、平成</a:t>
          </a:r>
          <a:r>
            <a:rPr kumimoji="1" lang="en-US" altLang="ja-JP" sz="1300">
              <a:latin typeface="ＭＳ Ｐゴシック"/>
            </a:rPr>
            <a:t>22</a:t>
          </a:r>
          <a:r>
            <a:rPr kumimoji="1" lang="ja-JP" altLang="en-US" sz="1300">
              <a:latin typeface="ＭＳ Ｐゴシック"/>
            </a:rPr>
            <a:t>年度からは改善した数値となり、全国平均及び類似団体内平均を下回っている。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59690</xdr:rowOff>
    </xdr:from>
    <xdr:to>
      <xdr:col>24</xdr:col>
      <xdr:colOff>558800</xdr:colOff>
      <xdr:row>38</xdr:row>
      <xdr:rowOff>107950</xdr:rowOff>
    </xdr:to>
    <xdr:cxnSp macro="">
      <xdr:nvCxnSpPr>
        <xdr:cNvPr id="377" name="直線コネクタ 376"/>
        <xdr:cNvCxnSpPr/>
      </xdr:nvCxnSpPr>
      <xdr:spPr>
        <a:xfrm flipV="1">
          <a:off x="16179800" y="65747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107950</xdr:rowOff>
    </xdr:from>
    <xdr:to>
      <xdr:col>23</xdr:col>
      <xdr:colOff>406400</xdr:colOff>
      <xdr:row>39</xdr:row>
      <xdr:rowOff>14922</xdr:rowOff>
    </xdr:to>
    <xdr:cxnSp macro="">
      <xdr:nvCxnSpPr>
        <xdr:cNvPr id="380" name="直線コネクタ 379"/>
        <xdr:cNvCxnSpPr/>
      </xdr:nvCxnSpPr>
      <xdr:spPr>
        <a:xfrm flipV="1">
          <a:off x="15290800" y="662305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14922</xdr:rowOff>
    </xdr:from>
    <xdr:to>
      <xdr:col>22</xdr:col>
      <xdr:colOff>203200</xdr:colOff>
      <xdr:row>39</xdr:row>
      <xdr:rowOff>105410</xdr:rowOff>
    </xdr:to>
    <xdr:cxnSp macro="">
      <xdr:nvCxnSpPr>
        <xdr:cNvPr id="383" name="直線コネクタ 382"/>
        <xdr:cNvCxnSpPr/>
      </xdr:nvCxnSpPr>
      <xdr:spPr>
        <a:xfrm flipV="1">
          <a:off x="14401800" y="6701472"/>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5" name="テキスト ボックス 384"/>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105410</xdr:rowOff>
    </xdr:from>
    <xdr:to>
      <xdr:col>21</xdr:col>
      <xdr:colOff>0</xdr:colOff>
      <xdr:row>39</xdr:row>
      <xdr:rowOff>165735</xdr:rowOff>
    </xdr:to>
    <xdr:cxnSp macro="">
      <xdr:nvCxnSpPr>
        <xdr:cNvPr id="386" name="直線コネクタ 385"/>
        <xdr:cNvCxnSpPr/>
      </xdr:nvCxnSpPr>
      <xdr:spPr>
        <a:xfrm flipV="1">
          <a:off x="13512800" y="679196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0" name="テキスト ボックス 389"/>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8890</xdr:rowOff>
    </xdr:from>
    <xdr:to>
      <xdr:col>24</xdr:col>
      <xdr:colOff>609600</xdr:colOff>
      <xdr:row>38</xdr:row>
      <xdr:rowOff>110490</xdr:rowOff>
    </xdr:to>
    <xdr:sp macro="" textlink="">
      <xdr:nvSpPr>
        <xdr:cNvPr id="396" name="円/楕円 395"/>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25417</xdr:rowOff>
    </xdr:from>
    <xdr:ext cx="762000" cy="259045"/>
    <xdr:sp macro="" textlink="">
      <xdr:nvSpPr>
        <xdr:cNvPr id="397" name="公債費負担の状況該当値テキスト"/>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57150</xdr:rowOff>
    </xdr:from>
    <xdr:to>
      <xdr:col>23</xdr:col>
      <xdr:colOff>457200</xdr:colOff>
      <xdr:row>38</xdr:row>
      <xdr:rowOff>158750</xdr:rowOff>
    </xdr:to>
    <xdr:sp macro="" textlink="">
      <xdr:nvSpPr>
        <xdr:cNvPr id="398" name="円/楕円 397"/>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168927</xdr:rowOff>
    </xdr:from>
    <xdr:ext cx="736600" cy="259045"/>
    <xdr:sp macro="" textlink="">
      <xdr:nvSpPr>
        <xdr:cNvPr id="399" name="テキスト ボックス 398"/>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135572</xdr:rowOff>
    </xdr:from>
    <xdr:to>
      <xdr:col>22</xdr:col>
      <xdr:colOff>254000</xdr:colOff>
      <xdr:row>39</xdr:row>
      <xdr:rowOff>65722</xdr:rowOff>
    </xdr:to>
    <xdr:sp macro="" textlink="">
      <xdr:nvSpPr>
        <xdr:cNvPr id="400" name="円/楕円 399"/>
        <xdr:cNvSpPr/>
      </xdr:nvSpPr>
      <xdr:spPr>
        <a:xfrm>
          <a:off x="15240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75899</xdr:rowOff>
    </xdr:from>
    <xdr:ext cx="762000" cy="259045"/>
    <xdr:sp macro="" textlink="">
      <xdr:nvSpPr>
        <xdr:cNvPr id="401" name="テキスト ボックス 400"/>
        <xdr:cNvSpPr txBox="1"/>
      </xdr:nvSpPr>
      <xdr:spPr>
        <a:xfrm>
          <a:off x="14909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402" name="円/楕円 401"/>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166387</xdr:rowOff>
    </xdr:from>
    <xdr:ext cx="762000" cy="259045"/>
    <xdr:sp macro="" textlink="">
      <xdr:nvSpPr>
        <xdr:cNvPr id="403" name="テキスト ボックス 402"/>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114935</xdr:rowOff>
    </xdr:from>
    <xdr:to>
      <xdr:col>19</xdr:col>
      <xdr:colOff>533400</xdr:colOff>
      <xdr:row>40</xdr:row>
      <xdr:rowOff>45085</xdr:rowOff>
    </xdr:to>
    <xdr:sp macro="" textlink="">
      <xdr:nvSpPr>
        <xdr:cNvPr id="404" name="円/楕円 403"/>
        <xdr:cNvSpPr/>
      </xdr:nvSpPr>
      <xdr:spPr>
        <a:xfrm>
          <a:off x="13462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55262</xdr:rowOff>
    </xdr:from>
    <xdr:ext cx="762000" cy="259045"/>
    <xdr:sp macro="" textlink="">
      <xdr:nvSpPr>
        <xdr:cNvPr id="405" name="テキスト ボックス 404"/>
        <xdr:cNvSpPr txBox="1"/>
      </xdr:nvSpPr>
      <xdr:spPr>
        <a:xfrm>
          <a:off x="131318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の大部分となる地方債について、公債費負担軽減のため、借入時の交渉による据置期間の廃止、交付税措置のない地方債の発行抑制、財源の許す範囲での繰上償還を行っているため、全国平均及び類似団体内平均を下回っており、平成</a:t>
          </a:r>
          <a:r>
            <a:rPr kumimoji="1" lang="en-US" altLang="ja-JP" sz="1300">
              <a:latin typeface="ＭＳ Ｐゴシック"/>
            </a:rPr>
            <a:t>24</a:t>
          </a:r>
          <a:r>
            <a:rPr kumimoji="1" lang="ja-JP" altLang="en-US" sz="1300">
              <a:latin typeface="ＭＳ Ｐゴシック"/>
            </a:rPr>
            <a:t>年度決算から比率が「なし（</a:t>
          </a:r>
          <a:r>
            <a:rPr kumimoji="1" lang="en-US" altLang="ja-JP" sz="1300">
              <a:latin typeface="ＭＳ Ｐゴシック"/>
            </a:rPr>
            <a:t>-%</a:t>
          </a:r>
          <a:r>
            <a:rPr kumimoji="1" lang="ja-JP" altLang="en-US" sz="1300">
              <a:latin typeface="ＭＳ Ｐゴシック"/>
            </a:rPr>
            <a:t>）」となっている。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42227</xdr:rowOff>
    </xdr:from>
    <xdr:to>
      <xdr:col>21</xdr:col>
      <xdr:colOff>0</xdr:colOff>
      <xdr:row>15</xdr:row>
      <xdr:rowOff>119443</xdr:rowOff>
    </xdr:to>
    <xdr:cxnSp macro="">
      <xdr:nvCxnSpPr>
        <xdr:cNvPr id="435" name="直線コネクタ 434"/>
        <xdr:cNvCxnSpPr/>
      </xdr:nvCxnSpPr>
      <xdr:spPr>
        <a:xfrm flipV="1">
          <a:off x="13512800" y="2613977"/>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8" name="フローチャート : 判断 437"/>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39" name="テキスト ボックス 438"/>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128842</xdr:rowOff>
    </xdr:from>
    <xdr:to>
      <xdr:col>22</xdr:col>
      <xdr:colOff>254000</xdr:colOff>
      <xdr:row>17</xdr:row>
      <xdr:rowOff>58992</xdr:rowOff>
    </xdr:to>
    <xdr:sp macro="" textlink="">
      <xdr:nvSpPr>
        <xdr:cNvPr id="440" name="フローチャート : 判断 439"/>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1" name="テキスト ボックス 440"/>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42" name="フローチャート : 判断 441"/>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3" name="テキスト ボックス 442"/>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4" name="フローチャート : 判断 443"/>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5" name="テキスト ボックス 444"/>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14</xdr:row>
      <xdr:rowOff>162877</xdr:rowOff>
    </xdr:from>
    <xdr:to>
      <xdr:col>21</xdr:col>
      <xdr:colOff>50800</xdr:colOff>
      <xdr:row>15</xdr:row>
      <xdr:rowOff>93027</xdr:rowOff>
    </xdr:to>
    <xdr:sp macro="" textlink="">
      <xdr:nvSpPr>
        <xdr:cNvPr id="451" name="円/楕円 450"/>
        <xdr:cNvSpPr/>
      </xdr:nvSpPr>
      <xdr:spPr>
        <a:xfrm>
          <a:off x="14351000" y="25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103204</xdr:rowOff>
    </xdr:from>
    <xdr:ext cx="762000" cy="259045"/>
    <xdr:sp macro="" textlink="">
      <xdr:nvSpPr>
        <xdr:cNvPr id="452" name="テキスト ボックス 451"/>
        <xdr:cNvSpPr txBox="1"/>
      </xdr:nvSpPr>
      <xdr:spPr>
        <a:xfrm>
          <a:off x="14020800" y="233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68643</xdr:rowOff>
    </xdr:from>
    <xdr:to>
      <xdr:col>19</xdr:col>
      <xdr:colOff>533400</xdr:colOff>
      <xdr:row>15</xdr:row>
      <xdr:rowOff>170243</xdr:rowOff>
    </xdr:to>
    <xdr:sp macro="" textlink="">
      <xdr:nvSpPr>
        <xdr:cNvPr id="453" name="円/楕円 452"/>
        <xdr:cNvSpPr/>
      </xdr:nvSpPr>
      <xdr:spPr>
        <a:xfrm>
          <a:off x="13462000" y="264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8970</xdr:rowOff>
    </xdr:from>
    <xdr:ext cx="762000" cy="259045"/>
    <xdr:sp macro="" textlink="">
      <xdr:nvSpPr>
        <xdr:cNvPr id="454" name="テキスト ボックス 453"/>
        <xdr:cNvSpPr txBox="1"/>
      </xdr:nvSpPr>
      <xdr:spPr>
        <a:xfrm>
          <a:off x="13131800" y="240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和歌山県岩出市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53,677
53,399
38.51
16,623,627
15,790,476
435,757
9,293,965
8,313,690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従来から職員の少人数体制を維持しており、全国平均及び類似団体内平均より低い水準で推移している。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xdr:rowOff>
    </xdr:from>
    <xdr:to>
      <xdr:col>7</xdr:col>
      <xdr:colOff>15875</xdr:colOff>
      <xdr:row>35</xdr:row>
      <xdr:rowOff>16510</xdr:rowOff>
    </xdr:to>
    <xdr:cxnSp macro="">
      <xdr:nvCxnSpPr>
        <xdr:cNvPr id="64" name="直線コネクタ 63"/>
        <xdr:cNvCxnSpPr/>
      </xdr:nvCxnSpPr>
      <xdr:spPr>
        <a:xfrm>
          <a:off x="3987800" y="6002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xdr:rowOff>
    </xdr:from>
    <xdr:to>
      <xdr:col>5</xdr:col>
      <xdr:colOff>549275</xdr:colOff>
      <xdr:row>35</xdr:row>
      <xdr:rowOff>77470</xdr:rowOff>
    </xdr:to>
    <xdr:cxnSp macro="">
      <xdr:nvCxnSpPr>
        <xdr:cNvPr id="67" name="直線コネクタ 66"/>
        <xdr:cNvCxnSpPr/>
      </xdr:nvCxnSpPr>
      <xdr:spPr>
        <a:xfrm flipV="1">
          <a:off x="3098800" y="6002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77470</xdr:rowOff>
    </xdr:from>
    <xdr:to>
      <xdr:col>4</xdr:col>
      <xdr:colOff>346075</xdr:colOff>
      <xdr:row>35</xdr:row>
      <xdr:rowOff>77470</xdr:rowOff>
    </xdr:to>
    <xdr:cxnSp macro="">
      <xdr:nvCxnSpPr>
        <xdr:cNvPr id="70" name="直線コネクタ 69"/>
        <xdr:cNvCxnSpPr/>
      </xdr:nvCxnSpPr>
      <xdr:spPr>
        <a:xfrm>
          <a:off x="2209800" y="607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24130</xdr:rowOff>
    </xdr:from>
    <xdr:to>
      <xdr:col>3</xdr:col>
      <xdr:colOff>142875</xdr:colOff>
      <xdr:row>35</xdr:row>
      <xdr:rowOff>77470</xdr:rowOff>
    </xdr:to>
    <xdr:cxnSp macro="">
      <xdr:nvCxnSpPr>
        <xdr:cNvPr id="73" name="直線コネクタ 72"/>
        <xdr:cNvCxnSpPr/>
      </xdr:nvCxnSpPr>
      <xdr:spPr>
        <a:xfrm>
          <a:off x="1320800" y="602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137160</xdr:rowOff>
    </xdr:from>
    <xdr:to>
      <xdr:col>7</xdr:col>
      <xdr:colOff>66675</xdr:colOff>
      <xdr:row>35</xdr:row>
      <xdr:rowOff>67310</xdr:rowOff>
    </xdr:to>
    <xdr:sp macro="" textlink="">
      <xdr:nvSpPr>
        <xdr:cNvPr id="83" name="円/楕円 82"/>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153687</xdr:rowOff>
    </xdr:from>
    <xdr:ext cx="762000" cy="259045"/>
    <xdr:sp macro="" textlink="">
      <xdr:nvSpPr>
        <xdr:cNvPr id="84" name="人件費該当値テキスト"/>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5" name="円/楕円 84"/>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86" name="テキスト ボックス 85"/>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26670</xdr:rowOff>
    </xdr:from>
    <xdr:to>
      <xdr:col>4</xdr:col>
      <xdr:colOff>396875</xdr:colOff>
      <xdr:row>35</xdr:row>
      <xdr:rowOff>128270</xdr:rowOff>
    </xdr:to>
    <xdr:sp macro="" textlink="">
      <xdr:nvSpPr>
        <xdr:cNvPr id="87" name="円/楕円 86"/>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88" name="テキスト ボックス 87"/>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26670</xdr:rowOff>
    </xdr:from>
    <xdr:to>
      <xdr:col>3</xdr:col>
      <xdr:colOff>193675</xdr:colOff>
      <xdr:row>35</xdr:row>
      <xdr:rowOff>128270</xdr:rowOff>
    </xdr:to>
    <xdr:sp macro="" textlink="">
      <xdr:nvSpPr>
        <xdr:cNvPr id="89" name="円/楕円 88"/>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138447</xdr:rowOff>
    </xdr:from>
    <xdr:ext cx="762000" cy="259045"/>
    <xdr:sp macro="" textlink="">
      <xdr:nvSpPr>
        <xdr:cNvPr id="90" name="テキスト ボックス 89"/>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144780</xdr:rowOff>
    </xdr:from>
    <xdr:to>
      <xdr:col>1</xdr:col>
      <xdr:colOff>676275</xdr:colOff>
      <xdr:row>35</xdr:row>
      <xdr:rowOff>74930</xdr:rowOff>
    </xdr:to>
    <xdr:sp macro="" textlink="">
      <xdr:nvSpPr>
        <xdr:cNvPr id="91" name="円/楕円 90"/>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85107</xdr:rowOff>
    </xdr:from>
    <xdr:ext cx="762000" cy="259045"/>
    <xdr:sp macro="" textlink="">
      <xdr:nvSpPr>
        <xdr:cNvPr id="92" name="テキスト ボックス 91"/>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ごみ処理施設運転管理等業務委託料等の増加により比率が高くなり、ほぼ類似団体内平均と同水準で推移している。改善するよう今後も引続き経常的な物件費の削減に努める。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77470</xdr:rowOff>
    </xdr:to>
    <xdr:cxnSp macro="">
      <xdr:nvCxnSpPr>
        <xdr:cNvPr id="125" name="直線コネクタ 124"/>
        <xdr:cNvCxnSpPr/>
      </xdr:nvCxnSpPr>
      <xdr:spPr>
        <a:xfrm>
          <a:off x="15671800" y="29159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1270</xdr:rowOff>
    </xdr:to>
    <xdr:cxnSp macro="">
      <xdr:nvCxnSpPr>
        <xdr:cNvPr id="128" name="直線コネクタ 127"/>
        <xdr:cNvCxnSpPr/>
      </xdr:nvCxnSpPr>
      <xdr:spPr>
        <a:xfrm>
          <a:off x="14782800" y="2915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134620</xdr:rowOff>
    </xdr:from>
    <xdr:to>
      <xdr:col>21</xdr:col>
      <xdr:colOff>361950</xdr:colOff>
      <xdr:row>17</xdr:row>
      <xdr:rowOff>1270</xdr:rowOff>
    </xdr:to>
    <xdr:cxnSp macro="">
      <xdr:nvCxnSpPr>
        <xdr:cNvPr id="131" name="直線コネクタ 130"/>
        <xdr:cNvCxnSpPr/>
      </xdr:nvCxnSpPr>
      <xdr:spPr>
        <a:xfrm>
          <a:off x="13893800" y="2877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134620</xdr:rowOff>
    </xdr:to>
    <xdr:cxnSp macro="">
      <xdr:nvCxnSpPr>
        <xdr:cNvPr id="134" name="直線コネクタ 133"/>
        <xdr:cNvCxnSpPr/>
      </xdr:nvCxnSpPr>
      <xdr:spPr>
        <a:xfrm>
          <a:off x="13004800" y="283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26670</xdr:rowOff>
    </xdr:from>
    <xdr:to>
      <xdr:col>24</xdr:col>
      <xdr:colOff>82550</xdr:colOff>
      <xdr:row>17</xdr:row>
      <xdr:rowOff>128270</xdr:rowOff>
    </xdr:to>
    <xdr:sp macro="" textlink="">
      <xdr:nvSpPr>
        <xdr:cNvPr id="144" name="円/楕円 143"/>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170197</xdr:rowOff>
    </xdr:from>
    <xdr:ext cx="762000" cy="259045"/>
    <xdr:sp macro="" textlink="">
      <xdr:nvSpPr>
        <xdr:cNvPr id="145"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6" name="円/楕円 145"/>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7" name="テキスト ボックス 146"/>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8" name="円/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49" name="テキスト ボックス 148"/>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83820</xdr:rowOff>
    </xdr:from>
    <xdr:to>
      <xdr:col>20</xdr:col>
      <xdr:colOff>209550</xdr:colOff>
      <xdr:row>17</xdr:row>
      <xdr:rowOff>13970</xdr:rowOff>
    </xdr:to>
    <xdr:sp macro="" textlink="">
      <xdr:nvSpPr>
        <xdr:cNvPr id="150" name="円/楕円 149"/>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170197</xdr:rowOff>
    </xdr:from>
    <xdr:ext cx="762000" cy="259045"/>
    <xdr:sp macro="" textlink="">
      <xdr:nvSpPr>
        <xdr:cNvPr id="151" name="テキスト ボックス 150"/>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2" name="円/楕円 151"/>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3" name="テキスト ボックス 152"/>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削減が困難である障害者総合支援給付、生活保護等の社会保障費は増加し続けており、経常一般財源の歳入も増加傾向にあるものの、比率は悪化している。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58420</xdr:rowOff>
    </xdr:from>
    <xdr:to>
      <xdr:col>7</xdr:col>
      <xdr:colOff>15875</xdr:colOff>
      <xdr:row>56</xdr:row>
      <xdr:rowOff>73660</xdr:rowOff>
    </xdr:to>
    <xdr:cxnSp macro="">
      <xdr:nvCxnSpPr>
        <xdr:cNvPr id="186" name="直線コネクタ 185"/>
        <xdr:cNvCxnSpPr/>
      </xdr:nvCxnSpPr>
      <xdr:spPr>
        <a:xfrm flipV="1">
          <a:off x="3987800" y="9659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27940</xdr:rowOff>
    </xdr:from>
    <xdr:to>
      <xdr:col>5</xdr:col>
      <xdr:colOff>549275</xdr:colOff>
      <xdr:row>56</xdr:row>
      <xdr:rowOff>73660</xdr:rowOff>
    </xdr:to>
    <xdr:cxnSp macro="">
      <xdr:nvCxnSpPr>
        <xdr:cNvPr id="189" name="直線コネクタ 188"/>
        <xdr:cNvCxnSpPr/>
      </xdr:nvCxnSpPr>
      <xdr:spPr>
        <a:xfrm>
          <a:off x="3098800" y="9629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27940</xdr:rowOff>
    </xdr:to>
    <xdr:cxnSp macro="">
      <xdr:nvCxnSpPr>
        <xdr:cNvPr id="192" name="直線コネクタ 191"/>
        <xdr:cNvCxnSpPr/>
      </xdr:nvCxnSpPr>
      <xdr:spPr>
        <a:xfrm>
          <a:off x="2209800" y="9613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168910</xdr:rowOff>
    </xdr:from>
    <xdr:to>
      <xdr:col>3</xdr:col>
      <xdr:colOff>142875</xdr:colOff>
      <xdr:row>56</xdr:row>
      <xdr:rowOff>12700</xdr:rowOff>
    </xdr:to>
    <xdr:cxnSp macro="">
      <xdr:nvCxnSpPr>
        <xdr:cNvPr id="195" name="直線コネクタ 194"/>
        <xdr:cNvCxnSpPr/>
      </xdr:nvCxnSpPr>
      <xdr:spPr>
        <a:xfrm>
          <a:off x="1320800" y="959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205" name="円/楕円 204"/>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151147</xdr:rowOff>
    </xdr:from>
    <xdr:ext cx="762000" cy="259045"/>
    <xdr:sp macro="" textlink="">
      <xdr:nvSpPr>
        <xdr:cNvPr id="206" name="扶助費該当値テキスト"/>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22860</xdr:rowOff>
    </xdr:from>
    <xdr:to>
      <xdr:col>5</xdr:col>
      <xdr:colOff>600075</xdr:colOff>
      <xdr:row>56</xdr:row>
      <xdr:rowOff>124460</xdr:rowOff>
    </xdr:to>
    <xdr:sp macro="" textlink="">
      <xdr:nvSpPr>
        <xdr:cNvPr id="207" name="円/楕円 206"/>
        <xdr:cNvSpPr/>
      </xdr:nvSpPr>
      <xdr:spPr>
        <a:xfrm>
          <a:off x="3937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109237</xdr:rowOff>
    </xdr:from>
    <xdr:ext cx="736600" cy="259045"/>
    <xdr:sp macro="" textlink="">
      <xdr:nvSpPr>
        <xdr:cNvPr id="208" name="テキスト ボックス 207"/>
        <xdr:cNvSpPr txBox="1"/>
      </xdr:nvSpPr>
      <xdr:spPr>
        <a:xfrm>
          <a:off x="3606800" y="971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148590</xdr:rowOff>
    </xdr:from>
    <xdr:to>
      <xdr:col>4</xdr:col>
      <xdr:colOff>396875</xdr:colOff>
      <xdr:row>56</xdr:row>
      <xdr:rowOff>78740</xdr:rowOff>
    </xdr:to>
    <xdr:sp macro="" textlink="">
      <xdr:nvSpPr>
        <xdr:cNvPr id="209" name="円/楕円 208"/>
        <xdr:cNvSpPr/>
      </xdr:nvSpPr>
      <xdr:spPr>
        <a:xfrm>
          <a:off x="3048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63517</xdr:rowOff>
    </xdr:from>
    <xdr:ext cx="762000" cy="259045"/>
    <xdr:sp macro="" textlink="">
      <xdr:nvSpPr>
        <xdr:cNvPr id="210" name="テキスト ボックス 209"/>
        <xdr:cNvSpPr txBox="1"/>
      </xdr:nvSpPr>
      <xdr:spPr>
        <a:xfrm>
          <a:off x="2717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1" name="円/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2" name="テキスト ボックス 211"/>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118110</xdr:rowOff>
    </xdr:from>
    <xdr:to>
      <xdr:col>1</xdr:col>
      <xdr:colOff>676275</xdr:colOff>
      <xdr:row>56</xdr:row>
      <xdr:rowOff>48260</xdr:rowOff>
    </xdr:to>
    <xdr:sp macro="" textlink="">
      <xdr:nvSpPr>
        <xdr:cNvPr id="213" name="円/楕円 212"/>
        <xdr:cNvSpPr/>
      </xdr:nvSpPr>
      <xdr:spPr>
        <a:xfrm>
          <a:off x="1270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33037</xdr:rowOff>
    </xdr:from>
    <xdr:ext cx="762000" cy="259045"/>
    <xdr:sp macro="" textlink="">
      <xdr:nvSpPr>
        <xdr:cNvPr id="214" name="テキスト ボックス 213"/>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民健康保険特別会計、介護保険特別会計、下水道事業特別会計等への繰出金の増加により経常収支比率は悪化している。今後、下水道をはじめとする各特別会計への繰出金の増加が見込まれることから、特別会計における財政運営の健全化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73660</xdr:rowOff>
    </xdr:to>
    <xdr:cxnSp macro="">
      <xdr:nvCxnSpPr>
        <xdr:cNvPr id="247" name="直線コネクタ 246"/>
        <xdr:cNvCxnSpPr/>
      </xdr:nvCxnSpPr>
      <xdr:spPr>
        <a:xfrm>
          <a:off x="15671800" y="9636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35560</xdr:rowOff>
    </xdr:to>
    <xdr:cxnSp macro="">
      <xdr:nvCxnSpPr>
        <xdr:cNvPr id="250" name="直線コネクタ 249"/>
        <xdr:cNvCxnSpPr/>
      </xdr:nvCxnSpPr>
      <xdr:spPr>
        <a:xfrm>
          <a:off x="14782800" y="961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56</xdr:row>
      <xdr:rowOff>12700</xdr:rowOff>
    </xdr:to>
    <xdr:cxnSp macro="">
      <xdr:nvCxnSpPr>
        <xdr:cNvPr id="253" name="直線コネクタ 252"/>
        <xdr:cNvCxnSpPr/>
      </xdr:nvCxnSpPr>
      <xdr:spPr>
        <a:xfrm>
          <a:off x="13893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55</xdr:row>
      <xdr:rowOff>107950</xdr:rowOff>
    </xdr:to>
    <xdr:cxnSp macro="">
      <xdr:nvCxnSpPr>
        <xdr:cNvPr id="256" name="直線コネクタ 255"/>
        <xdr:cNvCxnSpPr/>
      </xdr:nvCxnSpPr>
      <xdr:spPr>
        <a:xfrm>
          <a:off x="13004800" y="9453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66" name="円/楕円 265"/>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67"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68" name="円/楕円 267"/>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69" name="テキスト ボックス 26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0" name="円/楕円 269"/>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71" name="テキスト ボックス 27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2" name="円/楕円 271"/>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168927</xdr:rowOff>
    </xdr:from>
    <xdr:ext cx="762000" cy="259045"/>
    <xdr:sp macro="" textlink="">
      <xdr:nvSpPr>
        <xdr:cNvPr id="273" name="テキスト ボックス 272"/>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144780</xdr:rowOff>
    </xdr:from>
    <xdr:to>
      <xdr:col>19</xdr:col>
      <xdr:colOff>6350</xdr:colOff>
      <xdr:row>55</xdr:row>
      <xdr:rowOff>74930</xdr:rowOff>
    </xdr:to>
    <xdr:sp macro="" textlink="">
      <xdr:nvSpPr>
        <xdr:cNvPr id="274" name="円/楕円 273"/>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85107</xdr:rowOff>
    </xdr:from>
    <xdr:ext cx="762000" cy="259045"/>
    <xdr:sp macro="" textlink="">
      <xdr:nvSpPr>
        <xdr:cNvPr id="275" name="テキスト ボックス 274"/>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補助費は一部事務組合に対する負担金に大きく左右されるため、関係一部事務組合における財政運営の健全化に引続き努める。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37</xdr:row>
      <xdr:rowOff>10414</xdr:rowOff>
    </xdr:to>
    <xdr:cxnSp macro="">
      <xdr:nvCxnSpPr>
        <xdr:cNvPr id="305" name="直線コネクタ 304"/>
        <xdr:cNvCxnSpPr/>
      </xdr:nvCxnSpPr>
      <xdr:spPr>
        <a:xfrm>
          <a:off x="15671800" y="63312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159004</xdr:rowOff>
    </xdr:from>
    <xdr:to>
      <xdr:col>22</xdr:col>
      <xdr:colOff>565150</xdr:colOff>
      <xdr:row>37</xdr:row>
      <xdr:rowOff>28702</xdr:rowOff>
    </xdr:to>
    <xdr:cxnSp macro="">
      <xdr:nvCxnSpPr>
        <xdr:cNvPr id="308" name="直線コネクタ 307"/>
        <xdr:cNvCxnSpPr/>
      </xdr:nvCxnSpPr>
      <xdr:spPr>
        <a:xfrm flipV="1">
          <a:off x="14782800" y="6331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28702</xdr:rowOff>
    </xdr:to>
    <xdr:cxnSp macro="">
      <xdr:nvCxnSpPr>
        <xdr:cNvPr id="311" name="直線コネクタ 310"/>
        <xdr:cNvCxnSpPr/>
      </xdr:nvCxnSpPr>
      <xdr:spPr>
        <a:xfrm>
          <a:off x="13893800" y="6322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37</xdr:row>
      <xdr:rowOff>28702</xdr:rowOff>
    </xdr:to>
    <xdr:cxnSp macro="">
      <xdr:nvCxnSpPr>
        <xdr:cNvPr id="314" name="直線コネクタ 313"/>
        <xdr:cNvCxnSpPr/>
      </xdr:nvCxnSpPr>
      <xdr:spPr>
        <a:xfrm flipV="1">
          <a:off x="13004800" y="6322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24" name="円/楕円 323"/>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103141</xdr:rowOff>
    </xdr:from>
    <xdr:ext cx="762000" cy="259045"/>
    <xdr:sp macro="" textlink="">
      <xdr:nvSpPr>
        <xdr:cNvPr id="325"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26" name="円/楕円 325"/>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27" name="テキスト ボックス 326"/>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149352</xdr:rowOff>
    </xdr:from>
    <xdr:to>
      <xdr:col>21</xdr:col>
      <xdr:colOff>412750</xdr:colOff>
      <xdr:row>37</xdr:row>
      <xdr:rowOff>79502</xdr:rowOff>
    </xdr:to>
    <xdr:sp macro="" textlink="">
      <xdr:nvSpPr>
        <xdr:cNvPr id="328" name="円/楕円 327"/>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29" name="テキスト ボックス 328"/>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0" name="円/楕円 329"/>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31" name="テキスト ボックス 330"/>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32" name="円/楕円 331"/>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33" name="テキスト ボックス 332"/>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公債費負担軽減のため、交付税措置のない地方債の発行を抑制し、財源の許す範囲での繰上償還を実施していることから、全国平均及び類似団体内平均を下回っている。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113285</xdr:rowOff>
    </xdr:from>
    <xdr:to>
      <xdr:col>7</xdr:col>
      <xdr:colOff>15875</xdr:colOff>
      <xdr:row>76</xdr:row>
      <xdr:rowOff>122428</xdr:rowOff>
    </xdr:to>
    <xdr:cxnSp macro="">
      <xdr:nvCxnSpPr>
        <xdr:cNvPr id="363" name="直線コネクタ 362"/>
        <xdr:cNvCxnSpPr/>
      </xdr:nvCxnSpPr>
      <xdr:spPr>
        <a:xfrm>
          <a:off x="3987800" y="131434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113285</xdr:rowOff>
    </xdr:from>
    <xdr:to>
      <xdr:col>5</xdr:col>
      <xdr:colOff>549275</xdr:colOff>
      <xdr:row>76</xdr:row>
      <xdr:rowOff>113285</xdr:rowOff>
    </xdr:to>
    <xdr:cxnSp macro="">
      <xdr:nvCxnSpPr>
        <xdr:cNvPr id="366" name="直線コネクタ 365"/>
        <xdr:cNvCxnSpPr/>
      </xdr:nvCxnSpPr>
      <xdr:spPr>
        <a:xfrm>
          <a:off x="3098800" y="13143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76</xdr:row>
      <xdr:rowOff>117856</xdr:rowOff>
    </xdr:to>
    <xdr:cxnSp macro="">
      <xdr:nvCxnSpPr>
        <xdr:cNvPr id="369" name="直線コネクタ 368"/>
        <xdr:cNvCxnSpPr/>
      </xdr:nvCxnSpPr>
      <xdr:spPr>
        <a:xfrm flipV="1">
          <a:off x="2209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117856</xdr:rowOff>
    </xdr:from>
    <xdr:to>
      <xdr:col>3</xdr:col>
      <xdr:colOff>142875</xdr:colOff>
      <xdr:row>76</xdr:row>
      <xdr:rowOff>168148</xdr:rowOff>
    </xdr:to>
    <xdr:cxnSp macro="">
      <xdr:nvCxnSpPr>
        <xdr:cNvPr id="372" name="直線コネクタ 371"/>
        <xdr:cNvCxnSpPr/>
      </xdr:nvCxnSpPr>
      <xdr:spPr>
        <a:xfrm flipV="1">
          <a:off x="1320800" y="13148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71628</xdr:rowOff>
    </xdr:from>
    <xdr:to>
      <xdr:col>7</xdr:col>
      <xdr:colOff>66675</xdr:colOff>
      <xdr:row>77</xdr:row>
      <xdr:rowOff>1778</xdr:rowOff>
    </xdr:to>
    <xdr:sp macro="" textlink="">
      <xdr:nvSpPr>
        <xdr:cNvPr id="382" name="円/楕円 381"/>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88155</xdr:rowOff>
    </xdr:from>
    <xdr:ext cx="762000" cy="259045"/>
    <xdr:sp macro="" textlink="">
      <xdr:nvSpPr>
        <xdr:cNvPr id="383"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62485</xdr:rowOff>
    </xdr:from>
    <xdr:to>
      <xdr:col>5</xdr:col>
      <xdr:colOff>600075</xdr:colOff>
      <xdr:row>76</xdr:row>
      <xdr:rowOff>164085</xdr:rowOff>
    </xdr:to>
    <xdr:sp macro="" textlink="">
      <xdr:nvSpPr>
        <xdr:cNvPr id="384" name="円/楕円 383"/>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2811</xdr:rowOff>
    </xdr:from>
    <xdr:ext cx="736600" cy="259045"/>
    <xdr:sp macro="" textlink="">
      <xdr:nvSpPr>
        <xdr:cNvPr id="385" name="テキスト ボックス 384"/>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62485</xdr:rowOff>
    </xdr:from>
    <xdr:to>
      <xdr:col>4</xdr:col>
      <xdr:colOff>396875</xdr:colOff>
      <xdr:row>76</xdr:row>
      <xdr:rowOff>164085</xdr:rowOff>
    </xdr:to>
    <xdr:sp macro="" textlink="">
      <xdr:nvSpPr>
        <xdr:cNvPr id="386" name="円/楕円 385"/>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2811</xdr:rowOff>
    </xdr:from>
    <xdr:ext cx="762000" cy="259045"/>
    <xdr:sp macro="" textlink="">
      <xdr:nvSpPr>
        <xdr:cNvPr id="387" name="テキスト ボックス 386"/>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67056</xdr:rowOff>
    </xdr:from>
    <xdr:to>
      <xdr:col>3</xdr:col>
      <xdr:colOff>193675</xdr:colOff>
      <xdr:row>76</xdr:row>
      <xdr:rowOff>168656</xdr:rowOff>
    </xdr:to>
    <xdr:sp macro="" textlink="">
      <xdr:nvSpPr>
        <xdr:cNvPr id="388" name="円/楕円 387"/>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7383</xdr:rowOff>
    </xdr:from>
    <xdr:ext cx="762000" cy="259045"/>
    <xdr:sp macro="" textlink="">
      <xdr:nvSpPr>
        <xdr:cNvPr id="389" name="テキスト ボックス 388"/>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117348</xdr:rowOff>
    </xdr:from>
    <xdr:to>
      <xdr:col>1</xdr:col>
      <xdr:colOff>676275</xdr:colOff>
      <xdr:row>77</xdr:row>
      <xdr:rowOff>47498</xdr:rowOff>
    </xdr:to>
    <xdr:sp macro="" textlink="">
      <xdr:nvSpPr>
        <xdr:cNvPr id="390" name="円/楕円 389"/>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57675</xdr:rowOff>
    </xdr:from>
    <xdr:ext cx="762000" cy="259045"/>
    <xdr:sp macro="" textlink="">
      <xdr:nvSpPr>
        <xdr:cNvPr id="391" name="テキスト ボックス 390"/>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経常的な扶助費、物件費、補助費等の増加により財政構造の硬直化が進んでいるため、改善に向け、より一層の経常経費の削減に努める。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107950</xdr:rowOff>
    </xdr:from>
    <xdr:to>
      <xdr:col>24</xdr:col>
      <xdr:colOff>31750</xdr:colOff>
      <xdr:row>76</xdr:row>
      <xdr:rowOff>12700</xdr:rowOff>
    </xdr:to>
    <xdr:cxnSp macro="">
      <xdr:nvCxnSpPr>
        <xdr:cNvPr id="424" name="直線コネクタ 423"/>
        <xdr:cNvCxnSpPr/>
      </xdr:nvCxnSpPr>
      <xdr:spPr>
        <a:xfrm>
          <a:off x="15671800" y="12966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107950</xdr:rowOff>
    </xdr:from>
    <xdr:to>
      <xdr:col>22</xdr:col>
      <xdr:colOff>565150</xdr:colOff>
      <xdr:row>75</xdr:row>
      <xdr:rowOff>146050</xdr:rowOff>
    </xdr:to>
    <xdr:cxnSp macro="">
      <xdr:nvCxnSpPr>
        <xdr:cNvPr id="427" name="直線コネクタ 426"/>
        <xdr:cNvCxnSpPr/>
      </xdr:nvCxnSpPr>
      <xdr:spPr>
        <a:xfrm flipV="1">
          <a:off x="14782800" y="1296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39370</xdr:rowOff>
    </xdr:from>
    <xdr:to>
      <xdr:col>21</xdr:col>
      <xdr:colOff>361950</xdr:colOff>
      <xdr:row>75</xdr:row>
      <xdr:rowOff>146050</xdr:rowOff>
    </xdr:to>
    <xdr:cxnSp macro="">
      <xdr:nvCxnSpPr>
        <xdr:cNvPr id="430" name="直線コネクタ 429"/>
        <xdr:cNvCxnSpPr/>
      </xdr:nvCxnSpPr>
      <xdr:spPr>
        <a:xfrm>
          <a:off x="13893800" y="12898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153670</xdr:rowOff>
    </xdr:from>
    <xdr:to>
      <xdr:col>20</xdr:col>
      <xdr:colOff>158750</xdr:colOff>
      <xdr:row>75</xdr:row>
      <xdr:rowOff>39370</xdr:rowOff>
    </xdr:to>
    <xdr:cxnSp macro="">
      <xdr:nvCxnSpPr>
        <xdr:cNvPr id="433" name="直線コネクタ 432"/>
        <xdr:cNvCxnSpPr/>
      </xdr:nvCxnSpPr>
      <xdr:spPr>
        <a:xfrm>
          <a:off x="13004800" y="128409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3" name="円/楕円 442"/>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105427</xdr:rowOff>
    </xdr:from>
    <xdr:ext cx="762000" cy="259045"/>
    <xdr:sp macro="" textlink="">
      <xdr:nvSpPr>
        <xdr:cNvPr id="444" name="公債費以外該当値テキスト"/>
        <xdr:cNvSpPr txBox="1"/>
      </xdr:nvSpPr>
      <xdr:spPr>
        <a:xfrm>
          <a:off x="16598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57150</xdr:rowOff>
    </xdr:from>
    <xdr:to>
      <xdr:col>22</xdr:col>
      <xdr:colOff>615950</xdr:colOff>
      <xdr:row>75</xdr:row>
      <xdr:rowOff>158750</xdr:rowOff>
    </xdr:to>
    <xdr:sp macro="" textlink="">
      <xdr:nvSpPr>
        <xdr:cNvPr id="445" name="円/楕円 444"/>
        <xdr:cNvSpPr/>
      </xdr:nvSpPr>
      <xdr:spPr>
        <a:xfrm>
          <a:off x="15621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46" name="テキスト ボックス 445"/>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95250</xdr:rowOff>
    </xdr:from>
    <xdr:to>
      <xdr:col>21</xdr:col>
      <xdr:colOff>412750</xdr:colOff>
      <xdr:row>76</xdr:row>
      <xdr:rowOff>25400</xdr:rowOff>
    </xdr:to>
    <xdr:sp macro="" textlink="">
      <xdr:nvSpPr>
        <xdr:cNvPr id="447" name="円/楕円 446"/>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10177</xdr:rowOff>
    </xdr:from>
    <xdr:ext cx="762000" cy="259045"/>
    <xdr:sp macro="" textlink="">
      <xdr:nvSpPr>
        <xdr:cNvPr id="448" name="テキスト ボックス 447"/>
        <xdr:cNvSpPr txBox="1"/>
      </xdr:nvSpPr>
      <xdr:spPr>
        <a:xfrm>
          <a:off x="14401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160020</xdr:rowOff>
    </xdr:from>
    <xdr:to>
      <xdr:col>20</xdr:col>
      <xdr:colOff>209550</xdr:colOff>
      <xdr:row>75</xdr:row>
      <xdr:rowOff>90170</xdr:rowOff>
    </xdr:to>
    <xdr:sp macro="" textlink="">
      <xdr:nvSpPr>
        <xdr:cNvPr id="449" name="円/楕円 448"/>
        <xdr:cNvSpPr/>
      </xdr:nvSpPr>
      <xdr:spPr>
        <a:xfrm>
          <a:off x="13843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50" name="テキスト ボックス 449"/>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102870</xdr:rowOff>
    </xdr:from>
    <xdr:to>
      <xdr:col>19</xdr:col>
      <xdr:colOff>6350</xdr:colOff>
      <xdr:row>75</xdr:row>
      <xdr:rowOff>33020</xdr:rowOff>
    </xdr:to>
    <xdr:sp macro="" textlink="">
      <xdr:nvSpPr>
        <xdr:cNvPr id="451" name="円/楕円 450"/>
        <xdr:cNvSpPr/>
      </xdr:nvSpPr>
      <xdr:spPr>
        <a:xfrm>
          <a:off x="12954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43197</xdr:rowOff>
    </xdr:from>
    <xdr:ext cx="762000" cy="259045"/>
    <xdr:sp macro="" textlink="">
      <xdr:nvSpPr>
        <xdr:cNvPr id="452" name="テキスト ボックス 451"/>
        <xdr:cNvSpPr txBox="1"/>
      </xdr:nvSpPr>
      <xdr:spPr>
        <a:xfrm>
          <a:off x="12623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和歌山県岩出市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30689</xdr:rowOff>
    </xdr:from>
    <xdr:to>
      <xdr:col>4</xdr:col>
      <xdr:colOff>1117600</xdr:colOff>
      <xdr:row>19</xdr:row>
      <xdr:rowOff>64521</xdr:rowOff>
    </xdr:to>
    <xdr:cxnSp macro="">
      <xdr:nvCxnSpPr>
        <xdr:cNvPr id="52" name="直線コネクタ 51"/>
        <xdr:cNvCxnSpPr/>
      </xdr:nvCxnSpPr>
      <xdr:spPr bwMode="auto">
        <a:xfrm flipV="1">
          <a:off x="5003800" y="3335864"/>
          <a:ext cx="647700" cy="33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52095</xdr:rowOff>
    </xdr:from>
    <xdr:to>
      <xdr:col>4</xdr:col>
      <xdr:colOff>469900</xdr:colOff>
      <xdr:row>19</xdr:row>
      <xdr:rowOff>64521</xdr:rowOff>
    </xdr:to>
    <xdr:cxnSp macro="">
      <xdr:nvCxnSpPr>
        <xdr:cNvPr id="55" name="直線コネクタ 54"/>
        <xdr:cNvCxnSpPr/>
      </xdr:nvCxnSpPr>
      <xdr:spPr bwMode="auto">
        <a:xfrm>
          <a:off x="4305300" y="3357270"/>
          <a:ext cx="698500" cy="12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29562</xdr:rowOff>
    </xdr:from>
    <xdr:to>
      <xdr:col>3</xdr:col>
      <xdr:colOff>904875</xdr:colOff>
      <xdr:row>19</xdr:row>
      <xdr:rowOff>52095</xdr:rowOff>
    </xdr:to>
    <xdr:cxnSp macro="">
      <xdr:nvCxnSpPr>
        <xdr:cNvPr id="58" name="直線コネクタ 57"/>
        <xdr:cNvCxnSpPr/>
      </xdr:nvCxnSpPr>
      <xdr:spPr bwMode="auto">
        <a:xfrm>
          <a:off x="3606800" y="3334737"/>
          <a:ext cx="698500" cy="2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29562</xdr:rowOff>
    </xdr:from>
    <xdr:to>
      <xdr:col>3</xdr:col>
      <xdr:colOff>206375</xdr:colOff>
      <xdr:row>19</xdr:row>
      <xdr:rowOff>31146</xdr:rowOff>
    </xdr:to>
    <xdr:cxnSp macro="">
      <xdr:nvCxnSpPr>
        <xdr:cNvPr id="61" name="直線コネクタ 60"/>
        <xdr:cNvCxnSpPr/>
      </xdr:nvCxnSpPr>
      <xdr:spPr bwMode="auto">
        <a:xfrm flipV="1">
          <a:off x="2908300" y="3334737"/>
          <a:ext cx="698500" cy="1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151339</xdr:rowOff>
    </xdr:from>
    <xdr:to>
      <xdr:col>5</xdr:col>
      <xdr:colOff>34925</xdr:colOff>
      <xdr:row>19</xdr:row>
      <xdr:rowOff>81489</xdr:rowOff>
    </xdr:to>
    <xdr:sp macro="" textlink="">
      <xdr:nvSpPr>
        <xdr:cNvPr id="71" name="円/楕円 70"/>
        <xdr:cNvSpPr/>
      </xdr:nvSpPr>
      <xdr:spPr bwMode="auto">
        <a:xfrm>
          <a:off x="5600700" y="3285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123416</xdr:rowOff>
    </xdr:from>
    <xdr:ext cx="762000" cy="259045"/>
    <xdr:sp macro="" textlink="">
      <xdr:nvSpPr>
        <xdr:cNvPr id="72" name="人口1人当たり決算額の推移該当値テキスト130"/>
        <xdr:cNvSpPr txBox="1"/>
      </xdr:nvSpPr>
      <xdr:spPr>
        <a:xfrm>
          <a:off x="5740400" y="32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56,815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13721</xdr:rowOff>
    </xdr:from>
    <xdr:to>
      <xdr:col>4</xdr:col>
      <xdr:colOff>520700</xdr:colOff>
      <xdr:row>19</xdr:row>
      <xdr:rowOff>115321</xdr:rowOff>
    </xdr:to>
    <xdr:sp macro="" textlink="">
      <xdr:nvSpPr>
        <xdr:cNvPr id="73" name="円/楕円 72"/>
        <xdr:cNvSpPr/>
      </xdr:nvSpPr>
      <xdr:spPr bwMode="auto">
        <a:xfrm>
          <a:off x="4953000" y="3318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100098</xdr:rowOff>
    </xdr:from>
    <xdr:ext cx="736600" cy="259045"/>
    <xdr:sp macro="" textlink="">
      <xdr:nvSpPr>
        <xdr:cNvPr id="74" name="テキスト ボックス 73"/>
        <xdr:cNvSpPr txBox="1"/>
      </xdr:nvSpPr>
      <xdr:spPr>
        <a:xfrm>
          <a:off x="4622800" y="340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54,743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1295</xdr:rowOff>
    </xdr:from>
    <xdr:to>
      <xdr:col>3</xdr:col>
      <xdr:colOff>955675</xdr:colOff>
      <xdr:row>19</xdr:row>
      <xdr:rowOff>102895</xdr:rowOff>
    </xdr:to>
    <xdr:sp macro="" textlink="">
      <xdr:nvSpPr>
        <xdr:cNvPr id="75" name="円/楕円 74"/>
        <xdr:cNvSpPr/>
      </xdr:nvSpPr>
      <xdr:spPr bwMode="auto">
        <a:xfrm>
          <a:off x="4254500" y="3306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87672</xdr:rowOff>
    </xdr:from>
    <xdr:ext cx="762000" cy="259045"/>
    <xdr:sp macro="" textlink="">
      <xdr:nvSpPr>
        <xdr:cNvPr id="76" name="テキスト ボックス 75"/>
        <xdr:cNvSpPr txBox="1"/>
      </xdr:nvSpPr>
      <xdr:spPr>
        <a:xfrm>
          <a:off x="3924300" y="339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55,504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150212</xdr:rowOff>
    </xdr:from>
    <xdr:to>
      <xdr:col>3</xdr:col>
      <xdr:colOff>257175</xdr:colOff>
      <xdr:row>19</xdr:row>
      <xdr:rowOff>80362</xdr:rowOff>
    </xdr:to>
    <xdr:sp macro="" textlink="">
      <xdr:nvSpPr>
        <xdr:cNvPr id="77" name="円/楕円 76"/>
        <xdr:cNvSpPr/>
      </xdr:nvSpPr>
      <xdr:spPr bwMode="auto">
        <a:xfrm>
          <a:off x="3556000" y="3283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65139</xdr:rowOff>
    </xdr:from>
    <xdr:ext cx="762000" cy="259045"/>
    <xdr:sp macro="" textlink="">
      <xdr:nvSpPr>
        <xdr:cNvPr id="78" name="テキスト ボックス 77"/>
        <xdr:cNvSpPr txBox="1"/>
      </xdr:nvSpPr>
      <xdr:spPr>
        <a:xfrm>
          <a:off x="3225800" y="337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56,884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151796</xdr:rowOff>
    </xdr:from>
    <xdr:to>
      <xdr:col>2</xdr:col>
      <xdr:colOff>692150</xdr:colOff>
      <xdr:row>19</xdr:row>
      <xdr:rowOff>81946</xdr:rowOff>
    </xdr:to>
    <xdr:sp macro="" textlink="">
      <xdr:nvSpPr>
        <xdr:cNvPr id="79" name="円/楕円 78"/>
        <xdr:cNvSpPr/>
      </xdr:nvSpPr>
      <xdr:spPr bwMode="auto">
        <a:xfrm>
          <a:off x="2857500" y="3285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66723</xdr:rowOff>
    </xdr:from>
    <xdr:ext cx="762000" cy="259045"/>
    <xdr:sp macro="" textlink="">
      <xdr:nvSpPr>
        <xdr:cNvPr id="80" name="テキスト ボックス 79"/>
        <xdr:cNvSpPr txBox="1"/>
      </xdr:nvSpPr>
      <xdr:spPr>
        <a:xfrm>
          <a:off x="2527300" y="337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117494</xdr:rowOff>
    </xdr:from>
    <xdr:to>
      <xdr:col>4</xdr:col>
      <xdr:colOff>1117600</xdr:colOff>
      <xdr:row>36</xdr:row>
      <xdr:rowOff>136506</xdr:rowOff>
    </xdr:to>
    <xdr:cxnSp macro="">
      <xdr:nvCxnSpPr>
        <xdr:cNvPr id="113" name="直線コネクタ 112"/>
        <xdr:cNvCxnSpPr/>
      </xdr:nvCxnSpPr>
      <xdr:spPr bwMode="auto">
        <a:xfrm>
          <a:off x="5003800" y="7070744"/>
          <a:ext cx="647700" cy="19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117494</xdr:rowOff>
    </xdr:from>
    <xdr:to>
      <xdr:col>4</xdr:col>
      <xdr:colOff>469900</xdr:colOff>
      <xdr:row>36</xdr:row>
      <xdr:rowOff>130257</xdr:rowOff>
    </xdr:to>
    <xdr:cxnSp macro="">
      <xdr:nvCxnSpPr>
        <xdr:cNvPr id="116" name="直線コネクタ 115"/>
        <xdr:cNvCxnSpPr/>
      </xdr:nvCxnSpPr>
      <xdr:spPr bwMode="auto">
        <a:xfrm flipV="1">
          <a:off x="4305300" y="7070744"/>
          <a:ext cx="698500" cy="1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65278</xdr:rowOff>
    </xdr:from>
    <xdr:to>
      <xdr:col>3</xdr:col>
      <xdr:colOff>904875</xdr:colOff>
      <xdr:row>36</xdr:row>
      <xdr:rowOff>130257</xdr:rowOff>
    </xdr:to>
    <xdr:cxnSp macro="">
      <xdr:nvCxnSpPr>
        <xdr:cNvPr id="119" name="直線コネクタ 118"/>
        <xdr:cNvCxnSpPr/>
      </xdr:nvCxnSpPr>
      <xdr:spPr bwMode="auto">
        <a:xfrm>
          <a:off x="3606800" y="7018528"/>
          <a:ext cx="698500" cy="64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10281</xdr:rowOff>
    </xdr:from>
    <xdr:to>
      <xdr:col>3</xdr:col>
      <xdr:colOff>206375</xdr:colOff>
      <xdr:row>36</xdr:row>
      <xdr:rowOff>65278</xdr:rowOff>
    </xdr:to>
    <xdr:cxnSp macro="">
      <xdr:nvCxnSpPr>
        <xdr:cNvPr id="122" name="直線コネクタ 121"/>
        <xdr:cNvCxnSpPr/>
      </xdr:nvCxnSpPr>
      <xdr:spPr bwMode="auto">
        <a:xfrm>
          <a:off x="2908300" y="6963531"/>
          <a:ext cx="698500" cy="5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85706</xdr:rowOff>
    </xdr:from>
    <xdr:to>
      <xdr:col>5</xdr:col>
      <xdr:colOff>34925</xdr:colOff>
      <xdr:row>37</xdr:row>
      <xdr:rowOff>15856</xdr:rowOff>
    </xdr:to>
    <xdr:sp macro="" textlink="">
      <xdr:nvSpPr>
        <xdr:cNvPr id="132" name="円/楕円 131"/>
        <xdr:cNvSpPr/>
      </xdr:nvSpPr>
      <xdr:spPr bwMode="auto">
        <a:xfrm>
          <a:off x="5600700" y="7038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57783</xdr:rowOff>
    </xdr:from>
    <xdr:ext cx="762000" cy="259045"/>
    <xdr:sp macro="" textlink="">
      <xdr:nvSpPr>
        <xdr:cNvPr id="133" name="人口1人当たり決算額の推移該当値テキスト445"/>
        <xdr:cNvSpPr txBox="1"/>
      </xdr:nvSpPr>
      <xdr:spPr>
        <a:xfrm>
          <a:off x="5740400" y="70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4,501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66694</xdr:rowOff>
    </xdr:from>
    <xdr:to>
      <xdr:col>4</xdr:col>
      <xdr:colOff>520700</xdr:colOff>
      <xdr:row>36</xdr:row>
      <xdr:rowOff>168294</xdr:rowOff>
    </xdr:to>
    <xdr:sp macro="" textlink="">
      <xdr:nvSpPr>
        <xdr:cNvPr id="134" name="円/楕円 133"/>
        <xdr:cNvSpPr/>
      </xdr:nvSpPr>
      <xdr:spPr bwMode="auto">
        <a:xfrm>
          <a:off x="4953000" y="7019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153071</xdr:rowOff>
    </xdr:from>
    <xdr:ext cx="736600" cy="259045"/>
    <xdr:sp macro="" textlink="">
      <xdr:nvSpPr>
        <xdr:cNvPr id="135" name="テキスト ボックス 134"/>
        <xdr:cNvSpPr txBox="1"/>
      </xdr:nvSpPr>
      <xdr:spPr>
        <a:xfrm>
          <a:off x="4622800" y="710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79457</xdr:rowOff>
    </xdr:from>
    <xdr:to>
      <xdr:col>3</xdr:col>
      <xdr:colOff>955675</xdr:colOff>
      <xdr:row>37</xdr:row>
      <xdr:rowOff>9607</xdr:rowOff>
    </xdr:to>
    <xdr:sp macro="" textlink="">
      <xdr:nvSpPr>
        <xdr:cNvPr id="136" name="円/楕円 135"/>
        <xdr:cNvSpPr/>
      </xdr:nvSpPr>
      <xdr:spPr bwMode="auto">
        <a:xfrm>
          <a:off x="4254500" y="7032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165834</xdr:rowOff>
    </xdr:from>
    <xdr:ext cx="762000" cy="259045"/>
    <xdr:sp macro="" textlink="">
      <xdr:nvSpPr>
        <xdr:cNvPr id="137" name="テキスト ボックス 136"/>
        <xdr:cNvSpPr txBox="1"/>
      </xdr:nvSpPr>
      <xdr:spPr>
        <a:xfrm>
          <a:off x="3924300" y="711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14478</xdr:rowOff>
    </xdr:from>
    <xdr:to>
      <xdr:col>3</xdr:col>
      <xdr:colOff>257175</xdr:colOff>
      <xdr:row>36</xdr:row>
      <xdr:rowOff>116078</xdr:rowOff>
    </xdr:to>
    <xdr:sp macro="" textlink="">
      <xdr:nvSpPr>
        <xdr:cNvPr id="138" name="円/楕円 137"/>
        <xdr:cNvSpPr/>
      </xdr:nvSpPr>
      <xdr:spPr bwMode="auto">
        <a:xfrm>
          <a:off x="3556000" y="6967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100855</xdr:rowOff>
    </xdr:from>
    <xdr:ext cx="762000" cy="259045"/>
    <xdr:sp macro="" textlink="">
      <xdr:nvSpPr>
        <xdr:cNvPr id="139" name="テキスト ボックス 138"/>
        <xdr:cNvSpPr txBox="1"/>
      </xdr:nvSpPr>
      <xdr:spPr>
        <a:xfrm>
          <a:off x="3225800" y="705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302381</xdr:rowOff>
    </xdr:from>
    <xdr:to>
      <xdr:col>2</xdr:col>
      <xdr:colOff>692150</xdr:colOff>
      <xdr:row>36</xdr:row>
      <xdr:rowOff>61081</xdr:rowOff>
    </xdr:to>
    <xdr:sp macro="" textlink="">
      <xdr:nvSpPr>
        <xdr:cNvPr id="140" name="円/楕円 139"/>
        <xdr:cNvSpPr/>
      </xdr:nvSpPr>
      <xdr:spPr bwMode="auto">
        <a:xfrm>
          <a:off x="2857500" y="6912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45858</xdr:rowOff>
    </xdr:from>
    <xdr:ext cx="762000" cy="259045"/>
    <xdr:sp macro="" textlink="">
      <xdr:nvSpPr>
        <xdr:cNvPr id="141" name="テキスト ボックス 140"/>
        <xdr:cNvSpPr txBox="1"/>
      </xdr:nvSpPr>
      <xdr:spPr>
        <a:xfrm>
          <a:off x="2527300" y="6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標準財政規模は増加しているものの、基金残高、実質収支ともに増加しているため、標準財政規模比ほぼ横ばいで推移している。</a:t>
          </a:r>
        </a:p>
        <a:p>
          <a:r>
            <a:rPr kumimoji="1" lang="ja-JP" altLang="en-US" sz="1400">
              <a:latin typeface="ＭＳ ゴシック" pitchFamily="49" charset="-128"/>
              <a:ea typeface="ＭＳ ゴシック" pitchFamily="49" charset="-128"/>
            </a:rPr>
            <a:t>実質単年度収支については、前年度収支に加え、基金積立、繰上償還が関係するため、見込むことは困難であるが、実質収支額は、今後も黒字収支での推移を見込んでいる。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全ての会計において赤字額はなく、今後も各会計で赤字は発生せず、黒字収支で推移すると見込んでいる。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下水道事業特別会計では下水道債償還額が増加しているものの、一般会計では地方債の発行抑制、繰上償還の実施等により元利償還金は減少している。</a:t>
          </a:r>
        </a:p>
        <a:p>
          <a:r>
            <a:rPr kumimoji="1" lang="ja-JP" altLang="en-US" sz="1400">
              <a:latin typeface="ＭＳ ゴシック" pitchFamily="49" charset="-128"/>
              <a:ea typeface="ＭＳ ゴシック" pitchFamily="49" charset="-128"/>
            </a:rPr>
            <a:t>また、臨時財政対策債や下水道事業債等の算入公債費の増加により、実質公債費比率の分子は減少している。今後も大きな変動は見込まれない。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和歌山県岩出市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将来負担額（Ａ）の大半を占める一般会計等に係る地方債現在高は減少しているが、下水道事業債現在高は増加している。</a:t>
          </a:r>
        </a:p>
        <a:p>
          <a:r>
            <a:rPr kumimoji="1" lang="ja-JP" altLang="en-US" sz="1400">
              <a:latin typeface="ＭＳ ゴシック" pitchFamily="49" charset="-128"/>
              <a:ea typeface="ＭＳ ゴシック" pitchFamily="49" charset="-128"/>
            </a:rPr>
            <a:t>現在発行している臨時財政対策債、下水道事業債ともに交付税算入があるため、充当可能財源等（Ｂ）においても反映されることから、今後も大きな変動は見込まれない。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16623627</v>
      </c>
      <c r="BO4" s="349"/>
      <c r="BP4" s="349"/>
      <c r="BQ4" s="349"/>
      <c r="BR4" s="349"/>
      <c r="BS4" s="349"/>
      <c r="BT4" s="349"/>
      <c r="BU4" s="350"/>
      <c r="BV4" s="348">
        <v>15854639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4.7</v>
      </c>
      <c r="CU4" s="355"/>
      <c r="CV4" s="355"/>
      <c r="CW4" s="355"/>
      <c r="CX4" s="355"/>
      <c r="CY4" s="355"/>
      <c r="CZ4" s="355"/>
      <c r="DA4" s="356"/>
      <c r="DB4" s="354">
        <v>4.5999999999999996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15790476</v>
      </c>
      <c r="BO5" s="386"/>
      <c r="BP5" s="386"/>
      <c r="BQ5" s="386"/>
      <c r="BR5" s="386"/>
      <c r="BS5" s="386"/>
      <c r="BT5" s="386"/>
      <c r="BU5" s="387"/>
      <c r="BV5" s="385">
        <v>15201712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86.4</v>
      </c>
      <c r="CU5" s="383"/>
      <c r="CV5" s="383"/>
      <c r="CW5" s="383"/>
      <c r="CX5" s="383"/>
      <c r="CY5" s="383"/>
      <c r="CZ5" s="383"/>
      <c r="DA5" s="384"/>
      <c r="DB5" s="382">
        <v>84.2</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833151</v>
      </c>
      <c r="BO6" s="386"/>
      <c r="BP6" s="386"/>
      <c r="BQ6" s="386"/>
      <c r="BR6" s="386"/>
      <c r="BS6" s="386"/>
      <c r="BT6" s="386"/>
      <c r="BU6" s="387"/>
      <c r="BV6" s="385">
        <v>652927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94.3</v>
      </c>
      <c r="CU6" s="423"/>
      <c r="CV6" s="423"/>
      <c r="CW6" s="423"/>
      <c r="CX6" s="423"/>
      <c r="CY6" s="423"/>
      <c r="CZ6" s="423"/>
      <c r="DA6" s="424"/>
      <c r="DB6" s="422">
        <v>92.2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397394</v>
      </c>
      <c r="BO7" s="386"/>
      <c r="BP7" s="386"/>
      <c r="BQ7" s="386"/>
      <c r="BR7" s="386"/>
      <c r="BS7" s="386"/>
      <c r="BT7" s="386"/>
      <c r="BU7" s="387"/>
      <c r="BV7" s="385">
        <v>224390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9293965</v>
      </c>
      <c r="CU7" s="386"/>
      <c r="CV7" s="386"/>
      <c r="CW7" s="386"/>
      <c r="CX7" s="386"/>
      <c r="CY7" s="386"/>
      <c r="CZ7" s="386"/>
      <c r="DA7" s="387"/>
      <c r="DB7" s="385">
        <v>9270196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435757</v>
      </c>
      <c r="BO8" s="386"/>
      <c r="BP8" s="386"/>
      <c r="BQ8" s="386"/>
      <c r="BR8" s="386"/>
      <c r="BS8" s="386"/>
      <c r="BT8" s="386"/>
      <c r="BU8" s="387"/>
      <c r="BV8" s="385">
        <v>428537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0.62</v>
      </c>
      <c r="CU8" s="426"/>
      <c r="CV8" s="426"/>
      <c r="CW8" s="426"/>
      <c r="CX8" s="426"/>
      <c r="CY8" s="426"/>
      <c r="CZ8" s="426"/>
      <c r="DA8" s="427"/>
      <c r="DB8" s="425">
        <v>0.61</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52882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7220</v>
      </c>
      <c r="BO9" s="386"/>
      <c r="BP9" s="386"/>
      <c r="BQ9" s="386"/>
      <c r="BR9" s="386"/>
      <c r="BS9" s="386"/>
      <c r="BT9" s="386"/>
      <c r="BU9" s="387"/>
      <c r="BV9" s="385">
        <v>68242</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10.5</v>
      </c>
      <c r="CU9" s="383"/>
      <c r="CV9" s="383"/>
      <c r="CW9" s="383"/>
      <c r="CX9" s="383"/>
      <c r="CY9" s="383"/>
      <c r="CZ9" s="383"/>
      <c r="DA9" s="384"/>
      <c r="DB9" s="382">
        <v>11.2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50834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344786</v>
      </c>
      <c r="BO10" s="386"/>
      <c r="BP10" s="386"/>
      <c r="BQ10" s="386"/>
      <c r="BR10" s="386"/>
      <c r="BS10" s="386"/>
      <c r="BT10" s="386"/>
      <c r="BU10" s="387"/>
      <c r="BV10" s="385">
        <v>154841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45360</v>
      </c>
      <c r="BO11" s="386"/>
      <c r="BP11" s="386"/>
      <c r="BQ11" s="386"/>
      <c r="BR11" s="386"/>
      <c r="BS11" s="386"/>
      <c r="BT11" s="386"/>
      <c r="BU11" s="387"/>
      <c r="BV11" s="385">
        <v>119376</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53677</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344952</v>
      </c>
      <c r="BO12" s="386"/>
      <c r="BP12" s="386"/>
      <c r="BQ12" s="386"/>
      <c r="BR12" s="386"/>
      <c r="BS12" s="386"/>
      <c r="BT12" s="386"/>
      <c r="BU12" s="387"/>
      <c r="BV12" s="385">
        <v>138165</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53399</v>
      </c>
      <c r="S13" s="467"/>
      <c r="T13" s="467"/>
      <c r="U13" s="467"/>
      <c r="V13" s="468"/>
      <c r="W13" s="401" t="s">
        <v>122</v>
      </c>
      <c r="X13" s="402"/>
      <c r="Y13" s="402"/>
      <c r="Z13" s="402"/>
      <c r="AA13" s="402"/>
      <c r="AB13" s="392"/>
      <c r="AC13" s="436">
        <v>761</v>
      </c>
      <c r="AD13" s="437"/>
      <c r="AE13" s="437"/>
      <c r="AF13" s="437"/>
      <c r="AG13" s="476"/>
      <c r="AH13" s="436">
        <v>828</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52414</v>
      </c>
      <c r="BO13" s="386"/>
      <c r="BP13" s="386"/>
      <c r="BQ13" s="386"/>
      <c r="BR13" s="386"/>
      <c r="BS13" s="386"/>
      <c r="BT13" s="386"/>
      <c r="BU13" s="387"/>
      <c r="BV13" s="385">
        <v>204294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3.2</v>
      </c>
      <c r="CU13" s="383"/>
      <c r="CV13" s="383"/>
      <c r="CW13" s="383"/>
      <c r="CX13" s="383"/>
      <c r="CY13" s="383"/>
      <c r="CZ13" s="383"/>
      <c r="DA13" s="384"/>
      <c r="DB13" s="382">
        <v>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53426</v>
      </c>
      <c r="S14" s="467"/>
      <c r="T14" s="467"/>
      <c r="U14" s="467"/>
      <c r="V14" s="468"/>
      <c r="W14" s="375"/>
      <c r="X14" s="376"/>
      <c r="Y14" s="376"/>
      <c r="Z14" s="376"/>
      <c r="AA14" s="376"/>
      <c r="AB14" s="365"/>
      <c r="AC14" s="469">
        <v>3.4</v>
      </c>
      <c r="AD14" s="470"/>
      <c r="AE14" s="470"/>
      <c r="AF14" s="470"/>
      <c r="AG14" s="471"/>
      <c r="AH14" s="469">
        <v>3.5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53150</v>
      </c>
      <c r="S15" s="467"/>
      <c r="T15" s="467"/>
      <c r="U15" s="467"/>
      <c r="V15" s="468"/>
      <c r="W15" s="401" t="s">
        <v>129</v>
      </c>
      <c r="X15" s="402"/>
      <c r="Y15" s="402"/>
      <c r="Z15" s="402"/>
      <c r="AA15" s="402"/>
      <c r="AB15" s="392"/>
      <c r="AC15" s="436">
        <v>5416</v>
      </c>
      <c r="AD15" s="437"/>
      <c r="AE15" s="437"/>
      <c r="AF15" s="437"/>
      <c r="AG15" s="476"/>
      <c r="AH15" s="436">
        <v>5977</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4522167</v>
      </c>
      <c r="BO15" s="349"/>
      <c r="BP15" s="349"/>
      <c r="BQ15" s="349"/>
      <c r="BR15" s="349"/>
      <c r="BS15" s="349"/>
      <c r="BT15" s="349"/>
      <c r="BU15" s="350"/>
      <c r="BV15" s="348">
        <v>4370767</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24.1</v>
      </c>
      <c r="AD16" s="470"/>
      <c r="AE16" s="470"/>
      <c r="AF16" s="470"/>
      <c r="AG16" s="471"/>
      <c r="AH16" s="469">
        <v>25.4</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7214893</v>
      </c>
      <c r="BO16" s="386"/>
      <c r="BP16" s="386"/>
      <c r="BQ16" s="386"/>
      <c r="BR16" s="386"/>
      <c r="BS16" s="386"/>
      <c r="BT16" s="386"/>
      <c r="BU16" s="387"/>
      <c r="BV16" s="385">
        <v>7178212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16294</v>
      </c>
      <c r="AD17" s="437"/>
      <c r="AE17" s="437"/>
      <c r="AF17" s="437"/>
      <c r="AG17" s="476"/>
      <c r="AH17" s="436">
        <v>16186</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5796323</v>
      </c>
      <c r="BO17" s="386"/>
      <c r="BP17" s="386"/>
      <c r="BQ17" s="386"/>
      <c r="BR17" s="386"/>
      <c r="BS17" s="386"/>
      <c r="BT17" s="386"/>
      <c r="BU17" s="387"/>
      <c r="BV17" s="385">
        <v>5645024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38.51</v>
      </c>
      <c r="M18" s="498"/>
      <c r="N18" s="498"/>
      <c r="O18" s="498"/>
      <c r="P18" s="498"/>
      <c r="Q18" s="498"/>
      <c r="R18" s="499"/>
      <c r="S18" s="499"/>
      <c r="T18" s="499"/>
      <c r="U18" s="499"/>
      <c r="V18" s="500"/>
      <c r="W18" s="403"/>
      <c r="X18" s="404"/>
      <c r="Y18" s="404"/>
      <c r="Z18" s="404"/>
      <c r="AA18" s="404"/>
      <c r="AB18" s="395"/>
      <c r="AC18" s="501">
        <v>72.5</v>
      </c>
      <c r="AD18" s="502"/>
      <c r="AE18" s="502"/>
      <c r="AF18" s="502"/>
      <c r="AG18" s="503"/>
      <c r="AH18" s="501">
        <v>68.7</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8133790</v>
      </c>
      <c r="BO18" s="386"/>
      <c r="BP18" s="386"/>
      <c r="BQ18" s="386"/>
      <c r="BR18" s="386"/>
      <c r="BS18" s="386"/>
      <c r="BT18" s="386"/>
      <c r="BU18" s="387"/>
      <c r="BV18" s="385">
        <v>7928844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1373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11513257</v>
      </c>
      <c r="BO19" s="386"/>
      <c r="BP19" s="386"/>
      <c r="BQ19" s="386"/>
      <c r="BR19" s="386"/>
      <c r="BS19" s="386"/>
      <c r="BT19" s="386"/>
      <c r="BU19" s="387"/>
      <c r="BV19" s="385">
        <v>11301819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19545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8313690</v>
      </c>
      <c r="BO23" s="386"/>
      <c r="BP23" s="386"/>
      <c r="BQ23" s="386"/>
      <c r="BR23" s="386"/>
      <c r="BS23" s="386"/>
      <c r="BT23" s="386"/>
      <c r="BU23" s="387"/>
      <c r="BV23" s="385">
        <v>8627291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7500</v>
      </c>
      <c r="R24" s="437"/>
      <c r="S24" s="437"/>
      <c r="T24" s="437"/>
      <c r="U24" s="437"/>
      <c r="V24" s="476"/>
      <c r="W24" s="531"/>
      <c r="X24" s="519"/>
      <c r="Y24" s="520"/>
      <c r="Z24" s="435" t="s">
        <v>152</v>
      </c>
      <c r="AA24" s="415"/>
      <c r="AB24" s="415"/>
      <c r="AC24" s="415"/>
      <c r="AD24" s="415"/>
      <c r="AE24" s="415"/>
      <c r="AF24" s="415"/>
      <c r="AG24" s="416"/>
      <c r="AH24" s="436">
        <v>264</v>
      </c>
      <c r="AI24" s="437"/>
      <c r="AJ24" s="437"/>
      <c r="AK24" s="437"/>
      <c r="AL24" s="476"/>
      <c r="AM24" s="436">
        <v>772200</v>
      </c>
      <c r="AN24" s="437"/>
      <c r="AO24" s="437"/>
      <c r="AP24" s="437"/>
      <c r="AQ24" s="437"/>
      <c r="AR24" s="476"/>
      <c r="AS24" s="436">
        <v>2925</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4876653</v>
      </c>
      <c r="BO24" s="386"/>
      <c r="BP24" s="386"/>
      <c r="BQ24" s="386"/>
      <c r="BR24" s="386"/>
      <c r="BS24" s="386"/>
      <c r="BT24" s="386"/>
      <c r="BU24" s="387"/>
      <c r="BV24" s="385">
        <v>5100319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2</v>
      </c>
      <c r="M25" s="437"/>
      <c r="N25" s="437"/>
      <c r="O25" s="437"/>
      <c r="P25" s="476"/>
      <c r="Q25" s="436">
        <v>6200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1636162</v>
      </c>
      <c r="BO25" s="349"/>
      <c r="BP25" s="349"/>
      <c r="BQ25" s="349"/>
      <c r="BR25" s="349"/>
      <c r="BS25" s="349"/>
      <c r="BT25" s="349"/>
      <c r="BU25" s="350"/>
      <c r="BV25" s="348">
        <v>2254399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5600</v>
      </c>
      <c r="R26" s="437"/>
      <c r="S26" s="437"/>
      <c r="T26" s="437"/>
      <c r="U26" s="437"/>
      <c r="V26" s="476"/>
      <c r="W26" s="531"/>
      <c r="X26" s="519"/>
      <c r="Y26" s="520"/>
      <c r="Z26" s="435" t="s">
        <v>158</v>
      </c>
      <c r="AA26" s="555"/>
      <c r="AB26" s="555"/>
      <c r="AC26" s="555"/>
      <c r="AD26" s="555"/>
      <c r="AE26" s="555"/>
      <c r="AF26" s="555"/>
      <c r="AG26" s="556"/>
      <c r="AH26" s="436">
        <v>23</v>
      </c>
      <c r="AI26" s="437"/>
      <c r="AJ26" s="437"/>
      <c r="AK26" s="437"/>
      <c r="AL26" s="476"/>
      <c r="AM26" s="436">
        <v>62192</v>
      </c>
      <c r="AN26" s="437"/>
      <c r="AO26" s="437"/>
      <c r="AP26" s="437"/>
      <c r="AQ26" s="437"/>
      <c r="AR26" s="476"/>
      <c r="AS26" s="436">
        <v>2704</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4400</v>
      </c>
      <c r="R27" s="437"/>
      <c r="S27" s="437"/>
      <c r="T27" s="437"/>
      <c r="U27" s="437"/>
      <c r="V27" s="476"/>
      <c r="W27" s="531"/>
      <c r="X27" s="519"/>
      <c r="Y27" s="520"/>
      <c r="Z27" s="435" t="s">
        <v>161</v>
      </c>
      <c r="AA27" s="415"/>
      <c r="AB27" s="415"/>
      <c r="AC27" s="415"/>
      <c r="AD27" s="415"/>
      <c r="AE27" s="415"/>
      <c r="AF27" s="415"/>
      <c r="AG27" s="416"/>
      <c r="AH27" s="436">
        <v>2</v>
      </c>
      <c r="AI27" s="437"/>
      <c r="AJ27" s="437"/>
      <c r="AK27" s="437"/>
      <c r="AL27" s="476"/>
      <c r="AM27" s="436" t="s">
        <v>162</v>
      </c>
      <c r="AN27" s="437"/>
      <c r="AO27" s="437"/>
      <c r="AP27" s="437"/>
      <c r="AQ27" s="437"/>
      <c r="AR27" s="476"/>
      <c r="AS27" s="436" t="s">
        <v>162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307294</v>
      </c>
      <c r="BO27" s="553"/>
      <c r="BP27" s="553"/>
      <c r="BQ27" s="553"/>
      <c r="BR27" s="553"/>
      <c r="BS27" s="553"/>
      <c r="BT27" s="553"/>
      <c r="BU27" s="554"/>
      <c r="BV27" s="552">
        <v>307092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3900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1539050</v>
      </c>
      <c r="BO28" s="349"/>
      <c r="BP28" s="349"/>
      <c r="BQ28" s="349"/>
      <c r="BR28" s="349"/>
      <c r="BS28" s="349"/>
      <c r="BT28" s="349"/>
      <c r="BU28" s="350"/>
      <c r="BV28" s="348">
        <v>1539216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14</v>
      </c>
      <c r="M29" s="437"/>
      <c r="N29" s="437"/>
      <c r="O29" s="437"/>
      <c r="P29" s="476"/>
      <c r="Q29" s="436">
        <v>3600</v>
      </c>
      <c r="R29" s="437"/>
      <c r="S29" s="437"/>
      <c r="T29" s="437"/>
      <c r="U29" s="437"/>
      <c r="V29" s="476"/>
      <c r="W29" s="532"/>
      <c r="X29" s="533"/>
      <c r="Y29" s="534"/>
      <c r="Z29" s="435" t="s">
        <v>169</v>
      </c>
      <c r="AA29" s="415"/>
      <c r="AB29" s="415"/>
      <c r="AC29" s="415"/>
      <c r="AD29" s="415"/>
      <c r="AE29" s="415"/>
      <c r="AF29" s="415"/>
      <c r="AG29" s="416"/>
      <c r="AH29" s="436">
        <v>266</v>
      </c>
      <c r="AI29" s="437"/>
      <c r="AJ29" s="437"/>
      <c r="AK29" s="437"/>
      <c r="AL29" s="476"/>
      <c r="AM29" s="436">
        <v>779698</v>
      </c>
      <c r="AN29" s="437"/>
      <c r="AO29" s="437"/>
      <c r="AP29" s="437"/>
      <c r="AQ29" s="437"/>
      <c r="AR29" s="476"/>
      <c r="AS29" s="436">
        <v>2931</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1332749</v>
      </c>
      <c r="BO29" s="386"/>
      <c r="BP29" s="386"/>
      <c r="BQ29" s="386"/>
      <c r="BR29" s="386"/>
      <c r="BS29" s="386"/>
      <c r="BT29" s="386"/>
      <c r="BU29" s="387"/>
      <c r="BV29" s="385">
        <v>1402670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95.6</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172</v>
      </c>
      <c r="BD30" s="550"/>
      <c r="BE30" s="550"/>
      <c r="BF30" s="550"/>
      <c r="BG30" s="550"/>
      <c r="BH30" s="550"/>
      <c r="BI30" s="550"/>
      <c r="BJ30" s="550"/>
      <c r="BK30" s="550"/>
      <c r="BL30" s="550"/>
      <c r="BM30" s="551"/>
      <c r="BN30" s="552">
        <v>2106993</v>
      </c>
      <c r="BO30" s="553"/>
      <c r="BP30" s="553"/>
      <c r="BQ30" s="553"/>
      <c r="BR30" s="553"/>
      <c r="BS30" s="553"/>
      <c r="BT30" s="553"/>
      <c r="BU30" s="554"/>
      <c r="BV30" s="552">
        <v>2141618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公立那賀病院経営事務組合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岩出市土地開発公社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墓園事業特別会計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和歌山県市町村総合事務組合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上田徳一・千代子育英奨学会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那賀児童福祉施設組合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那賀老人福祉施設組合（普通会計）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那賀老人福祉施設組合（公営企業会計）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那賀広域事務組合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那賀衛生環境整備組合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那賀消防組合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那賀休日急患診療所経営事務組合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和歌山地方税回収機構</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69" t="s">
        <v>24</v>
      </c>
      <c r="C41" s="1170"/>
      <c r="D41" s="81"/>
      <c r="E41" s="1175" t="s">
        <v>25</v>
      </c>
      <c r="F41" s="1175"/>
      <c r="G41" s="1175"/>
      <c r="H41" s="1176"/>
      <c r="I41" s="82">
        <v>9718</v>
      </c>
      <c r="J41" s="83">
        <v>9553</v>
      </c>
      <c r="K41" s="83">
        <v>8948</v>
      </c>
      <c r="L41" s="83">
        <v>8627</v>
      </c>
      <c r="M41" s="84">
        <v>8314</v>
      </c>
    </row>
    <row r="42" spans="2:13" ht="27.75" customHeight="1" x14ac:dyDescent="0.15">
      <c r="B42" s="1171"/>
      <c r="C42" s="1172"/>
      <c r="D42" s="85"/>
      <c r="E42" s="1177" t="s">
        <v>26</v>
      </c>
      <c r="F42" s="1177"/>
      <c r="G42" s="1177"/>
      <c r="H42" s="1178"/>
      <c r="I42" s="86">
        <v>0</v>
      </c>
      <c r="J42" s="87">
        <v>1</v>
      </c>
      <c r="K42" s="87">
        <v>1</v>
      </c>
      <c r="L42" s="87">
        <v>1</v>
      </c>
      <c r="M42" s="88">
        <v>1</v>
      </c>
    </row>
    <row r="43" spans="2:13" ht="27.75" customHeight="1" x14ac:dyDescent="0.15">
      <c r="B43" s="1171"/>
      <c r="C43" s="1172"/>
      <c r="D43" s="85"/>
      <c r="E43" s="1177" t="s">
        <v>27</v>
      </c>
      <c r="F43" s="1177"/>
      <c r="G43" s="1177"/>
      <c r="H43" s="1178"/>
      <c r="I43" s="86">
        <v>5292</v>
      </c>
      <c r="J43" s="87">
        <v>5693</v>
      </c>
      <c r="K43" s="87">
        <v>6177</v>
      </c>
      <c r="L43" s="87">
        <v>6767</v>
      </c>
      <c r="M43" s="88">
        <v>7758</v>
      </c>
    </row>
    <row r="44" spans="2:13" ht="27.75" customHeight="1" x14ac:dyDescent="0.15">
      <c r="B44" s="1171"/>
      <c r="C44" s="1172"/>
      <c r="D44" s="85"/>
      <c r="E44" s="1177" t="s">
        <v>28</v>
      </c>
      <c r="F44" s="1177"/>
      <c r="G44" s="1177"/>
      <c r="H44" s="1178"/>
      <c r="I44" s="86">
        <v>3779</v>
      </c>
      <c r="J44" s="87">
        <v>3522</v>
      </c>
      <c r="K44" s="87">
        <v>3403</v>
      </c>
      <c r="L44" s="87">
        <v>3428</v>
      </c>
      <c r="M44" s="88">
        <v>3433</v>
      </c>
    </row>
    <row r="45" spans="2:13" ht="27.75" customHeight="1" x14ac:dyDescent="0.15">
      <c r="B45" s="1171"/>
      <c r="C45" s="1172"/>
      <c r="D45" s="85"/>
      <c r="E45" s="1177" t="s">
        <v>29</v>
      </c>
      <c r="F45" s="1177"/>
      <c r="G45" s="1177"/>
      <c r="H45" s="1178"/>
      <c r="I45" s="86">
        <v>850</v>
      </c>
      <c r="J45" s="87">
        <v>870</v>
      </c>
      <c r="K45" s="87">
        <v>844</v>
      </c>
      <c r="L45" s="87">
        <v>765</v>
      </c>
      <c r="M45" s="88">
        <v>729</v>
      </c>
    </row>
    <row r="46" spans="2:13" ht="27.75" customHeight="1" x14ac:dyDescent="0.15">
      <c r="B46" s="1171"/>
      <c r="C46" s="1172"/>
      <c r="D46" s="85"/>
      <c r="E46" s="1177" t="s">
        <v>30</v>
      </c>
      <c r="F46" s="1177"/>
      <c r="G46" s="1177"/>
      <c r="H46" s="1178"/>
      <c r="I46" s="86" t="s">
        <v>476</v>
      </c>
      <c r="J46" s="87" t="s">
        <v>476</v>
      </c>
      <c r="K46" s="87" t="s">
        <v>476</v>
      </c>
      <c r="L46" s="87" t="s">
        <v>476</v>
      </c>
      <c r="M46" s="88" t="s">
        <v>476</v>
      </c>
    </row>
    <row r="47" spans="2:13" ht="27.75" customHeight="1" x14ac:dyDescent="0.15">
      <c r="B47" s="1171"/>
      <c r="C47" s="1172"/>
      <c r="D47" s="85"/>
      <c r="E47" s="1177" t="s">
        <v>31</v>
      </c>
      <c r="F47" s="1177"/>
      <c r="G47" s="1177"/>
      <c r="H47" s="1178"/>
      <c r="I47" s="86" t="s">
        <v>476</v>
      </c>
      <c r="J47" s="87" t="s">
        <v>476</v>
      </c>
      <c r="K47" s="87" t="s">
        <v>476</v>
      </c>
      <c r="L47" s="87" t="s">
        <v>476</v>
      </c>
      <c r="M47" s="88" t="s">
        <v>476</v>
      </c>
    </row>
    <row r="48" spans="2:13" ht="27.75" customHeight="1" x14ac:dyDescent="0.15">
      <c r="B48" s="1173"/>
      <c r="C48" s="1174"/>
      <c r="D48" s="85"/>
      <c r="E48" s="1177" t="s">
        <v>32</v>
      </c>
      <c r="F48" s="1177"/>
      <c r="G48" s="1177"/>
      <c r="H48" s="1178"/>
      <c r="I48" s="86" t="s">
        <v>476</v>
      </c>
      <c r="J48" s="87" t="s">
        <v>476</v>
      </c>
      <c r="K48" s="87" t="s">
        <v>476</v>
      </c>
      <c r="L48" s="87" t="s">
        <v>476</v>
      </c>
      <c r="M48" s="88" t="s">
        <v>476</v>
      </c>
    </row>
    <row r="49" spans="2:13" ht="27.75" customHeight="1" x14ac:dyDescent="0.15">
      <c r="B49" s="1179" t="s">
        <v>33</v>
      </c>
      <c r="C49" s="1180"/>
      <c r="D49" s="89"/>
      <c r="E49" s="1177" t="s">
        <v>34</v>
      </c>
      <c r="F49" s="1177"/>
      <c r="G49" s="1177"/>
      <c r="H49" s="1178"/>
      <c r="I49" s="86">
        <v>3986</v>
      </c>
      <c r="J49" s="87">
        <v>4744</v>
      </c>
      <c r="K49" s="87">
        <v>4949</v>
      </c>
      <c r="L49" s="87">
        <v>5391</v>
      </c>
      <c r="M49" s="88">
        <v>5286</v>
      </c>
    </row>
    <row r="50" spans="2:13" ht="27.75" customHeight="1" x14ac:dyDescent="0.15">
      <c r="B50" s="1171"/>
      <c r="C50" s="1172"/>
      <c r="D50" s="85"/>
      <c r="E50" s="1177" t="s">
        <v>35</v>
      </c>
      <c r="F50" s="1177"/>
      <c r="G50" s="1177"/>
      <c r="H50" s="1178"/>
      <c r="I50" s="86">
        <v>441</v>
      </c>
      <c r="J50" s="87">
        <v>379</v>
      </c>
      <c r="K50" s="87">
        <v>322</v>
      </c>
      <c r="L50" s="87">
        <v>257</v>
      </c>
      <c r="M50" s="88">
        <v>200</v>
      </c>
    </row>
    <row r="51" spans="2:13" ht="27.75" customHeight="1" x14ac:dyDescent="0.15">
      <c r="B51" s="1173"/>
      <c r="C51" s="1174"/>
      <c r="D51" s="85"/>
      <c r="E51" s="1177" t="s">
        <v>36</v>
      </c>
      <c r="F51" s="1177"/>
      <c r="G51" s="1177"/>
      <c r="H51" s="1178"/>
      <c r="I51" s="86">
        <v>13638</v>
      </c>
      <c r="J51" s="87">
        <v>13953</v>
      </c>
      <c r="K51" s="87">
        <v>14144</v>
      </c>
      <c r="L51" s="87">
        <v>14539</v>
      </c>
      <c r="M51" s="88">
        <v>15064</v>
      </c>
    </row>
    <row r="52" spans="2:13" ht="27.75" customHeight="1" thickBot="1" x14ac:dyDescent="0.2">
      <c r="B52" s="1181" t="s">
        <v>37</v>
      </c>
      <c r="C52" s="1182"/>
      <c r="D52" s="90"/>
      <c r="E52" s="1183" t="s">
        <v>38</v>
      </c>
      <c r="F52" s="1183"/>
      <c r="G52" s="1183"/>
      <c r="H52" s="1184"/>
      <c r="I52" s="91">
        <v>1574</v>
      </c>
      <c r="J52" s="92">
        <v>563</v>
      </c>
      <c r="K52" s="92">
        <v>-43</v>
      </c>
      <c r="L52" s="92">
        <v>-600</v>
      </c>
      <c r="M52" s="93">
        <v>-315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32790</v>
      </c>
      <c r="E3" s="116"/>
      <c r="F3" s="117">
        <v>61882</v>
      </c>
      <c r="G3" s="118"/>
      <c r="H3" s="119"/>
    </row>
    <row r="4" spans="1:8" x14ac:dyDescent="0.15">
      <c r="A4" s="120"/>
      <c r="B4" s="121"/>
      <c r="C4" s="122"/>
      <c r="D4" s="123">
        <v>21390</v>
      </c>
      <c r="E4" s="124"/>
      <c r="F4" s="125">
        <v>32175</v>
      </c>
      <c r="G4" s="126"/>
      <c r="H4" s="127"/>
    </row>
    <row r="5" spans="1:8" x14ac:dyDescent="0.15">
      <c r="A5" s="108" t="s">
        <v>508</v>
      </c>
      <c r="B5" s="113"/>
      <c r="C5" s="114"/>
      <c r="D5" s="115">
        <v>28873</v>
      </c>
      <c r="E5" s="116"/>
      <c r="F5" s="117">
        <v>47569</v>
      </c>
      <c r="G5" s="118"/>
      <c r="H5" s="119"/>
    </row>
    <row r="6" spans="1:8" x14ac:dyDescent="0.15">
      <c r="A6" s="120"/>
      <c r="B6" s="121"/>
      <c r="C6" s="122"/>
      <c r="D6" s="123">
        <v>19560</v>
      </c>
      <c r="E6" s="124"/>
      <c r="F6" s="125">
        <v>26255</v>
      </c>
      <c r="G6" s="126"/>
      <c r="H6" s="127"/>
    </row>
    <row r="7" spans="1:8" x14ac:dyDescent="0.15">
      <c r="A7" s="108" t="s">
        <v>509</v>
      </c>
      <c r="B7" s="113"/>
      <c r="C7" s="114"/>
      <c r="D7" s="115">
        <v>15675</v>
      </c>
      <c r="E7" s="116"/>
      <c r="F7" s="117">
        <v>50880</v>
      </c>
      <c r="G7" s="118"/>
      <c r="H7" s="119"/>
    </row>
    <row r="8" spans="1:8" x14ac:dyDescent="0.15">
      <c r="A8" s="120"/>
      <c r="B8" s="121"/>
      <c r="C8" s="122"/>
      <c r="D8" s="123">
        <v>11833</v>
      </c>
      <c r="E8" s="124"/>
      <c r="F8" s="125">
        <v>26879</v>
      </c>
      <c r="G8" s="126"/>
      <c r="H8" s="127"/>
    </row>
    <row r="9" spans="1:8" x14ac:dyDescent="0.15">
      <c r="A9" s="108" t="s">
        <v>510</v>
      </c>
      <c r="B9" s="113"/>
      <c r="C9" s="114"/>
      <c r="D9" s="115">
        <v>28878</v>
      </c>
      <c r="E9" s="116"/>
      <c r="F9" s="117">
        <v>63956</v>
      </c>
      <c r="G9" s="118"/>
      <c r="H9" s="119"/>
    </row>
    <row r="10" spans="1:8" x14ac:dyDescent="0.15">
      <c r="A10" s="120"/>
      <c r="B10" s="121"/>
      <c r="C10" s="122"/>
      <c r="D10" s="123">
        <v>17821</v>
      </c>
      <c r="E10" s="124"/>
      <c r="F10" s="125">
        <v>29239</v>
      </c>
      <c r="G10" s="126"/>
      <c r="H10" s="127"/>
    </row>
    <row r="11" spans="1:8" x14ac:dyDescent="0.15">
      <c r="A11" s="108" t="s">
        <v>511</v>
      </c>
      <c r="B11" s="113"/>
      <c r="C11" s="114"/>
      <c r="D11" s="115">
        <v>28779</v>
      </c>
      <c r="E11" s="116"/>
      <c r="F11" s="117">
        <v>66255</v>
      </c>
      <c r="G11" s="118"/>
      <c r="H11" s="119"/>
    </row>
    <row r="12" spans="1:8" x14ac:dyDescent="0.15">
      <c r="A12" s="120"/>
      <c r="B12" s="121"/>
      <c r="C12" s="128"/>
      <c r="D12" s="123">
        <v>14208</v>
      </c>
      <c r="E12" s="124"/>
      <c r="F12" s="125">
        <v>31822</v>
      </c>
      <c r="G12" s="126"/>
      <c r="H12" s="127"/>
    </row>
    <row r="13" spans="1:8" x14ac:dyDescent="0.15">
      <c r="A13" s="108"/>
      <c r="B13" s="113"/>
      <c r="C13" s="129"/>
      <c r="D13" s="130">
        <v>26999</v>
      </c>
      <c r="E13" s="131"/>
      <c r="F13" s="132">
        <v>58108</v>
      </c>
      <c r="G13" s="133"/>
      <c r="H13" s="119"/>
    </row>
    <row r="14" spans="1:8" x14ac:dyDescent="0.15">
      <c r="A14" s="120"/>
      <c r="B14" s="121"/>
      <c r="C14" s="122"/>
      <c r="D14" s="123">
        <v>16962</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3.47</v>
      </c>
      <c r="C19" s="134">
        <f>ROUND(VALUE(SUBSTITUTE(実質収支比率等に係る経年分析!G$48,"▲","-")),2)</f>
        <v>3.77</v>
      </c>
      <c r="D19" s="134">
        <f>ROUND(VALUE(SUBSTITUTE(実質収支比率等に係る経年分析!H$48,"▲","-")),2)</f>
        <v>3.96</v>
      </c>
      <c r="E19" s="134">
        <f>ROUND(VALUE(SUBSTITUTE(実質収支比率等に係る経年分析!I$48,"▲","-")),2)</f>
        <v>4.62</v>
      </c>
      <c r="F19" s="134">
        <f>ROUND(VALUE(SUBSTITUTE(実質収支比率等に係る経年分析!J$48,"▲","-")),2)</f>
        <v>4.6900000000000004</v>
      </c>
    </row>
    <row r="20" spans="1:11" x14ac:dyDescent="0.15">
      <c r="A20" s="134" t="s">
        <v>43</v>
      </c>
      <c r="B20" s="134">
        <f>ROUND(VALUE(SUBSTITUTE(実質収支比率等に係る経年分析!F$47,"▲","-")),2)</f>
        <v>16.600000000000001</v>
      </c>
      <c r="C20" s="134">
        <f>ROUND(VALUE(SUBSTITUTE(実質収支比率等に係る経年分析!G$47,"▲","-")),2)</f>
        <v>16.62</v>
      </c>
      <c r="D20" s="134">
        <f>ROUND(VALUE(SUBSTITUTE(実質収支比率等に係る経年分析!H$47,"▲","-")),2)</f>
        <v>16.72</v>
      </c>
      <c r="E20" s="134">
        <f>ROUND(VALUE(SUBSTITUTE(実質収支比率等に係る経年分析!I$47,"▲","-")),2)</f>
        <v>16.600000000000001</v>
      </c>
      <c r="F20" s="134">
        <f>ROUND(VALUE(SUBSTITUTE(実質収支比率等に係る経年分析!J$47,"▲","-")),2)</f>
        <v>16.559999999999999</v>
      </c>
    </row>
    <row r="21" spans="1:11" x14ac:dyDescent="0.15">
      <c r="A21" s="134" t="s">
        <v>44</v>
      </c>
      <c r="B21" s="134">
        <f>IF(ISNUMBER(VALUE(SUBSTITUTE(実質収支比率等に係る経年分析!F$49,"▲","-"))),ROUND(VALUE(SUBSTITUTE(実質収支比率等に係る経年分析!F$49,"▲","-")),2),NA())</f>
        <v>7.12</v>
      </c>
      <c r="C21" s="134">
        <f>IF(ISNUMBER(VALUE(SUBSTITUTE(実質収支比率等に係る経年分析!G$49,"▲","-"))),ROUND(VALUE(SUBSTITUTE(実質収支比率等に係る経年分析!G$49,"▲","-")),2),NA())</f>
        <v>2.12</v>
      </c>
      <c r="D21" s="134">
        <f>IF(ISNUMBER(VALUE(SUBSTITUTE(実質収支比率等に係る経年分析!H$49,"▲","-"))),ROUND(VALUE(SUBSTITUTE(実質収支比率等に係る経年分析!H$49,"▲","-")),2),NA())</f>
        <v>4.75</v>
      </c>
      <c r="E21" s="134">
        <f>IF(ISNUMBER(VALUE(SUBSTITUTE(実質収支比率等に係る経年分析!I$49,"▲","-"))),ROUND(VALUE(SUBSTITUTE(実質収支比率等に係る経年分析!I$49,"▲","-")),2),NA())</f>
        <v>2.2000000000000002</v>
      </c>
      <c r="F21" s="134">
        <f>IF(ISNUMBER(VALUE(SUBSTITUTE(実質収支比率等に係る経年分析!J$49,"▲","-"))),ROUND(VALUE(SUBSTITUTE(実質収支比率等に係る経年分析!J$49,"▲","-")),2),NA())</f>
        <v>0.56000000000000005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墓園事業特別会計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4.68</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35.24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29.14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1057</v>
      </c>
      <c r="E42" s="136"/>
      <c r="F42" s="136"/>
      <c r="G42" s="136">
        <f>'実質公債費比率（分子）の構造'!L$52</f>
        <v>1107</v>
      </c>
      <c r="H42" s="136"/>
      <c r="I42" s="136"/>
      <c r="J42" s="136">
        <f>'実質公債費比率（分子）の構造'!M$52</f>
        <v>1323</v>
      </c>
      <c r="K42" s="136"/>
      <c r="L42" s="136"/>
      <c r="M42" s="136">
        <f>'実質公債費比率（分子）の構造'!N$52</f>
        <v>1328</v>
      </c>
      <c r="N42" s="136"/>
      <c r="O42" s="136"/>
      <c r="P42" s="136">
        <f>'実質公債費比率（分子）の構造'!O$52</f>
        <v>1388</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274</v>
      </c>
      <c r="C45" s="136"/>
      <c r="D45" s="136"/>
      <c r="E45" s="136">
        <f>'実質公債費比率（分子）の構造'!L$49</f>
        <v>242</v>
      </c>
      <c r="F45" s="136"/>
      <c r="G45" s="136"/>
      <c r="H45" s="136">
        <f>'実質公債費比率（分子）の構造'!M$49</f>
        <v>252</v>
      </c>
      <c r="I45" s="136"/>
      <c r="J45" s="136"/>
      <c r="K45" s="136">
        <f>'実質公債費比率（分子）の構造'!N$49</f>
        <v>247</v>
      </c>
      <c r="L45" s="136"/>
      <c r="M45" s="136"/>
      <c r="N45" s="136">
        <f>'実質公債費比率（分子）の構造'!O$49</f>
        <v>208</v>
      </c>
      <c r="O45" s="136"/>
      <c r="P45" s="136"/>
    </row>
    <row r="46" spans="1:16" x14ac:dyDescent="0.15">
      <c r="A46" s="136" t="s">
        <v>54</v>
      </c>
      <c r="B46" s="136">
        <f>'実質公債費比率（分子）の構造'!K$48</f>
        <v>116</v>
      </c>
      <c r="C46" s="136"/>
      <c r="D46" s="136"/>
      <c r="E46" s="136">
        <f>'実質公債費比率（分子）の構造'!L$48</f>
        <v>120</v>
      </c>
      <c r="F46" s="136"/>
      <c r="G46" s="136"/>
      <c r="H46" s="136">
        <f>'実質公債費比率（分子）の構造'!M$48</f>
        <v>178</v>
      </c>
      <c r="I46" s="136"/>
      <c r="J46" s="136"/>
      <c r="K46" s="136">
        <f>'実質公債費比率（分子）の構造'!N$48</f>
        <v>222</v>
      </c>
      <c r="L46" s="136"/>
      <c r="M46" s="136"/>
      <c r="N46" s="136">
        <f>'実質公債費比率（分子）の構造'!O$48</f>
        <v>254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1253</v>
      </c>
      <c r="C49" s="136"/>
      <c r="D49" s="136"/>
      <c r="E49" s="136">
        <f>'実質公債費比率（分子）の構造'!L$45</f>
        <v>1181</v>
      </c>
      <c r="F49" s="136"/>
      <c r="G49" s="136"/>
      <c r="H49" s="136">
        <f>'実質公債費比率（分子）の構造'!M$45</f>
        <v>1150</v>
      </c>
      <c r="I49" s="136"/>
      <c r="J49" s="136"/>
      <c r="K49" s="136">
        <f>'実質公債費比率（分子）の構造'!N$45</f>
        <v>1151</v>
      </c>
      <c r="L49" s="136"/>
      <c r="M49" s="136"/>
      <c r="N49" s="136">
        <f>'実質公債費比率（分子）の構造'!O$45</f>
        <v>1167</v>
      </c>
      <c r="O49" s="136"/>
      <c r="P49" s="136"/>
    </row>
    <row r="50" spans="1:16" x14ac:dyDescent="0.15">
      <c r="A50" s="136" t="s">
        <v>58</v>
      </c>
      <c r="B50" s="136" t="e">
        <f>NA()</f>
        <v>#N/A</v>
      </c>
      <c r="C50" s="136">
        <f>IF(ISNUMBER('実質公債費比率（分子）の構造'!K$53),'実質公債費比率（分子）の構造'!K$53,NA())</f>
        <v>586</v>
      </c>
      <c r="D50" s="136" t="e">
        <f>NA()</f>
        <v>#N/A</v>
      </c>
      <c r="E50" s="136" t="e">
        <f>NA()</f>
        <v>#N/A</v>
      </c>
      <c r="F50" s="136">
        <f>IF(ISNUMBER('実質公債費比率（分子）の構造'!L$53),'実質公債費比率（分子）の構造'!L$53,NA())</f>
        <v>436</v>
      </c>
      <c r="G50" s="136" t="e">
        <f>NA()</f>
        <v>#N/A</v>
      </c>
      <c r="H50" s="136" t="e">
        <f>NA()</f>
        <v>#N/A</v>
      </c>
      <c r="I50" s="136">
        <f>IF(ISNUMBER('実質公債費比率（分子）の構造'!M$53),'実質公債費比率（分子）の構造'!M$53,NA())</f>
        <v>257</v>
      </c>
      <c r="J50" s="136" t="e">
        <f>NA()</f>
        <v>#N/A</v>
      </c>
      <c r="K50" s="136" t="e">
        <f>NA()</f>
        <v>#N/A</v>
      </c>
      <c r="L50" s="136">
        <f>IF(ISNUMBER('実質公債費比率（分子）の構造'!N$53),'実質公債費比率（分子）の構造'!N$53,NA())</f>
        <v>292</v>
      </c>
      <c r="M50" s="136" t="e">
        <f>NA()</f>
        <v>#N/A</v>
      </c>
      <c r="N50" s="136" t="e">
        <f>NA()</f>
        <v>#N/A</v>
      </c>
      <c r="O50" s="136">
        <f>IF(ISNUMBER('実質公債費比率（分子）の構造'!O$53),'実質公債費比率（分子）の構造'!O$53,NA())</f>
        <v>241</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13638</v>
      </c>
      <c r="E56" s="135"/>
      <c r="F56" s="135"/>
      <c r="G56" s="135">
        <f>'将来負担比率（分子）の構造'!J$51</f>
        <v>13953</v>
      </c>
      <c r="H56" s="135"/>
      <c r="I56" s="135"/>
      <c r="J56" s="135">
        <f>'将来負担比率（分子）の構造'!K$51</f>
        <v>14144</v>
      </c>
      <c r="K56" s="135"/>
      <c r="L56" s="135"/>
      <c r="M56" s="135">
        <f>'将来負担比率（分子）の構造'!L$51</f>
        <v>14539</v>
      </c>
      <c r="N56" s="135"/>
      <c r="O56" s="135"/>
      <c r="P56" s="135">
        <f>'将来負担比率（分子）の構造'!M$51</f>
        <v>15064</v>
      </c>
    </row>
    <row r="57" spans="1:16" x14ac:dyDescent="0.15">
      <c r="A57" s="135" t="s">
        <v>35</v>
      </c>
      <c r="B57" s="135"/>
      <c r="C57" s="135"/>
      <c r="D57" s="135">
        <f>'将来負担比率（分子）の構造'!I$50</f>
        <v>441</v>
      </c>
      <c r="E57" s="135"/>
      <c r="F57" s="135"/>
      <c r="G57" s="135">
        <f>'将来負担比率（分子）の構造'!J$50</f>
        <v>379</v>
      </c>
      <c r="H57" s="135"/>
      <c r="I57" s="135"/>
      <c r="J57" s="135">
        <f>'将来負担比率（分子）の構造'!K$50</f>
        <v>322</v>
      </c>
      <c r="K57" s="135"/>
      <c r="L57" s="135"/>
      <c r="M57" s="135">
        <f>'将来負担比率（分子）の構造'!L$50</f>
        <v>257</v>
      </c>
      <c r="N57" s="135"/>
      <c r="O57" s="135"/>
      <c r="P57" s="135">
        <f>'将来負担比率（分子）の構造'!M$50</f>
        <v>200</v>
      </c>
    </row>
    <row r="58" spans="1:16" x14ac:dyDescent="0.15">
      <c r="A58" s="135" t="s">
        <v>34</v>
      </c>
      <c r="B58" s="135"/>
      <c r="C58" s="135"/>
      <c r="D58" s="135">
        <f>'将来負担比率（分子）の構造'!I$49</f>
        <v>3986</v>
      </c>
      <c r="E58" s="135"/>
      <c r="F58" s="135"/>
      <c r="G58" s="135">
        <f>'将来負担比率（分子）の構造'!J$49</f>
        <v>4744</v>
      </c>
      <c r="H58" s="135"/>
      <c r="I58" s="135"/>
      <c r="J58" s="135">
        <f>'将来負担比率（分子）の構造'!K$49</f>
        <v>4949</v>
      </c>
      <c r="K58" s="135"/>
      <c r="L58" s="135"/>
      <c r="M58" s="135">
        <f>'将来負担比率（分子）の構造'!L$49</f>
        <v>5391</v>
      </c>
      <c r="N58" s="135"/>
      <c r="O58" s="135"/>
      <c r="P58" s="135">
        <f>'将来負担比率（分子）の構造'!M$49</f>
        <v>5286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850</v>
      </c>
      <c r="C62" s="135"/>
      <c r="D62" s="135"/>
      <c r="E62" s="135">
        <f>'将来負担比率（分子）の構造'!J$45</f>
        <v>870</v>
      </c>
      <c r="F62" s="135"/>
      <c r="G62" s="135"/>
      <c r="H62" s="135">
        <f>'将来負担比率（分子）の構造'!K$45</f>
        <v>844</v>
      </c>
      <c r="I62" s="135"/>
      <c r="J62" s="135"/>
      <c r="K62" s="135">
        <f>'将来負担比率（分子）の構造'!L$45</f>
        <v>765</v>
      </c>
      <c r="L62" s="135"/>
      <c r="M62" s="135"/>
      <c r="N62" s="135">
        <f>'将来負担比率（分子）の構造'!M$45</f>
        <v>729</v>
      </c>
      <c r="O62" s="135"/>
      <c r="P62" s="135"/>
    </row>
    <row r="63" spans="1:16" x14ac:dyDescent="0.15">
      <c r="A63" s="135" t="s">
        <v>28</v>
      </c>
      <c r="B63" s="135">
        <f>'将来負担比率（分子）の構造'!I$44</f>
        <v>3779</v>
      </c>
      <c r="C63" s="135"/>
      <c r="D63" s="135"/>
      <c r="E63" s="135">
        <f>'将来負担比率（分子）の構造'!J$44</f>
        <v>3522</v>
      </c>
      <c r="F63" s="135"/>
      <c r="G63" s="135"/>
      <c r="H63" s="135">
        <f>'将来負担比率（分子）の構造'!K$44</f>
        <v>3403</v>
      </c>
      <c r="I63" s="135"/>
      <c r="J63" s="135"/>
      <c r="K63" s="135">
        <f>'将来負担比率（分子）の構造'!L$44</f>
        <v>3428</v>
      </c>
      <c r="L63" s="135"/>
      <c r="M63" s="135"/>
      <c r="N63" s="135">
        <f>'将来負担比率（分子）の構造'!M$44</f>
        <v>3433</v>
      </c>
      <c r="O63" s="135"/>
      <c r="P63" s="135"/>
    </row>
    <row r="64" spans="1:16" x14ac:dyDescent="0.15">
      <c r="A64" s="135" t="s">
        <v>27</v>
      </c>
      <c r="B64" s="135">
        <f>'将来負担比率（分子）の構造'!I$43</f>
        <v>5292</v>
      </c>
      <c r="C64" s="135"/>
      <c r="D64" s="135"/>
      <c r="E64" s="135">
        <f>'将来負担比率（分子）の構造'!J$43</f>
        <v>5693</v>
      </c>
      <c r="F64" s="135"/>
      <c r="G64" s="135"/>
      <c r="H64" s="135">
        <f>'将来負担比率（分子）の構造'!K$43</f>
        <v>6177</v>
      </c>
      <c r="I64" s="135"/>
      <c r="J64" s="135"/>
      <c r="K64" s="135">
        <f>'将来負担比率（分子）の構造'!L$43</f>
        <v>6767</v>
      </c>
      <c r="L64" s="135"/>
      <c r="M64" s="135"/>
      <c r="N64" s="135">
        <f>'将来負担比率（分子）の構造'!M$43</f>
        <v>7758</v>
      </c>
      <c r="O64" s="135"/>
      <c r="P64" s="135"/>
    </row>
    <row r="65" spans="1:16" x14ac:dyDescent="0.15">
      <c r="A65" s="135" t="s">
        <v>26</v>
      </c>
      <c r="B65" s="135">
        <f>'将来負担比率（分子）の構造'!I$42</f>
        <v>0</v>
      </c>
      <c r="C65" s="135"/>
      <c r="D65" s="135"/>
      <c r="E65" s="135">
        <f>'将来負担比率（分子）の構造'!J$42</f>
        <v>1</v>
      </c>
      <c r="F65" s="135"/>
      <c r="G65" s="135"/>
      <c r="H65" s="135">
        <f>'将来負担比率（分子）の構造'!K$42</f>
        <v>1</v>
      </c>
      <c r="I65" s="135"/>
      <c r="J65" s="135"/>
      <c r="K65" s="135">
        <f>'将来負担比率（分子）の構造'!L$42</f>
        <v>1</v>
      </c>
      <c r="L65" s="135"/>
      <c r="M65" s="135"/>
      <c r="N65" s="135">
        <f>'将来負担比率（分子）の構造'!M$42</f>
        <v>1</v>
      </c>
      <c r="O65" s="135"/>
      <c r="P65" s="135"/>
    </row>
    <row r="66" spans="1:16" x14ac:dyDescent="0.15">
      <c r="A66" s="135" t="s">
        <v>25</v>
      </c>
      <c r="B66" s="135">
        <f>'将来負担比率（分子）の構造'!I$41</f>
        <v>9718</v>
      </c>
      <c r="C66" s="135"/>
      <c r="D66" s="135"/>
      <c r="E66" s="135">
        <f>'将来負担比率（分子）の構造'!J$41</f>
        <v>9553</v>
      </c>
      <c r="F66" s="135"/>
      <c r="G66" s="135"/>
      <c r="H66" s="135">
        <f>'将来負担比率（分子）の構造'!K$41</f>
        <v>8948</v>
      </c>
      <c r="I66" s="135"/>
      <c r="J66" s="135"/>
      <c r="K66" s="135">
        <f>'将来負担比率（分子）の構造'!L$41</f>
        <v>8627</v>
      </c>
      <c r="L66" s="135"/>
      <c r="M66" s="135"/>
      <c r="N66" s="135">
        <f>'将来負担比率（分子）の構造'!M$41</f>
        <v>8314</v>
      </c>
      <c r="O66" s="135"/>
      <c r="P66" s="135"/>
    </row>
    <row r="67" spans="1:16" x14ac:dyDescent="0.15">
      <c r="A67" s="135" t="s">
        <v>62</v>
      </c>
      <c r="B67" s="135" t="e">
        <f>NA()</f>
        <v>#N/A</v>
      </c>
      <c r="C67" s="135">
        <f>IF(ISNUMBER('将来負担比率（分子）の構造'!I$52), IF('将来負担比率（分子）の構造'!I$52 &lt; 0, 0, '将来負担比率（分子）の構造'!I$52), NA())</f>
        <v>1574</v>
      </c>
      <c r="D67" s="135" t="e">
        <f>NA()</f>
        <v>#N/A</v>
      </c>
      <c r="E67" s="135" t="e">
        <f>NA()</f>
        <v>#N/A</v>
      </c>
      <c r="F67" s="135">
        <f>IF(ISNUMBER('将来負担比率（分子）の構造'!J$52), IF('将来負担比率（分子）の構造'!J$52 &lt; 0, 0, '将来負担比率（分子）の構造'!J$52), NA())</f>
        <v>563</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5422420</v>
      </c>
      <c r="S5" s="583"/>
      <c r="T5" s="583"/>
      <c r="U5" s="583"/>
      <c r="V5" s="583"/>
      <c r="W5" s="583"/>
      <c r="X5" s="583"/>
      <c r="Y5" s="584"/>
      <c r="Z5" s="585">
        <v>32.6</v>
      </c>
      <c r="AA5" s="585"/>
      <c r="AB5" s="585"/>
      <c r="AC5" s="585"/>
      <c r="AD5" s="586">
        <v>5125391</v>
      </c>
      <c r="AE5" s="586"/>
      <c r="AF5" s="586"/>
      <c r="AG5" s="586"/>
      <c r="AH5" s="586"/>
      <c r="AI5" s="586"/>
      <c r="AJ5" s="586"/>
      <c r="AK5" s="586"/>
      <c r="AL5" s="587">
        <v>59.4</v>
      </c>
      <c r="AM5" s="588"/>
      <c r="AN5" s="588"/>
      <c r="AO5" s="589"/>
      <c r="AP5" s="579" t="s">
        <v>207</v>
      </c>
      <c r="AQ5" s="580"/>
      <c r="AR5" s="580"/>
      <c r="AS5" s="580"/>
      <c r="AT5" s="580"/>
      <c r="AU5" s="580"/>
      <c r="AV5" s="580"/>
      <c r="AW5" s="580"/>
      <c r="AX5" s="580"/>
      <c r="AY5" s="580"/>
      <c r="AZ5" s="580"/>
      <c r="BA5" s="580"/>
      <c r="BB5" s="580"/>
      <c r="BC5" s="580"/>
      <c r="BD5" s="580"/>
      <c r="BE5" s="580"/>
      <c r="BF5" s="581"/>
      <c r="BG5" s="593">
        <v>5125391</v>
      </c>
      <c r="BH5" s="594"/>
      <c r="BI5" s="594"/>
      <c r="BJ5" s="594"/>
      <c r="BK5" s="594"/>
      <c r="BL5" s="594"/>
      <c r="BM5" s="594"/>
      <c r="BN5" s="595"/>
      <c r="BO5" s="596">
        <v>94.5</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114660</v>
      </c>
      <c r="S6" s="594"/>
      <c r="T6" s="594"/>
      <c r="U6" s="594"/>
      <c r="V6" s="594"/>
      <c r="W6" s="594"/>
      <c r="X6" s="594"/>
      <c r="Y6" s="595"/>
      <c r="Z6" s="596">
        <v>0.7</v>
      </c>
      <c r="AA6" s="596"/>
      <c r="AB6" s="596"/>
      <c r="AC6" s="596"/>
      <c r="AD6" s="597">
        <v>114660</v>
      </c>
      <c r="AE6" s="597"/>
      <c r="AF6" s="597"/>
      <c r="AG6" s="597"/>
      <c r="AH6" s="597"/>
      <c r="AI6" s="597"/>
      <c r="AJ6" s="597"/>
      <c r="AK6" s="597"/>
      <c r="AL6" s="598">
        <v>1.3</v>
      </c>
      <c r="AM6" s="599"/>
      <c r="AN6" s="599"/>
      <c r="AO6" s="600"/>
      <c r="AP6" s="590" t="s">
        <v>213</v>
      </c>
      <c r="AQ6" s="591"/>
      <c r="AR6" s="591"/>
      <c r="AS6" s="591"/>
      <c r="AT6" s="591"/>
      <c r="AU6" s="591"/>
      <c r="AV6" s="591"/>
      <c r="AW6" s="591"/>
      <c r="AX6" s="591"/>
      <c r="AY6" s="591"/>
      <c r="AZ6" s="591"/>
      <c r="BA6" s="591"/>
      <c r="BB6" s="591"/>
      <c r="BC6" s="591"/>
      <c r="BD6" s="591"/>
      <c r="BE6" s="591"/>
      <c r="BF6" s="592"/>
      <c r="BG6" s="593">
        <v>5125391</v>
      </c>
      <c r="BH6" s="594"/>
      <c r="BI6" s="594"/>
      <c r="BJ6" s="594"/>
      <c r="BK6" s="594"/>
      <c r="BL6" s="594"/>
      <c r="BM6" s="594"/>
      <c r="BN6" s="595"/>
      <c r="BO6" s="596">
        <v>94.5</v>
      </c>
      <c r="BP6" s="596"/>
      <c r="BQ6" s="596"/>
      <c r="BR6" s="596"/>
      <c r="BS6" s="597" t="s">
        <v>214</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164301</v>
      </c>
      <c r="CS6" s="594"/>
      <c r="CT6" s="594"/>
      <c r="CU6" s="594"/>
      <c r="CV6" s="594"/>
      <c r="CW6" s="594"/>
      <c r="CX6" s="594"/>
      <c r="CY6" s="595"/>
      <c r="CZ6" s="596">
        <v>1</v>
      </c>
      <c r="DA6" s="596"/>
      <c r="DB6" s="596"/>
      <c r="DC6" s="596"/>
      <c r="DD6" s="602" t="s">
        <v>214</v>
      </c>
      <c r="DE6" s="594"/>
      <c r="DF6" s="594"/>
      <c r="DG6" s="594"/>
      <c r="DH6" s="594"/>
      <c r="DI6" s="594"/>
      <c r="DJ6" s="594"/>
      <c r="DK6" s="594"/>
      <c r="DL6" s="594"/>
      <c r="DM6" s="594"/>
      <c r="DN6" s="594"/>
      <c r="DO6" s="594"/>
      <c r="DP6" s="595"/>
      <c r="DQ6" s="602">
        <v>164301</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22348</v>
      </c>
      <c r="S7" s="594"/>
      <c r="T7" s="594"/>
      <c r="U7" s="594"/>
      <c r="V7" s="594"/>
      <c r="W7" s="594"/>
      <c r="X7" s="594"/>
      <c r="Y7" s="595"/>
      <c r="Z7" s="596">
        <v>0.1</v>
      </c>
      <c r="AA7" s="596"/>
      <c r="AB7" s="596"/>
      <c r="AC7" s="596"/>
      <c r="AD7" s="597">
        <v>22348</v>
      </c>
      <c r="AE7" s="597"/>
      <c r="AF7" s="597"/>
      <c r="AG7" s="597"/>
      <c r="AH7" s="597"/>
      <c r="AI7" s="597"/>
      <c r="AJ7" s="597"/>
      <c r="AK7" s="597"/>
      <c r="AL7" s="598">
        <v>0.3</v>
      </c>
      <c r="AM7" s="599"/>
      <c r="AN7" s="599"/>
      <c r="AO7" s="600"/>
      <c r="AP7" s="590" t="s">
        <v>217</v>
      </c>
      <c r="AQ7" s="591"/>
      <c r="AR7" s="591"/>
      <c r="AS7" s="591"/>
      <c r="AT7" s="591"/>
      <c r="AU7" s="591"/>
      <c r="AV7" s="591"/>
      <c r="AW7" s="591"/>
      <c r="AX7" s="591"/>
      <c r="AY7" s="591"/>
      <c r="AZ7" s="591"/>
      <c r="BA7" s="591"/>
      <c r="BB7" s="591"/>
      <c r="BC7" s="591"/>
      <c r="BD7" s="591"/>
      <c r="BE7" s="591"/>
      <c r="BF7" s="592"/>
      <c r="BG7" s="593">
        <v>2542403</v>
      </c>
      <c r="BH7" s="594"/>
      <c r="BI7" s="594"/>
      <c r="BJ7" s="594"/>
      <c r="BK7" s="594"/>
      <c r="BL7" s="594"/>
      <c r="BM7" s="594"/>
      <c r="BN7" s="595"/>
      <c r="BO7" s="596">
        <v>46.9</v>
      </c>
      <c r="BP7" s="596"/>
      <c r="BQ7" s="596"/>
      <c r="BR7" s="596"/>
      <c r="BS7" s="597" t="s">
        <v>214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1690686</v>
      </c>
      <c r="CS7" s="594"/>
      <c r="CT7" s="594"/>
      <c r="CU7" s="594"/>
      <c r="CV7" s="594"/>
      <c r="CW7" s="594"/>
      <c r="CX7" s="594"/>
      <c r="CY7" s="595"/>
      <c r="CZ7" s="596">
        <v>10.7</v>
      </c>
      <c r="DA7" s="596"/>
      <c r="DB7" s="596"/>
      <c r="DC7" s="596"/>
      <c r="DD7" s="602">
        <v>20706</v>
      </c>
      <c r="DE7" s="594"/>
      <c r="DF7" s="594"/>
      <c r="DG7" s="594"/>
      <c r="DH7" s="594"/>
      <c r="DI7" s="594"/>
      <c r="DJ7" s="594"/>
      <c r="DK7" s="594"/>
      <c r="DL7" s="594"/>
      <c r="DM7" s="594"/>
      <c r="DN7" s="594"/>
      <c r="DO7" s="594"/>
      <c r="DP7" s="595"/>
      <c r="DQ7" s="602">
        <v>1450070</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75441</v>
      </c>
      <c r="S8" s="594"/>
      <c r="T8" s="594"/>
      <c r="U8" s="594"/>
      <c r="V8" s="594"/>
      <c r="W8" s="594"/>
      <c r="X8" s="594"/>
      <c r="Y8" s="595"/>
      <c r="Z8" s="596">
        <v>0.5</v>
      </c>
      <c r="AA8" s="596"/>
      <c r="AB8" s="596"/>
      <c r="AC8" s="596"/>
      <c r="AD8" s="597">
        <v>75441</v>
      </c>
      <c r="AE8" s="597"/>
      <c r="AF8" s="597"/>
      <c r="AG8" s="597"/>
      <c r="AH8" s="597"/>
      <c r="AI8" s="597"/>
      <c r="AJ8" s="597"/>
      <c r="AK8" s="597"/>
      <c r="AL8" s="598">
        <v>0.9</v>
      </c>
      <c r="AM8" s="599"/>
      <c r="AN8" s="599"/>
      <c r="AO8" s="600"/>
      <c r="AP8" s="590" t="s">
        <v>220</v>
      </c>
      <c r="AQ8" s="591"/>
      <c r="AR8" s="591"/>
      <c r="AS8" s="591"/>
      <c r="AT8" s="591"/>
      <c r="AU8" s="591"/>
      <c r="AV8" s="591"/>
      <c r="AW8" s="591"/>
      <c r="AX8" s="591"/>
      <c r="AY8" s="591"/>
      <c r="AZ8" s="591"/>
      <c r="BA8" s="591"/>
      <c r="BB8" s="591"/>
      <c r="BC8" s="591"/>
      <c r="BD8" s="591"/>
      <c r="BE8" s="591"/>
      <c r="BF8" s="592"/>
      <c r="BG8" s="593">
        <v>83111</v>
      </c>
      <c r="BH8" s="594"/>
      <c r="BI8" s="594"/>
      <c r="BJ8" s="594"/>
      <c r="BK8" s="594"/>
      <c r="BL8" s="594"/>
      <c r="BM8" s="594"/>
      <c r="BN8" s="595"/>
      <c r="BO8" s="596">
        <v>1.5</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6235946</v>
      </c>
      <c r="CS8" s="594"/>
      <c r="CT8" s="594"/>
      <c r="CU8" s="594"/>
      <c r="CV8" s="594"/>
      <c r="CW8" s="594"/>
      <c r="CX8" s="594"/>
      <c r="CY8" s="595"/>
      <c r="CZ8" s="596">
        <v>39.5</v>
      </c>
      <c r="DA8" s="596"/>
      <c r="DB8" s="596"/>
      <c r="DC8" s="596"/>
      <c r="DD8" s="602">
        <v>38497</v>
      </c>
      <c r="DE8" s="594"/>
      <c r="DF8" s="594"/>
      <c r="DG8" s="594"/>
      <c r="DH8" s="594"/>
      <c r="DI8" s="594"/>
      <c r="DJ8" s="594"/>
      <c r="DK8" s="594"/>
      <c r="DL8" s="594"/>
      <c r="DM8" s="594"/>
      <c r="DN8" s="594"/>
      <c r="DO8" s="594"/>
      <c r="DP8" s="595"/>
      <c r="DQ8" s="602">
        <v>2936301</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36169</v>
      </c>
      <c r="S9" s="594"/>
      <c r="T9" s="594"/>
      <c r="U9" s="594"/>
      <c r="V9" s="594"/>
      <c r="W9" s="594"/>
      <c r="X9" s="594"/>
      <c r="Y9" s="595"/>
      <c r="Z9" s="596">
        <v>0.2</v>
      </c>
      <c r="AA9" s="596"/>
      <c r="AB9" s="596"/>
      <c r="AC9" s="596"/>
      <c r="AD9" s="597">
        <v>36169</v>
      </c>
      <c r="AE9" s="597"/>
      <c r="AF9" s="597"/>
      <c r="AG9" s="597"/>
      <c r="AH9" s="597"/>
      <c r="AI9" s="597"/>
      <c r="AJ9" s="597"/>
      <c r="AK9" s="597"/>
      <c r="AL9" s="598">
        <v>0.4</v>
      </c>
      <c r="AM9" s="599"/>
      <c r="AN9" s="599"/>
      <c r="AO9" s="600"/>
      <c r="AP9" s="590" t="s">
        <v>224</v>
      </c>
      <c r="AQ9" s="591"/>
      <c r="AR9" s="591"/>
      <c r="AS9" s="591"/>
      <c r="AT9" s="591"/>
      <c r="AU9" s="591"/>
      <c r="AV9" s="591"/>
      <c r="AW9" s="591"/>
      <c r="AX9" s="591"/>
      <c r="AY9" s="591"/>
      <c r="AZ9" s="591"/>
      <c r="BA9" s="591"/>
      <c r="BB9" s="591"/>
      <c r="BC9" s="591"/>
      <c r="BD9" s="591"/>
      <c r="BE9" s="591"/>
      <c r="BF9" s="592"/>
      <c r="BG9" s="593">
        <v>2225547</v>
      </c>
      <c r="BH9" s="594"/>
      <c r="BI9" s="594"/>
      <c r="BJ9" s="594"/>
      <c r="BK9" s="594"/>
      <c r="BL9" s="594"/>
      <c r="BM9" s="594"/>
      <c r="BN9" s="595"/>
      <c r="BO9" s="596">
        <v>41</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2021565</v>
      </c>
      <c r="CS9" s="594"/>
      <c r="CT9" s="594"/>
      <c r="CU9" s="594"/>
      <c r="CV9" s="594"/>
      <c r="CW9" s="594"/>
      <c r="CX9" s="594"/>
      <c r="CY9" s="595"/>
      <c r="CZ9" s="596">
        <v>12.8</v>
      </c>
      <c r="DA9" s="596"/>
      <c r="DB9" s="596"/>
      <c r="DC9" s="596"/>
      <c r="DD9" s="602">
        <v>52812</v>
      </c>
      <c r="DE9" s="594"/>
      <c r="DF9" s="594"/>
      <c r="DG9" s="594"/>
      <c r="DH9" s="594"/>
      <c r="DI9" s="594"/>
      <c r="DJ9" s="594"/>
      <c r="DK9" s="594"/>
      <c r="DL9" s="594"/>
      <c r="DM9" s="594"/>
      <c r="DN9" s="594"/>
      <c r="DO9" s="594"/>
      <c r="DP9" s="595"/>
      <c r="DQ9" s="602">
        <v>1834282</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455438</v>
      </c>
      <c r="S10" s="594"/>
      <c r="T10" s="594"/>
      <c r="U10" s="594"/>
      <c r="V10" s="594"/>
      <c r="W10" s="594"/>
      <c r="X10" s="594"/>
      <c r="Y10" s="595"/>
      <c r="Z10" s="596">
        <v>2.7</v>
      </c>
      <c r="AA10" s="596"/>
      <c r="AB10" s="596"/>
      <c r="AC10" s="596"/>
      <c r="AD10" s="597">
        <v>455438</v>
      </c>
      <c r="AE10" s="597"/>
      <c r="AF10" s="597"/>
      <c r="AG10" s="597"/>
      <c r="AH10" s="597"/>
      <c r="AI10" s="597"/>
      <c r="AJ10" s="597"/>
      <c r="AK10" s="597"/>
      <c r="AL10" s="598">
        <v>5.3</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94914</v>
      </c>
      <c r="BH10" s="594"/>
      <c r="BI10" s="594"/>
      <c r="BJ10" s="594"/>
      <c r="BK10" s="594"/>
      <c r="BL10" s="594"/>
      <c r="BM10" s="594"/>
      <c r="BN10" s="595"/>
      <c r="BO10" s="596">
        <v>1.8</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221</v>
      </c>
      <c r="CS10" s="594"/>
      <c r="CT10" s="594"/>
      <c r="CU10" s="594"/>
      <c r="CV10" s="594"/>
      <c r="CW10" s="594"/>
      <c r="CX10" s="594"/>
      <c r="CY10" s="595"/>
      <c r="CZ10" s="596" t="s">
        <v>221</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6638</v>
      </c>
      <c r="S11" s="594"/>
      <c r="T11" s="594"/>
      <c r="U11" s="594"/>
      <c r="V11" s="594"/>
      <c r="W11" s="594"/>
      <c r="X11" s="594"/>
      <c r="Y11" s="595"/>
      <c r="Z11" s="596">
        <v>0</v>
      </c>
      <c r="AA11" s="596"/>
      <c r="AB11" s="596"/>
      <c r="AC11" s="596"/>
      <c r="AD11" s="597">
        <v>6638</v>
      </c>
      <c r="AE11" s="597"/>
      <c r="AF11" s="597"/>
      <c r="AG11" s="597"/>
      <c r="AH11" s="597"/>
      <c r="AI11" s="597"/>
      <c r="AJ11" s="597"/>
      <c r="AK11" s="597"/>
      <c r="AL11" s="598">
        <v>0.1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138831</v>
      </c>
      <c r="BH11" s="594"/>
      <c r="BI11" s="594"/>
      <c r="BJ11" s="594"/>
      <c r="BK11" s="594"/>
      <c r="BL11" s="594"/>
      <c r="BM11" s="594"/>
      <c r="BN11" s="595"/>
      <c r="BO11" s="596">
        <v>2.6</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263797</v>
      </c>
      <c r="CS11" s="594"/>
      <c r="CT11" s="594"/>
      <c r="CU11" s="594"/>
      <c r="CV11" s="594"/>
      <c r="CW11" s="594"/>
      <c r="CX11" s="594"/>
      <c r="CY11" s="595"/>
      <c r="CZ11" s="596">
        <v>1.7</v>
      </c>
      <c r="DA11" s="596"/>
      <c r="DB11" s="596"/>
      <c r="DC11" s="596"/>
      <c r="DD11" s="602">
        <v>126969</v>
      </c>
      <c r="DE11" s="594"/>
      <c r="DF11" s="594"/>
      <c r="DG11" s="594"/>
      <c r="DH11" s="594"/>
      <c r="DI11" s="594"/>
      <c r="DJ11" s="594"/>
      <c r="DK11" s="594"/>
      <c r="DL11" s="594"/>
      <c r="DM11" s="594"/>
      <c r="DN11" s="594"/>
      <c r="DO11" s="594"/>
      <c r="DP11" s="595"/>
      <c r="DQ11" s="602">
        <v>160230</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2024564</v>
      </c>
      <c r="BH12" s="594"/>
      <c r="BI12" s="594"/>
      <c r="BJ12" s="594"/>
      <c r="BK12" s="594"/>
      <c r="BL12" s="594"/>
      <c r="BM12" s="594"/>
      <c r="BN12" s="595"/>
      <c r="BO12" s="596">
        <v>37.299999999999997</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160715</v>
      </c>
      <c r="CS12" s="594"/>
      <c r="CT12" s="594"/>
      <c r="CU12" s="594"/>
      <c r="CV12" s="594"/>
      <c r="CW12" s="594"/>
      <c r="CX12" s="594"/>
      <c r="CY12" s="595"/>
      <c r="CZ12" s="596">
        <v>1</v>
      </c>
      <c r="DA12" s="596"/>
      <c r="DB12" s="596"/>
      <c r="DC12" s="596"/>
      <c r="DD12" s="602">
        <v>96932</v>
      </c>
      <c r="DE12" s="594"/>
      <c r="DF12" s="594"/>
      <c r="DG12" s="594"/>
      <c r="DH12" s="594"/>
      <c r="DI12" s="594"/>
      <c r="DJ12" s="594"/>
      <c r="DK12" s="594"/>
      <c r="DL12" s="594"/>
      <c r="DM12" s="594"/>
      <c r="DN12" s="594"/>
      <c r="DO12" s="594"/>
      <c r="DP12" s="595"/>
      <c r="DQ12" s="602">
        <v>160715</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14477</v>
      </c>
      <c r="S13" s="594"/>
      <c r="T13" s="594"/>
      <c r="U13" s="594"/>
      <c r="V13" s="594"/>
      <c r="W13" s="594"/>
      <c r="X13" s="594"/>
      <c r="Y13" s="595"/>
      <c r="Z13" s="596">
        <v>0.1</v>
      </c>
      <c r="AA13" s="596"/>
      <c r="AB13" s="596"/>
      <c r="AC13" s="596"/>
      <c r="AD13" s="597">
        <v>14477</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2019092</v>
      </c>
      <c r="BH13" s="594"/>
      <c r="BI13" s="594"/>
      <c r="BJ13" s="594"/>
      <c r="BK13" s="594"/>
      <c r="BL13" s="594"/>
      <c r="BM13" s="594"/>
      <c r="BN13" s="595"/>
      <c r="BO13" s="596">
        <v>37.200000000000003</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1715667</v>
      </c>
      <c r="CS13" s="594"/>
      <c r="CT13" s="594"/>
      <c r="CU13" s="594"/>
      <c r="CV13" s="594"/>
      <c r="CW13" s="594"/>
      <c r="CX13" s="594"/>
      <c r="CY13" s="595"/>
      <c r="CZ13" s="596">
        <v>10.9</v>
      </c>
      <c r="DA13" s="596"/>
      <c r="DB13" s="596"/>
      <c r="DC13" s="596"/>
      <c r="DD13" s="602">
        <v>995552</v>
      </c>
      <c r="DE13" s="594"/>
      <c r="DF13" s="594"/>
      <c r="DG13" s="594"/>
      <c r="DH13" s="594"/>
      <c r="DI13" s="594"/>
      <c r="DJ13" s="594"/>
      <c r="DK13" s="594"/>
      <c r="DL13" s="594"/>
      <c r="DM13" s="594"/>
      <c r="DN13" s="594"/>
      <c r="DO13" s="594"/>
      <c r="DP13" s="595"/>
      <c r="DQ13" s="602">
        <v>949973</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131193</v>
      </c>
      <c r="BH14" s="594"/>
      <c r="BI14" s="594"/>
      <c r="BJ14" s="594"/>
      <c r="BK14" s="594"/>
      <c r="BL14" s="594"/>
      <c r="BM14" s="594"/>
      <c r="BN14" s="595"/>
      <c r="BO14" s="596">
        <v>2.4</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666809</v>
      </c>
      <c r="CS14" s="594"/>
      <c r="CT14" s="594"/>
      <c r="CU14" s="594"/>
      <c r="CV14" s="594"/>
      <c r="CW14" s="594"/>
      <c r="CX14" s="594"/>
      <c r="CY14" s="595"/>
      <c r="CZ14" s="596">
        <v>4.2</v>
      </c>
      <c r="DA14" s="596"/>
      <c r="DB14" s="596"/>
      <c r="DC14" s="596"/>
      <c r="DD14" s="602">
        <v>17656</v>
      </c>
      <c r="DE14" s="594"/>
      <c r="DF14" s="594"/>
      <c r="DG14" s="594"/>
      <c r="DH14" s="594"/>
      <c r="DI14" s="594"/>
      <c r="DJ14" s="594"/>
      <c r="DK14" s="594"/>
      <c r="DL14" s="594"/>
      <c r="DM14" s="594"/>
      <c r="DN14" s="594"/>
      <c r="DO14" s="594"/>
      <c r="DP14" s="595"/>
      <c r="DQ14" s="602">
        <v>647961</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46951</v>
      </c>
      <c r="S15" s="594"/>
      <c r="T15" s="594"/>
      <c r="U15" s="594"/>
      <c r="V15" s="594"/>
      <c r="W15" s="594"/>
      <c r="X15" s="594"/>
      <c r="Y15" s="595"/>
      <c r="Z15" s="596">
        <v>0.3</v>
      </c>
      <c r="AA15" s="596"/>
      <c r="AB15" s="596"/>
      <c r="AC15" s="596"/>
      <c r="AD15" s="597">
        <v>46951</v>
      </c>
      <c r="AE15" s="597"/>
      <c r="AF15" s="597"/>
      <c r="AG15" s="597"/>
      <c r="AH15" s="597"/>
      <c r="AI15" s="597"/>
      <c r="AJ15" s="597"/>
      <c r="AK15" s="597"/>
      <c r="AL15" s="598">
        <v>0.5</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427231</v>
      </c>
      <c r="BH15" s="594"/>
      <c r="BI15" s="594"/>
      <c r="BJ15" s="594"/>
      <c r="BK15" s="594"/>
      <c r="BL15" s="594"/>
      <c r="BM15" s="594"/>
      <c r="BN15" s="595"/>
      <c r="BO15" s="596">
        <v>7.9</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1636691</v>
      </c>
      <c r="CS15" s="594"/>
      <c r="CT15" s="594"/>
      <c r="CU15" s="594"/>
      <c r="CV15" s="594"/>
      <c r="CW15" s="594"/>
      <c r="CX15" s="594"/>
      <c r="CY15" s="595"/>
      <c r="CZ15" s="596">
        <v>10.4</v>
      </c>
      <c r="DA15" s="596"/>
      <c r="DB15" s="596"/>
      <c r="DC15" s="596"/>
      <c r="DD15" s="602">
        <v>195628</v>
      </c>
      <c r="DE15" s="594"/>
      <c r="DF15" s="594"/>
      <c r="DG15" s="594"/>
      <c r="DH15" s="594"/>
      <c r="DI15" s="594"/>
      <c r="DJ15" s="594"/>
      <c r="DK15" s="594"/>
      <c r="DL15" s="594"/>
      <c r="DM15" s="594"/>
      <c r="DN15" s="594"/>
      <c r="DO15" s="594"/>
      <c r="DP15" s="595"/>
      <c r="DQ15" s="602">
        <v>1163954</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3286392</v>
      </c>
      <c r="S16" s="594"/>
      <c r="T16" s="594"/>
      <c r="U16" s="594"/>
      <c r="V16" s="594"/>
      <c r="W16" s="594"/>
      <c r="X16" s="594"/>
      <c r="Y16" s="595"/>
      <c r="Z16" s="596">
        <v>19.8</v>
      </c>
      <c r="AA16" s="596"/>
      <c r="AB16" s="596"/>
      <c r="AC16" s="596"/>
      <c r="AD16" s="597">
        <v>2714586</v>
      </c>
      <c r="AE16" s="597"/>
      <c r="AF16" s="597"/>
      <c r="AG16" s="597"/>
      <c r="AH16" s="597"/>
      <c r="AI16" s="597"/>
      <c r="AJ16" s="597"/>
      <c r="AK16" s="597"/>
      <c r="AL16" s="598">
        <v>31.5</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21980</v>
      </c>
      <c r="CS16" s="594"/>
      <c r="CT16" s="594"/>
      <c r="CU16" s="594"/>
      <c r="CV16" s="594"/>
      <c r="CW16" s="594"/>
      <c r="CX16" s="594"/>
      <c r="CY16" s="595"/>
      <c r="CZ16" s="596">
        <v>0.1</v>
      </c>
      <c r="DA16" s="596"/>
      <c r="DB16" s="596"/>
      <c r="DC16" s="596"/>
      <c r="DD16" s="602" t="s">
        <v>221</v>
      </c>
      <c r="DE16" s="594"/>
      <c r="DF16" s="594"/>
      <c r="DG16" s="594"/>
      <c r="DH16" s="594"/>
      <c r="DI16" s="594"/>
      <c r="DJ16" s="594"/>
      <c r="DK16" s="594"/>
      <c r="DL16" s="594"/>
      <c r="DM16" s="594"/>
      <c r="DN16" s="594"/>
      <c r="DO16" s="594"/>
      <c r="DP16" s="595"/>
      <c r="DQ16" s="602" t="s">
        <v>221</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2714586</v>
      </c>
      <c r="S17" s="594"/>
      <c r="T17" s="594"/>
      <c r="U17" s="594"/>
      <c r="V17" s="594"/>
      <c r="W17" s="594"/>
      <c r="X17" s="594"/>
      <c r="Y17" s="595"/>
      <c r="Z17" s="596">
        <v>16.3</v>
      </c>
      <c r="AA17" s="596"/>
      <c r="AB17" s="596"/>
      <c r="AC17" s="596"/>
      <c r="AD17" s="597">
        <v>2714586</v>
      </c>
      <c r="AE17" s="597"/>
      <c r="AF17" s="597"/>
      <c r="AG17" s="597"/>
      <c r="AH17" s="597"/>
      <c r="AI17" s="597"/>
      <c r="AJ17" s="597"/>
      <c r="AK17" s="597"/>
      <c r="AL17" s="598">
        <v>31.5</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1212319</v>
      </c>
      <c r="CS17" s="594"/>
      <c r="CT17" s="594"/>
      <c r="CU17" s="594"/>
      <c r="CV17" s="594"/>
      <c r="CW17" s="594"/>
      <c r="CX17" s="594"/>
      <c r="CY17" s="595"/>
      <c r="CZ17" s="596">
        <v>7.7</v>
      </c>
      <c r="DA17" s="596"/>
      <c r="DB17" s="596"/>
      <c r="DC17" s="596"/>
      <c r="DD17" s="602" t="s">
        <v>221</v>
      </c>
      <c r="DE17" s="594"/>
      <c r="DF17" s="594"/>
      <c r="DG17" s="594"/>
      <c r="DH17" s="594"/>
      <c r="DI17" s="594"/>
      <c r="DJ17" s="594"/>
      <c r="DK17" s="594"/>
      <c r="DL17" s="594"/>
      <c r="DM17" s="594"/>
      <c r="DN17" s="594"/>
      <c r="DO17" s="594"/>
      <c r="DP17" s="595"/>
      <c r="DQ17" s="602">
        <v>1212319</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571806</v>
      </c>
      <c r="S18" s="594"/>
      <c r="T18" s="594"/>
      <c r="U18" s="594"/>
      <c r="V18" s="594"/>
      <c r="W18" s="594"/>
      <c r="X18" s="594"/>
      <c r="Y18" s="595"/>
      <c r="Z18" s="596">
        <v>3.4</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297029</v>
      </c>
      <c r="BH19" s="594"/>
      <c r="BI19" s="594"/>
      <c r="BJ19" s="594"/>
      <c r="BK19" s="594"/>
      <c r="BL19" s="594"/>
      <c r="BM19" s="594"/>
      <c r="BN19" s="595"/>
      <c r="BO19" s="596">
        <v>5.5</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9480934</v>
      </c>
      <c r="S20" s="594"/>
      <c r="T20" s="594"/>
      <c r="U20" s="594"/>
      <c r="V20" s="594"/>
      <c r="W20" s="594"/>
      <c r="X20" s="594"/>
      <c r="Y20" s="595"/>
      <c r="Z20" s="596">
        <v>57</v>
      </c>
      <c r="AA20" s="596"/>
      <c r="AB20" s="596"/>
      <c r="AC20" s="596"/>
      <c r="AD20" s="597">
        <v>8612099</v>
      </c>
      <c r="AE20" s="597"/>
      <c r="AF20" s="597"/>
      <c r="AG20" s="597"/>
      <c r="AH20" s="597"/>
      <c r="AI20" s="597"/>
      <c r="AJ20" s="597"/>
      <c r="AK20" s="597"/>
      <c r="AL20" s="598">
        <v>99.8</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297029</v>
      </c>
      <c r="BH20" s="594"/>
      <c r="BI20" s="594"/>
      <c r="BJ20" s="594"/>
      <c r="BK20" s="594"/>
      <c r="BL20" s="594"/>
      <c r="BM20" s="594"/>
      <c r="BN20" s="595"/>
      <c r="BO20" s="596">
        <v>5.5</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15790476</v>
      </c>
      <c r="CS20" s="594"/>
      <c r="CT20" s="594"/>
      <c r="CU20" s="594"/>
      <c r="CV20" s="594"/>
      <c r="CW20" s="594"/>
      <c r="CX20" s="594"/>
      <c r="CY20" s="595"/>
      <c r="CZ20" s="596">
        <v>100</v>
      </c>
      <c r="DA20" s="596"/>
      <c r="DB20" s="596"/>
      <c r="DC20" s="596"/>
      <c r="DD20" s="602">
        <v>1544752</v>
      </c>
      <c r="DE20" s="594"/>
      <c r="DF20" s="594"/>
      <c r="DG20" s="594"/>
      <c r="DH20" s="594"/>
      <c r="DI20" s="594"/>
      <c r="DJ20" s="594"/>
      <c r="DK20" s="594"/>
      <c r="DL20" s="594"/>
      <c r="DM20" s="594"/>
      <c r="DN20" s="594"/>
      <c r="DO20" s="594"/>
      <c r="DP20" s="595"/>
      <c r="DQ20" s="602">
        <v>10680106</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6678</v>
      </c>
      <c r="S21" s="594"/>
      <c r="T21" s="594"/>
      <c r="U21" s="594"/>
      <c r="V21" s="594"/>
      <c r="W21" s="594"/>
      <c r="X21" s="594"/>
      <c r="Y21" s="595"/>
      <c r="Z21" s="596">
        <v>0</v>
      </c>
      <c r="AA21" s="596"/>
      <c r="AB21" s="596"/>
      <c r="AC21" s="596"/>
      <c r="AD21" s="597">
        <v>6678</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445956</v>
      </c>
      <c r="S22" s="594"/>
      <c r="T22" s="594"/>
      <c r="U22" s="594"/>
      <c r="V22" s="594"/>
      <c r="W22" s="594"/>
      <c r="X22" s="594"/>
      <c r="Y22" s="595"/>
      <c r="Z22" s="596">
        <v>2.7</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272688</v>
      </c>
      <c r="S23" s="594"/>
      <c r="T23" s="594"/>
      <c r="U23" s="594"/>
      <c r="V23" s="594"/>
      <c r="W23" s="594"/>
      <c r="X23" s="594"/>
      <c r="Y23" s="595"/>
      <c r="Z23" s="596">
        <v>1.6</v>
      </c>
      <c r="AA23" s="596"/>
      <c r="AB23" s="596"/>
      <c r="AC23" s="596"/>
      <c r="AD23" s="597">
        <v>9445</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297029</v>
      </c>
      <c r="BH23" s="594"/>
      <c r="BI23" s="594"/>
      <c r="BJ23" s="594"/>
      <c r="BK23" s="594"/>
      <c r="BL23" s="594"/>
      <c r="BM23" s="594"/>
      <c r="BN23" s="595"/>
      <c r="BO23" s="596">
        <v>5.5</v>
      </c>
      <c r="BP23" s="596"/>
      <c r="BQ23" s="596"/>
      <c r="BR23" s="596"/>
      <c r="BS23" s="602" t="s">
        <v>221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132434</v>
      </c>
      <c r="S24" s="594"/>
      <c r="T24" s="594"/>
      <c r="U24" s="594"/>
      <c r="V24" s="594"/>
      <c r="W24" s="594"/>
      <c r="X24" s="594"/>
      <c r="Y24" s="595"/>
      <c r="Z24" s="596">
        <v>0.8</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7457082</v>
      </c>
      <c r="CS24" s="583"/>
      <c r="CT24" s="583"/>
      <c r="CU24" s="583"/>
      <c r="CV24" s="583"/>
      <c r="CW24" s="583"/>
      <c r="CX24" s="583"/>
      <c r="CY24" s="584"/>
      <c r="CZ24" s="624">
        <v>47.2</v>
      </c>
      <c r="DA24" s="625"/>
      <c r="DB24" s="625"/>
      <c r="DC24" s="626"/>
      <c r="DD24" s="623">
        <v>4365223</v>
      </c>
      <c r="DE24" s="583"/>
      <c r="DF24" s="583"/>
      <c r="DG24" s="583"/>
      <c r="DH24" s="583"/>
      <c r="DI24" s="583"/>
      <c r="DJ24" s="583"/>
      <c r="DK24" s="584"/>
      <c r="DL24" s="623">
        <v>4212242</v>
      </c>
      <c r="DM24" s="583"/>
      <c r="DN24" s="583"/>
      <c r="DO24" s="583"/>
      <c r="DP24" s="583"/>
      <c r="DQ24" s="583"/>
      <c r="DR24" s="583"/>
      <c r="DS24" s="583"/>
      <c r="DT24" s="583"/>
      <c r="DU24" s="583"/>
      <c r="DV24" s="584"/>
      <c r="DW24" s="587">
        <v>44.8</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2515505</v>
      </c>
      <c r="S25" s="594"/>
      <c r="T25" s="594"/>
      <c r="U25" s="594"/>
      <c r="V25" s="594"/>
      <c r="W25" s="594"/>
      <c r="X25" s="594"/>
      <c r="Y25" s="595"/>
      <c r="Z25" s="596">
        <v>15.1</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2231226</v>
      </c>
      <c r="CS25" s="619"/>
      <c r="CT25" s="619"/>
      <c r="CU25" s="619"/>
      <c r="CV25" s="619"/>
      <c r="CW25" s="619"/>
      <c r="CX25" s="619"/>
      <c r="CY25" s="620"/>
      <c r="CZ25" s="627">
        <v>14.1</v>
      </c>
      <c r="DA25" s="628"/>
      <c r="DB25" s="628"/>
      <c r="DC25" s="629"/>
      <c r="DD25" s="602">
        <v>1960906</v>
      </c>
      <c r="DE25" s="619"/>
      <c r="DF25" s="619"/>
      <c r="DG25" s="619"/>
      <c r="DH25" s="619"/>
      <c r="DI25" s="619"/>
      <c r="DJ25" s="619"/>
      <c r="DK25" s="620"/>
      <c r="DL25" s="602">
        <v>1858882</v>
      </c>
      <c r="DM25" s="619"/>
      <c r="DN25" s="619"/>
      <c r="DO25" s="619"/>
      <c r="DP25" s="619"/>
      <c r="DQ25" s="619"/>
      <c r="DR25" s="619"/>
      <c r="DS25" s="619"/>
      <c r="DT25" s="619"/>
      <c r="DU25" s="619"/>
      <c r="DV25" s="620"/>
      <c r="DW25" s="598">
        <v>19.8</v>
      </c>
      <c r="DX25" s="621"/>
      <c r="DY25" s="621"/>
      <c r="DZ25" s="621"/>
      <c r="EA25" s="621"/>
      <c r="EB25" s="621"/>
      <c r="EC25" s="622"/>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1415245</v>
      </c>
      <c r="CS26" s="594"/>
      <c r="CT26" s="594"/>
      <c r="CU26" s="594"/>
      <c r="CV26" s="594"/>
      <c r="CW26" s="594"/>
      <c r="CX26" s="594"/>
      <c r="CY26" s="595"/>
      <c r="CZ26" s="627">
        <v>9</v>
      </c>
      <c r="DA26" s="628"/>
      <c r="DB26" s="628"/>
      <c r="DC26" s="629"/>
      <c r="DD26" s="602">
        <v>1160301</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1"/>
      <c r="DY26" s="621"/>
      <c r="DZ26" s="621"/>
      <c r="EA26" s="621"/>
      <c r="EB26" s="621"/>
      <c r="EC26" s="622"/>
    </row>
    <row r="27" spans="2:133" ht="11.25" customHeight="1" x14ac:dyDescent="0.15">
      <c r="B27" s="590" t="s">
        <v>280</v>
      </c>
      <c r="C27" s="591"/>
      <c r="D27" s="591"/>
      <c r="E27" s="591"/>
      <c r="F27" s="591"/>
      <c r="G27" s="591"/>
      <c r="H27" s="591"/>
      <c r="I27" s="591"/>
      <c r="J27" s="591"/>
      <c r="K27" s="591"/>
      <c r="L27" s="591"/>
      <c r="M27" s="591"/>
      <c r="N27" s="591"/>
      <c r="O27" s="591"/>
      <c r="P27" s="591"/>
      <c r="Q27" s="592"/>
      <c r="R27" s="593">
        <v>1116109</v>
      </c>
      <c r="S27" s="594"/>
      <c r="T27" s="594"/>
      <c r="U27" s="594"/>
      <c r="V27" s="594"/>
      <c r="W27" s="594"/>
      <c r="X27" s="594"/>
      <c r="Y27" s="595"/>
      <c r="Z27" s="596">
        <v>6.7</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5422420</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4013537</v>
      </c>
      <c r="CS27" s="619"/>
      <c r="CT27" s="619"/>
      <c r="CU27" s="619"/>
      <c r="CV27" s="619"/>
      <c r="CW27" s="619"/>
      <c r="CX27" s="619"/>
      <c r="CY27" s="620"/>
      <c r="CZ27" s="627">
        <v>25.4</v>
      </c>
      <c r="DA27" s="628"/>
      <c r="DB27" s="628"/>
      <c r="DC27" s="629"/>
      <c r="DD27" s="602">
        <v>1191998</v>
      </c>
      <c r="DE27" s="619"/>
      <c r="DF27" s="619"/>
      <c r="DG27" s="619"/>
      <c r="DH27" s="619"/>
      <c r="DI27" s="619"/>
      <c r="DJ27" s="619"/>
      <c r="DK27" s="620"/>
      <c r="DL27" s="602">
        <v>1186401</v>
      </c>
      <c r="DM27" s="619"/>
      <c r="DN27" s="619"/>
      <c r="DO27" s="619"/>
      <c r="DP27" s="619"/>
      <c r="DQ27" s="619"/>
      <c r="DR27" s="619"/>
      <c r="DS27" s="619"/>
      <c r="DT27" s="619"/>
      <c r="DU27" s="619"/>
      <c r="DV27" s="620"/>
      <c r="DW27" s="598">
        <v>12.6</v>
      </c>
      <c r="DX27" s="621"/>
      <c r="DY27" s="621"/>
      <c r="DZ27" s="621"/>
      <c r="EA27" s="621"/>
      <c r="EB27" s="621"/>
      <c r="EC27" s="622"/>
    </row>
    <row r="28" spans="2:133" ht="11.25" customHeight="1" x14ac:dyDescent="0.15">
      <c r="B28" s="590" t="s">
        <v>283</v>
      </c>
      <c r="C28" s="591"/>
      <c r="D28" s="591"/>
      <c r="E28" s="591"/>
      <c r="F28" s="591"/>
      <c r="G28" s="591"/>
      <c r="H28" s="591"/>
      <c r="I28" s="591"/>
      <c r="J28" s="591"/>
      <c r="K28" s="591"/>
      <c r="L28" s="591"/>
      <c r="M28" s="591"/>
      <c r="N28" s="591"/>
      <c r="O28" s="591"/>
      <c r="P28" s="591"/>
      <c r="Q28" s="592"/>
      <c r="R28" s="593">
        <v>58563</v>
      </c>
      <c r="S28" s="594"/>
      <c r="T28" s="594"/>
      <c r="U28" s="594"/>
      <c r="V28" s="594"/>
      <c r="W28" s="594"/>
      <c r="X28" s="594"/>
      <c r="Y28" s="595"/>
      <c r="Z28" s="596">
        <v>0.4</v>
      </c>
      <c r="AA28" s="596"/>
      <c r="AB28" s="596"/>
      <c r="AC28" s="596"/>
      <c r="AD28" s="597" t="s">
        <v>221</v>
      </c>
      <c r="AE28" s="597"/>
      <c r="AF28" s="597"/>
      <c r="AG28" s="597"/>
      <c r="AH28" s="597"/>
      <c r="AI28" s="597"/>
      <c r="AJ28" s="597"/>
      <c r="AK28" s="597"/>
      <c r="AL28" s="598" t="s">
        <v>221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1212319</v>
      </c>
      <c r="CS28" s="594"/>
      <c r="CT28" s="594"/>
      <c r="CU28" s="594"/>
      <c r="CV28" s="594"/>
      <c r="CW28" s="594"/>
      <c r="CX28" s="594"/>
      <c r="CY28" s="595"/>
      <c r="CZ28" s="627">
        <v>7.7</v>
      </c>
      <c r="DA28" s="628"/>
      <c r="DB28" s="628"/>
      <c r="DC28" s="629"/>
      <c r="DD28" s="602">
        <v>1212319</v>
      </c>
      <c r="DE28" s="594"/>
      <c r="DF28" s="594"/>
      <c r="DG28" s="594"/>
      <c r="DH28" s="594"/>
      <c r="DI28" s="594"/>
      <c r="DJ28" s="594"/>
      <c r="DK28" s="595"/>
      <c r="DL28" s="602">
        <v>1166959</v>
      </c>
      <c r="DM28" s="594"/>
      <c r="DN28" s="594"/>
      <c r="DO28" s="594"/>
      <c r="DP28" s="594"/>
      <c r="DQ28" s="594"/>
      <c r="DR28" s="594"/>
      <c r="DS28" s="594"/>
      <c r="DT28" s="594"/>
      <c r="DU28" s="594"/>
      <c r="DV28" s="595"/>
      <c r="DW28" s="598">
        <v>12.4</v>
      </c>
      <c r="DX28" s="621"/>
      <c r="DY28" s="621"/>
      <c r="DZ28" s="621"/>
      <c r="EA28" s="621"/>
      <c r="EB28" s="621"/>
      <c r="EC28" s="622"/>
    </row>
    <row r="29" spans="2:133" ht="11.25" customHeight="1" x14ac:dyDescent="0.15">
      <c r="B29" s="590" t="s">
        <v>285</v>
      </c>
      <c r="C29" s="591"/>
      <c r="D29" s="591"/>
      <c r="E29" s="591"/>
      <c r="F29" s="591"/>
      <c r="G29" s="591"/>
      <c r="H29" s="591"/>
      <c r="I29" s="591"/>
      <c r="J29" s="591"/>
      <c r="K29" s="591"/>
      <c r="L29" s="591"/>
      <c r="M29" s="591"/>
      <c r="N29" s="591"/>
      <c r="O29" s="591"/>
      <c r="P29" s="591"/>
      <c r="Q29" s="592"/>
      <c r="R29" s="593">
        <v>20</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1212319</v>
      </c>
      <c r="CS29" s="619"/>
      <c r="CT29" s="619"/>
      <c r="CU29" s="619"/>
      <c r="CV29" s="619"/>
      <c r="CW29" s="619"/>
      <c r="CX29" s="619"/>
      <c r="CY29" s="620"/>
      <c r="CZ29" s="627">
        <v>7.7</v>
      </c>
      <c r="DA29" s="628"/>
      <c r="DB29" s="628"/>
      <c r="DC29" s="629"/>
      <c r="DD29" s="602">
        <v>1212319</v>
      </c>
      <c r="DE29" s="619"/>
      <c r="DF29" s="619"/>
      <c r="DG29" s="619"/>
      <c r="DH29" s="619"/>
      <c r="DI29" s="619"/>
      <c r="DJ29" s="619"/>
      <c r="DK29" s="620"/>
      <c r="DL29" s="602">
        <v>1166959</v>
      </c>
      <c r="DM29" s="619"/>
      <c r="DN29" s="619"/>
      <c r="DO29" s="619"/>
      <c r="DP29" s="619"/>
      <c r="DQ29" s="619"/>
      <c r="DR29" s="619"/>
      <c r="DS29" s="619"/>
      <c r="DT29" s="619"/>
      <c r="DU29" s="619"/>
      <c r="DV29" s="620"/>
      <c r="DW29" s="598">
        <v>12.4</v>
      </c>
      <c r="DX29" s="621"/>
      <c r="DY29" s="621"/>
      <c r="DZ29" s="621"/>
      <c r="EA29" s="621"/>
      <c r="EB29" s="621"/>
      <c r="EC29" s="622"/>
    </row>
    <row r="30" spans="2:133" ht="11.25" customHeight="1" x14ac:dyDescent="0.15">
      <c r="B30" s="590" t="s">
        <v>290</v>
      </c>
      <c r="C30" s="591"/>
      <c r="D30" s="591"/>
      <c r="E30" s="591"/>
      <c r="F30" s="591"/>
      <c r="G30" s="591"/>
      <c r="H30" s="591"/>
      <c r="I30" s="591"/>
      <c r="J30" s="591"/>
      <c r="K30" s="591"/>
      <c r="L30" s="591"/>
      <c r="M30" s="591"/>
      <c r="N30" s="591"/>
      <c r="O30" s="591"/>
      <c r="P30" s="591"/>
      <c r="Q30" s="592"/>
      <c r="R30" s="593">
        <v>961994</v>
      </c>
      <c r="S30" s="594"/>
      <c r="T30" s="594"/>
      <c r="U30" s="594"/>
      <c r="V30" s="594"/>
      <c r="W30" s="594"/>
      <c r="X30" s="594"/>
      <c r="Y30" s="595"/>
      <c r="Z30" s="596">
        <v>5.8</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169</v>
      </c>
      <c r="AY30" s="580"/>
      <c r="AZ30" s="580"/>
      <c r="BA30" s="580"/>
      <c r="BB30" s="580"/>
      <c r="BC30" s="580"/>
      <c r="BD30" s="580"/>
      <c r="BE30" s="580"/>
      <c r="BF30" s="581"/>
      <c r="BG30" s="651">
        <v>98.7</v>
      </c>
      <c r="BH30" s="652"/>
      <c r="BI30" s="652"/>
      <c r="BJ30" s="652"/>
      <c r="BK30" s="652"/>
      <c r="BL30" s="652"/>
      <c r="BM30" s="588">
        <v>95.5</v>
      </c>
      <c r="BN30" s="652"/>
      <c r="BO30" s="652"/>
      <c r="BP30" s="652"/>
      <c r="BQ30" s="653"/>
      <c r="BR30" s="651">
        <v>98.5</v>
      </c>
      <c r="BS30" s="652"/>
      <c r="BT30" s="652"/>
      <c r="BU30" s="652"/>
      <c r="BV30" s="652"/>
      <c r="BW30" s="652"/>
      <c r="BX30" s="588">
        <v>94.2</v>
      </c>
      <c r="BY30" s="652"/>
      <c r="BZ30" s="652"/>
      <c r="CA30" s="652"/>
      <c r="CB30" s="653"/>
      <c r="CD30" s="656"/>
      <c r="CE30" s="657"/>
      <c r="CF30" s="607" t="s">
        <v>293</v>
      </c>
      <c r="CG30" s="608"/>
      <c r="CH30" s="608"/>
      <c r="CI30" s="608"/>
      <c r="CJ30" s="608"/>
      <c r="CK30" s="608"/>
      <c r="CL30" s="608"/>
      <c r="CM30" s="608"/>
      <c r="CN30" s="608"/>
      <c r="CO30" s="608"/>
      <c r="CP30" s="608"/>
      <c r="CQ30" s="609"/>
      <c r="CR30" s="593">
        <v>1096657</v>
      </c>
      <c r="CS30" s="594"/>
      <c r="CT30" s="594"/>
      <c r="CU30" s="594"/>
      <c r="CV30" s="594"/>
      <c r="CW30" s="594"/>
      <c r="CX30" s="594"/>
      <c r="CY30" s="595"/>
      <c r="CZ30" s="627">
        <v>6.9</v>
      </c>
      <c r="DA30" s="628"/>
      <c r="DB30" s="628"/>
      <c r="DC30" s="629"/>
      <c r="DD30" s="602">
        <v>1096657</v>
      </c>
      <c r="DE30" s="594"/>
      <c r="DF30" s="594"/>
      <c r="DG30" s="594"/>
      <c r="DH30" s="594"/>
      <c r="DI30" s="594"/>
      <c r="DJ30" s="594"/>
      <c r="DK30" s="595"/>
      <c r="DL30" s="602">
        <v>1051297</v>
      </c>
      <c r="DM30" s="594"/>
      <c r="DN30" s="594"/>
      <c r="DO30" s="594"/>
      <c r="DP30" s="594"/>
      <c r="DQ30" s="594"/>
      <c r="DR30" s="594"/>
      <c r="DS30" s="594"/>
      <c r="DT30" s="594"/>
      <c r="DU30" s="594"/>
      <c r="DV30" s="595"/>
      <c r="DW30" s="598">
        <v>11.2</v>
      </c>
      <c r="DX30" s="621"/>
      <c r="DY30" s="621"/>
      <c r="DZ30" s="621"/>
      <c r="EA30" s="621"/>
      <c r="EB30" s="621"/>
      <c r="EC30" s="622"/>
    </row>
    <row r="31" spans="2:133" ht="11.25" customHeight="1" x14ac:dyDescent="0.15">
      <c r="B31" s="590" t="s">
        <v>294</v>
      </c>
      <c r="C31" s="591"/>
      <c r="D31" s="591"/>
      <c r="E31" s="591"/>
      <c r="F31" s="591"/>
      <c r="G31" s="591"/>
      <c r="H31" s="591"/>
      <c r="I31" s="591"/>
      <c r="J31" s="591"/>
      <c r="K31" s="591"/>
      <c r="L31" s="591"/>
      <c r="M31" s="591"/>
      <c r="N31" s="591"/>
      <c r="O31" s="591"/>
      <c r="P31" s="591"/>
      <c r="Q31" s="592"/>
      <c r="R31" s="593">
        <v>652927</v>
      </c>
      <c r="S31" s="594"/>
      <c r="T31" s="594"/>
      <c r="U31" s="594"/>
      <c r="V31" s="594"/>
      <c r="W31" s="594"/>
      <c r="X31" s="594"/>
      <c r="Y31" s="595"/>
      <c r="Z31" s="596">
        <v>3.9</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v>
      </c>
      <c r="BH31" s="619"/>
      <c r="BI31" s="619"/>
      <c r="BJ31" s="619"/>
      <c r="BK31" s="619"/>
      <c r="BL31" s="619"/>
      <c r="BM31" s="599">
        <v>96.4</v>
      </c>
      <c r="BN31" s="649"/>
      <c r="BO31" s="649"/>
      <c r="BP31" s="649"/>
      <c r="BQ31" s="650"/>
      <c r="BR31" s="648">
        <v>98.7</v>
      </c>
      <c r="BS31" s="619"/>
      <c r="BT31" s="619"/>
      <c r="BU31" s="619"/>
      <c r="BV31" s="619"/>
      <c r="BW31" s="619"/>
      <c r="BX31" s="599">
        <v>95.7</v>
      </c>
      <c r="BY31" s="649"/>
      <c r="BZ31" s="649"/>
      <c r="CA31" s="649"/>
      <c r="CB31" s="650"/>
      <c r="CD31" s="656"/>
      <c r="CE31" s="657"/>
      <c r="CF31" s="607" t="s">
        <v>297</v>
      </c>
      <c r="CG31" s="608"/>
      <c r="CH31" s="608"/>
      <c r="CI31" s="608"/>
      <c r="CJ31" s="608"/>
      <c r="CK31" s="608"/>
      <c r="CL31" s="608"/>
      <c r="CM31" s="608"/>
      <c r="CN31" s="608"/>
      <c r="CO31" s="608"/>
      <c r="CP31" s="608"/>
      <c r="CQ31" s="609"/>
      <c r="CR31" s="593">
        <v>115662</v>
      </c>
      <c r="CS31" s="619"/>
      <c r="CT31" s="619"/>
      <c r="CU31" s="619"/>
      <c r="CV31" s="619"/>
      <c r="CW31" s="619"/>
      <c r="CX31" s="619"/>
      <c r="CY31" s="620"/>
      <c r="CZ31" s="627">
        <v>0.7</v>
      </c>
      <c r="DA31" s="628"/>
      <c r="DB31" s="628"/>
      <c r="DC31" s="629"/>
      <c r="DD31" s="602">
        <v>115662</v>
      </c>
      <c r="DE31" s="619"/>
      <c r="DF31" s="619"/>
      <c r="DG31" s="619"/>
      <c r="DH31" s="619"/>
      <c r="DI31" s="619"/>
      <c r="DJ31" s="619"/>
      <c r="DK31" s="620"/>
      <c r="DL31" s="602">
        <v>115662</v>
      </c>
      <c r="DM31" s="619"/>
      <c r="DN31" s="619"/>
      <c r="DO31" s="619"/>
      <c r="DP31" s="619"/>
      <c r="DQ31" s="619"/>
      <c r="DR31" s="619"/>
      <c r="DS31" s="619"/>
      <c r="DT31" s="619"/>
      <c r="DU31" s="619"/>
      <c r="DV31" s="620"/>
      <c r="DW31" s="598">
        <v>1.2</v>
      </c>
      <c r="DX31" s="621"/>
      <c r="DY31" s="621"/>
      <c r="DZ31" s="621"/>
      <c r="EA31" s="621"/>
      <c r="EB31" s="621"/>
      <c r="EC31" s="622"/>
    </row>
    <row r="32" spans="2:133" ht="11.25" customHeight="1" x14ac:dyDescent="0.15">
      <c r="B32" s="590" t="s">
        <v>298</v>
      </c>
      <c r="C32" s="591"/>
      <c r="D32" s="591"/>
      <c r="E32" s="591"/>
      <c r="F32" s="591"/>
      <c r="G32" s="591"/>
      <c r="H32" s="591"/>
      <c r="I32" s="591"/>
      <c r="J32" s="591"/>
      <c r="K32" s="591"/>
      <c r="L32" s="591"/>
      <c r="M32" s="591"/>
      <c r="N32" s="591"/>
      <c r="O32" s="591"/>
      <c r="P32" s="591"/>
      <c r="Q32" s="592"/>
      <c r="R32" s="593">
        <v>196763</v>
      </c>
      <c r="S32" s="594"/>
      <c r="T32" s="594"/>
      <c r="U32" s="594"/>
      <c r="V32" s="594"/>
      <c r="W32" s="594"/>
      <c r="X32" s="594"/>
      <c r="Y32" s="595"/>
      <c r="Z32" s="596">
        <v>1.2</v>
      </c>
      <c r="AA32" s="596"/>
      <c r="AB32" s="596"/>
      <c r="AC32" s="596"/>
      <c r="AD32" s="597" t="s">
        <v>221</v>
      </c>
      <c r="AE32" s="597"/>
      <c r="AF32" s="597"/>
      <c r="AG32" s="597"/>
      <c r="AH32" s="597"/>
      <c r="AI32" s="597"/>
      <c r="AJ32" s="597"/>
      <c r="AK32" s="597"/>
      <c r="AL32" s="598" t="s">
        <v>221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98.3</v>
      </c>
      <c r="BH32" s="661"/>
      <c r="BI32" s="661"/>
      <c r="BJ32" s="661"/>
      <c r="BK32" s="661"/>
      <c r="BL32" s="661"/>
      <c r="BM32" s="662">
        <v>95</v>
      </c>
      <c r="BN32" s="661"/>
      <c r="BO32" s="661"/>
      <c r="BP32" s="661"/>
      <c r="BQ32" s="663"/>
      <c r="BR32" s="660">
        <v>98.1</v>
      </c>
      <c r="BS32" s="661"/>
      <c r="BT32" s="661"/>
      <c r="BU32" s="661"/>
      <c r="BV32" s="661"/>
      <c r="BW32" s="661"/>
      <c r="BX32" s="662">
        <v>92.4</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1"/>
      <c r="DY32" s="621"/>
      <c r="DZ32" s="621"/>
      <c r="EA32" s="621"/>
      <c r="EB32" s="621"/>
      <c r="EC32" s="622"/>
    </row>
    <row r="33" spans="2:133" ht="11.25" customHeight="1" x14ac:dyDescent="0.15">
      <c r="B33" s="590" t="s">
        <v>301</v>
      </c>
      <c r="C33" s="591"/>
      <c r="D33" s="591"/>
      <c r="E33" s="591"/>
      <c r="F33" s="591"/>
      <c r="G33" s="591"/>
      <c r="H33" s="591"/>
      <c r="I33" s="591"/>
      <c r="J33" s="591"/>
      <c r="K33" s="591"/>
      <c r="L33" s="591"/>
      <c r="M33" s="591"/>
      <c r="N33" s="591"/>
      <c r="O33" s="591"/>
      <c r="P33" s="591"/>
      <c r="Q33" s="592"/>
      <c r="R33" s="593">
        <v>783056</v>
      </c>
      <c r="S33" s="594"/>
      <c r="T33" s="594"/>
      <c r="U33" s="594"/>
      <c r="V33" s="594"/>
      <c r="W33" s="594"/>
      <c r="X33" s="594"/>
      <c r="Y33" s="595"/>
      <c r="Z33" s="596">
        <v>4.7</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6766662</v>
      </c>
      <c r="CS33" s="619"/>
      <c r="CT33" s="619"/>
      <c r="CU33" s="619"/>
      <c r="CV33" s="619"/>
      <c r="CW33" s="619"/>
      <c r="CX33" s="619"/>
      <c r="CY33" s="620"/>
      <c r="CZ33" s="627">
        <v>42.9</v>
      </c>
      <c r="DA33" s="628"/>
      <c r="DB33" s="628"/>
      <c r="DC33" s="629"/>
      <c r="DD33" s="602">
        <v>5589923</v>
      </c>
      <c r="DE33" s="619"/>
      <c r="DF33" s="619"/>
      <c r="DG33" s="619"/>
      <c r="DH33" s="619"/>
      <c r="DI33" s="619"/>
      <c r="DJ33" s="619"/>
      <c r="DK33" s="620"/>
      <c r="DL33" s="602">
        <v>3921548</v>
      </c>
      <c r="DM33" s="619"/>
      <c r="DN33" s="619"/>
      <c r="DO33" s="619"/>
      <c r="DP33" s="619"/>
      <c r="DQ33" s="619"/>
      <c r="DR33" s="619"/>
      <c r="DS33" s="619"/>
      <c r="DT33" s="619"/>
      <c r="DU33" s="619"/>
      <c r="DV33" s="620"/>
      <c r="DW33" s="598">
        <v>41.7</v>
      </c>
      <c r="DX33" s="621"/>
      <c r="DY33" s="621"/>
      <c r="DZ33" s="621"/>
      <c r="EA33" s="621"/>
      <c r="EB33" s="621"/>
      <c r="EC33" s="622"/>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2585725</v>
      </c>
      <c r="CS34" s="594"/>
      <c r="CT34" s="594"/>
      <c r="CU34" s="594"/>
      <c r="CV34" s="594"/>
      <c r="CW34" s="594"/>
      <c r="CX34" s="594"/>
      <c r="CY34" s="595"/>
      <c r="CZ34" s="627">
        <v>16.399999999999999</v>
      </c>
      <c r="DA34" s="628"/>
      <c r="DB34" s="628"/>
      <c r="DC34" s="629"/>
      <c r="DD34" s="602">
        <v>2015093</v>
      </c>
      <c r="DE34" s="594"/>
      <c r="DF34" s="594"/>
      <c r="DG34" s="594"/>
      <c r="DH34" s="594"/>
      <c r="DI34" s="594"/>
      <c r="DJ34" s="594"/>
      <c r="DK34" s="595"/>
      <c r="DL34" s="602">
        <v>1421562</v>
      </c>
      <c r="DM34" s="594"/>
      <c r="DN34" s="594"/>
      <c r="DO34" s="594"/>
      <c r="DP34" s="594"/>
      <c r="DQ34" s="594"/>
      <c r="DR34" s="594"/>
      <c r="DS34" s="594"/>
      <c r="DT34" s="594"/>
      <c r="DU34" s="594"/>
      <c r="DV34" s="595"/>
      <c r="DW34" s="598">
        <v>15.1</v>
      </c>
      <c r="DX34" s="621"/>
      <c r="DY34" s="621"/>
      <c r="DZ34" s="621"/>
      <c r="EA34" s="621"/>
      <c r="EB34" s="621"/>
      <c r="EC34" s="622"/>
    </row>
    <row r="35" spans="2:133" ht="11.25" customHeight="1" x14ac:dyDescent="0.15">
      <c r="B35" s="590" t="s">
        <v>307</v>
      </c>
      <c r="C35" s="591"/>
      <c r="D35" s="591"/>
      <c r="E35" s="591"/>
      <c r="F35" s="591"/>
      <c r="G35" s="591"/>
      <c r="H35" s="591"/>
      <c r="I35" s="591"/>
      <c r="J35" s="591"/>
      <c r="K35" s="591"/>
      <c r="L35" s="591"/>
      <c r="M35" s="591"/>
      <c r="N35" s="591"/>
      <c r="O35" s="591"/>
      <c r="P35" s="591"/>
      <c r="Q35" s="592"/>
      <c r="R35" s="593">
        <v>783056</v>
      </c>
      <c r="S35" s="594"/>
      <c r="T35" s="594"/>
      <c r="U35" s="594"/>
      <c r="V35" s="594"/>
      <c r="W35" s="594"/>
      <c r="X35" s="594"/>
      <c r="Y35" s="595"/>
      <c r="Z35" s="596">
        <v>4.7</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2133927</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3975</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37180</v>
      </c>
      <c r="CS35" s="619"/>
      <c r="CT35" s="619"/>
      <c r="CU35" s="619"/>
      <c r="CV35" s="619"/>
      <c r="CW35" s="619"/>
      <c r="CX35" s="619"/>
      <c r="CY35" s="620"/>
      <c r="CZ35" s="627">
        <v>0.2</v>
      </c>
      <c r="DA35" s="628"/>
      <c r="DB35" s="628"/>
      <c r="DC35" s="629"/>
      <c r="DD35" s="602">
        <v>35267</v>
      </c>
      <c r="DE35" s="619"/>
      <c r="DF35" s="619"/>
      <c r="DG35" s="619"/>
      <c r="DH35" s="619"/>
      <c r="DI35" s="619"/>
      <c r="DJ35" s="619"/>
      <c r="DK35" s="620"/>
      <c r="DL35" s="602">
        <v>35267</v>
      </c>
      <c r="DM35" s="619"/>
      <c r="DN35" s="619"/>
      <c r="DO35" s="619"/>
      <c r="DP35" s="619"/>
      <c r="DQ35" s="619"/>
      <c r="DR35" s="619"/>
      <c r="DS35" s="619"/>
      <c r="DT35" s="619"/>
      <c r="DU35" s="619"/>
      <c r="DV35" s="620"/>
      <c r="DW35" s="598">
        <v>0.4</v>
      </c>
      <c r="DX35" s="621"/>
      <c r="DY35" s="621"/>
      <c r="DZ35" s="621"/>
      <c r="EA35" s="621"/>
      <c r="EB35" s="621"/>
      <c r="EC35" s="622"/>
    </row>
    <row r="36" spans="2:133" ht="11.25" customHeight="1" x14ac:dyDescent="0.15">
      <c r="B36" s="636" t="s">
        <v>311</v>
      </c>
      <c r="C36" s="637"/>
      <c r="D36" s="637"/>
      <c r="E36" s="637"/>
      <c r="F36" s="637"/>
      <c r="G36" s="637"/>
      <c r="H36" s="637"/>
      <c r="I36" s="637"/>
      <c r="J36" s="637"/>
      <c r="K36" s="637"/>
      <c r="L36" s="637"/>
      <c r="M36" s="637"/>
      <c r="N36" s="637"/>
      <c r="O36" s="637"/>
      <c r="P36" s="637"/>
      <c r="Q36" s="638"/>
      <c r="R36" s="665">
        <v>16623627</v>
      </c>
      <c r="S36" s="666"/>
      <c r="T36" s="666"/>
      <c r="U36" s="666"/>
      <c r="V36" s="666"/>
      <c r="W36" s="666"/>
      <c r="X36" s="666"/>
      <c r="Y36" s="667"/>
      <c r="Z36" s="668">
        <v>100</v>
      </c>
      <c r="AA36" s="668"/>
      <c r="AB36" s="668"/>
      <c r="AC36" s="668"/>
      <c r="AD36" s="669">
        <v>8628222</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434795</v>
      </c>
      <c r="BA36" s="594"/>
      <c r="BB36" s="594"/>
      <c r="BC36" s="594"/>
      <c r="BD36" s="619"/>
      <c r="BE36" s="619"/>
      <c r="BF36" s="650"/>
      <c r="BG36" s="607" t="s">
        <v>313</v>
      </c>
      <c r="BH36" s="608"/>
      <c r="BI36" s="608"/>
      <c r="BJ36" s="608"/>
      <c r="BK36" s="608"/>
      <c r="BL36" s="608"/>
      <c r="BM36" s="608"/>
      <c r="BN36" s="608"/>
      <c r="BO36" s="608"/>
      <c r="BP36" s="608"/>
      <c r="BQ36" s="608"/>
      <c r="BR36" s="608"/>
      <c r="BS36" s="608"/>
      <c r="BT36" s="608"/>
      <c r="BU36" s="609"/>
      <c r="BV36" s="593">
        <v>-185061</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1633699</v>
      </c>
      <c r="CS36" s="594"/>
      <c r="CT36" s="594"/>
      <c r="CU36" s="594"/>
      <c r="CV36" s="594"/>
      <c r="CW36" s="594"/>
      <c r="CX36" s="594"/>
      <c r="CY36" s="595"/>
      <c r="CZ36" s="627">
        <v>10.3</v>
      </c>
      <c r="DA36" s="628"/>
      <c r="DB36" s="628"/>
      <c r="DC36" s="629"/>
      <c r="DD36" s="602">
        <v>1538909</v>
      </c>
      <c r="DE36" s="594"/>
      <c r="DF36" s="594"/>
      <c r="DG36" s="594"/>
      <c r="DH36" s="594"/>
      <c r="DI36" s="594"/>
      <c r="DJ36" s="594"/>
      <c r="DK36" s="595"/>
      <c r="DL36" s="602">
        <v>1289871</v>
      </c>
      <c r="DM36" s="594"/>
      <c r="DN36" s="594"/>
      <c r="DO36" s="594"/>
      <c r="DP36" s="594"/>
      <c r="DQ36" s="594"/>
      <c r="DR36" s="594"/>
      <c r="DS36" s="594"/>
      <c r="DT36" s="594"/>
      <c r="DU36" s="594"/>
      <c r="DV36" s="595"/>
      <c r="DW36" s="598">
        <v>13.7</v>
      </c>
      <c r="DX36" s="621"/>
      <c r="DY36" s="621"/>
      <c r="DZ36" s="621"/>
      <c r="EA36" s="621"/>
      <c r="EB36" s="621"/>
      <c r="EC36" s="622"/>
    </row>
    <row r="37" spans="2:133" ht="11.25" customHeight="1" x14ac:dyDescent="0.15">
      <c r="AQ37" s="672" t="s">
        <v>315</v>
      </c>
      <c r="AR37" s="673"/>
      <c r="AS37" s="673"/>
      <c r="AT37" s="673"/>
      <c r="AU37" s="673"/>
      <c r="AV37" s="673"/>
      <c r="AW37" s="673"/>
      <c r="AX37" s="673"/>
      <c r="AY37" s="674"/>
      <c r="AZ37" s="593">
        <v>351287</v>
      </c>
      <c r="BA37" s="594"/>
      <c r="BB37" s="594"/>
      <c r="BC37" s="594"/>
      <c r="BD37" s="619"/>
      <c r="BE37" s="619"/>
      <c r="BF37" s="650"/>
      <c r="BG37" s="607" t="s">
        <v>316</v>
      </c>
      <c r="BH37" s="608"/>
      <c r="BI37" s="608"/>
      <c r="BJ37" s="608"/>
      <c r="BK37" s="608"/>
      <c r="BL37" s="608"/>
      <c r="BM37" s="608"/>
      <c r="BN37" s="608"/>
      <c r="BO37" s="608"/>
      <c r="BP37" s="608"/>
      <c r="BQ37" s="608"/>
      <c r="BR37" s="608"/>
      <c r="BS37" s="608"/>
      <c r="BT37" s="608"/>
      <c r="BU37" s="609"/>
      <c r="BV37" s="593">
        <v>7762</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766428</v>
      </c>
      <c r="CS37" s="619"/>
      <c r="CT37" s="619"/>
      <c r="CU37" s="619"/>
      <c r="CV37" s="619"/>
      <c r="CW37" s="619"/>
      <c r="CX37" s="619"/>
      <c r="CY37" s="620"/>
      <c r="CZ37" s="627">
        <v>4.9000000000000004</v>
      </c>
      <c r="DA37" s="628"/>
      <c r="DB37" s="628"/>
      <c r="DC37" s="629"/>
      <c r="DD37" s="602">
        <v>766428</v>
      </c>
      <c r="DE37" s="619"/>
      <c r="DF37" s="619"/>
      <c r="DG37" s="619"/>
      <c r="DH37" s="619"/>
      <c r="DI37" s="619"/>
      <c r="DJ37" s="619"/>
      <c r="DK37" s="620"/>
      <c r="DL37" s="602">
        <v>749008</v>
      </c>
      <c r="DM37" s="619"/>
      <c r="DN37" s="619"/>
      <c r="DO37" s="619"/>
      <c r="DP37" s="619"/>
      <c r="DQ37" s="619"/>
      <c r="DR37" s="619"/>
      <c r="DS37" s="619"/>
      <c r="DT37" s="619"/>
      <c r="DU37" s="619"/>
      <c r="DV37" s="620"/>
      <c r="DW37" s="598">
        <v>8</v>
      </c>
      <c r="DX37" s="621"/>
      <c r="DY37" s="621"/>
      <c r="DZ37" s="621"/>
      <c r="EA37" s="621"/>
      <c r="EB37" s="621"/>
      <c r="EC37" s="622"/>
    </row>
    <row r="38" spans="2:133" ht="11.25" customHeight="1" x14ac:dyDescent="0.15">
      <c r="AQ38" s="672" t="s">
        <v>318</v>
      </c>
      <c r="AR38" s="673"/>
      <c r="AS38" s="673"/>
      <c r="AT38" s="673"/>
      <c r="AU38" s="673"/>
      <c r="AV38" s="673"/>
      <c r="AW38" s="673"/>
      <c r="AX38" s="673"/>
      <c r="AY38" s="674"/>
      <c r="AZ38" s="593">
        <v>4324</v>
      </c>
      <c r="BA38" s="594"/>
      <c r="BB38" s="594"/>
      <c r="BC38" s="594"/>
      <c r="BD38" s="619"/>
      <c r="BE38" s="619"/>
      <c r="BF38" s="650"/>
      <c r="BG38" s="607" t="s">
        <v>319</v>
      </c>
      <c r="BH38" s="608"/>
      <c r="BI38" s="608"/>
      <c r="BJ38" s="608"/>
      <c r="BK38" s="608"/>
      <c r="BL38" s="608"/>
      <c r="BM38" s="608"/>
      <c r="BN38" s="608"/>
      <c r="BO38" s="608"/>
      <c r="BP38" s="608"/>
      <c r="BQ38" s="608"/>
      <c r="BR38" s="608"/>
      <c r="BS38" s="608"/>
      <c r="BT38" s="608"/>
      <c r="BU38" s="609"/>
      <c r="BV38" s="593">
        <v>13954</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1778316</v>
      </c>
      <c r="CS38" s="594"/>
      <c r="CT38" s="594"/>
      <c r="CU38" s="594"/>
      <c r="CV38" s="594"/>
      <c r="CW38" s="594"/>
      <c r="CX38" s="594"/>
      <c r="CY38" s="595"/>
      <c r="CZ38" s="627">
        <v>11.3</v>
      </c>
      <c r="DA38" s="628"/>
      <c r="DB38" s="628"/>
      <c r="DC38" s="629"/>
      <c r="DD38" s="602">
        <v>1338365</v>
      </c>
      <c r="DE38" s="594"/>
      <c r="DF38" s="594"/>
      <c r="DG38" s="594"/>
      <c r="DH38" s="594"/>
      <c r="DI38" s="594"/>
      <c r="DJ38" s="594"/>
      <c r="DK38" s="595"/>
      <c r="DL38" s="602">
        <v>1174848</v>
      </c>
      <c r="DM38" s="594"/>
      <c r="DN38" s="594"/>
      <c r="DO38" s="594"/>
      <c r="DP38" s="594"/>
      <c r="DQ38" s="594"/>
      <c r="DR38" s="594"/>
      <c r="DS38" s="594"/>
      <c r="DT38" s="594"/>
      <c r="DU38" s="594"/>
      <c r="DV38" s="595"/>
      <c r="DW38" s="598">
        <v>12.5</v>
      </c>
      <c r="DX38" s="621"/>
      <c r="DY38" s="621"/>
      <c r="DZ38" s="621"/>
      <c r="EA38" s="621"/>
      <c r="EB38" s="621"/>
      <c r="EC38" s="622"/>
    </row>
    <row r="39" spans="2:133" ht="11.25" customHeight="1" x14ac:dyDescent="0.15">
      <c r="AQ39" s="672" t="s">
        <v>321</v>
      </c>
      <c r="AR39" s="673"/>
      <c r="AS39" s="673"/>
      <c r="AT39" s="673"/>
      <c r="AU39" s="673"/>
      <c r="AV39" s="673"/>
      <c r="AW39" s="673"/>
      <c r="AX39" s="673"/>
      <c r="AY39" s="674"/>
      <c r="AZ39" s="593" t="s">
        <v>322</v>
      </c>
      <c r="BA39" s="594"/>
      <c r="BB39" s="594"/>
      <c r="BC39" s="594"/>
      <c r="BD39" s="619"/>
      <c r="BE39" s="619"/>
      <c r="BF39" s="650"/>
      <c r="BG39" s="676" t="s">
        <v>323</v>
      </c>
      <c r="BH39" s="677"/>
      <c r="BI39" s="677"/>
      <c r="BJ39" s="677"/>
      <c r="BK39" s="677"/>
      <c r="BL39" s="187"/>
      <c r="BM39" s="608" t="s">
        <v>324</v>
      </c>
      <c r="BN39" s="608"/>
      <c r="BO39" s="608"/>
      <c r="BP39" s="608"/>
      <c r="BQ39" s="608"/>
      <c r="BR39" s="608"/>
      <c r="BS39" s="608"/>
      <c r="BT39" s="608"/>
      <c r="BU39" s="609"/>
      <c r="BV39" s="593">
        <v>87</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731742</v>
      </c>
      <c r="CS39" s="619"/>
      <c r="CT39" s="619"/>
      <c r="CU39" s="619"/>
      <c r="CV39" s="619"/>
      <c r="CW39" s="619"/>
      <c r="CX39" s="619"/>
      <c r="CY39" s="620"/>
      <c r="CZ39" s="627">
        <v>4.5999999999999996</v>
      </c>
      <c r="DA39" s="628"/>
      <c r="DB39" s="628"/>
      <c r="DC39" s="629"/>
      <c r="DD39" s="602">
        <v>662289</v>
      </c>
      <c r="DE39" s="619"/>
      <c r="DF39" s="619"/>
      <c r="DG39" s="619"/>
      <c r="DH39" s="619"/>
      <c r="DI39" s="619"/>
      <c r="DJ39" s="619"/>
      <c r="DK39" s="620"/>
      <c r="DL39" s="602" t="s">
        <v>322</v>
      </c>
      <c r="DM39" s="619"/>
      <c r="DN39" s="619"/>
      <c r="DO39" s="619"/>
      <c r="DP39" s="619"/>
      <c r="DQ39" s="619"/>
      <c r="DR39" s="619"/>
      <c r="DS39" s="619"/>
      <c r="DT39" s="619"/>
      <c r="DU39" s="619"/>
      <c r="DV39" s="620"/>
      <c r="DW39" s="598" t="s">
        <v>322</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515698</v>
      </c>
      <c r="BA40" s="594"/>
      <c r="BB40" s="594"/>
      <c r="BC40" s="594"/>
      <c r="BD40" s="619"/>
      <c r="BE40" s="619"/>
      <c r="BF40" s="650"/>
      <c r="BG40" s="676"/>
      <c r="BH40" s="677"/>
      <c r="BI40" s="677"/>
      <c r="BJ40" s="677"/>
      <c r="BK40" s="677"/>
      <c r="BL40" s="187"/>
      <c r="BM40" s="608" t="s">
        <v>327</v>
      </c>
      <c r="BN40" s="608"/>
      <c r="BO40" s="608"/>
      <c r="BP40" s="608"/>
      <c r="BQ40" s="608"/>
      <c r="BR40" s="608"/>
      <c r="BS40" s="608"/>
      <c r="BT40" s="608"/>
      <c r="BU40" s="609"/>
      <c r="BV40" s="593">
        <v>105</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t="s">
        <v>322</v>
      </c>
      <c r="CS40" s="594"/>
      <c r="CT40" s="594"/>
      <c r="CU40" s="594"/>
      <c r="CV40" s="594"/>
      <c r="CW40" s="594"/>
      <c r="CX40" s="594"/>
      <c r="CY40" s="595"/>
      <c r="CZ40" s="627" t="s">
        <v>322</v>
      </c>
      <c r="DA40" s="628"/>
      <c r="DB40" s="628"/>
      <c r="DC40" s="629"/>
      <c r="DD40" s="602" t="s">
        <v>322</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827823</v>
      </c>
      <c r="BA41" s="666"/>
      <c r="BB41" s="666"/>
      <c r="BC41" s="666"/>
      <c r="BD41" s="661"/>
      <c r="BE41" s="661"/>
      <c r="BF41" s="663"/>
      <c r="BG41" s="678"/>
      <c r="BH41" s="679"/>
      <c r="BI41" s="679"/>
      <c r="BJ41" s="679"/>
      <c r="BK41" s="679"/>
      <c r="BL41" s="189"/>
      <c r="BM41" s="614" t="s">
        <v>330</v>
      </c>
      <c r="BN41" s="614"/>
      <c r="BO41" s="614"/>
      <c r="BP41" s="614"/>
      <c r="BQ41" s="614"/>
      <c r="BR41" s="614"/>
      <c r="BS41" s="614"/>
      <c r="BT41" s="614"/>
      <c r="BU41" s="615"/>
      <c r="BV41" s="665">
        <v>258</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208</v>
      </c>
      <c r="CS41" s="619"/>
      <c r="CT41" s="619"/>
      <c r="CU41" s="619"/>
      <c r="CV41" s="619"/>
      <c r="CW41" s="619"/>
      <c r="CX41" s="619"/>
      <c r="CY41" s="620"/>
      <c r="CZ41" s="627" t="s">
        <v>208</v>
      </c>
      <c r="DA41" s="628"/>
      <c r="DB41" s="628"/>
      <c r="DC41" s="629"/>
      <c r="DD41" s="602" t="s">
        <v>208</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1566732</v>
      </c>
      <c r="CS42" s="594"/>
      <c r="CT42" s="594"/>
      <c r="CU42" s="594"/>
      <c r="CV42" s="594"/>
      <c r="CW42" s="594"/>
      <c r="CX42" s="594"/>
      <c r="CY42" s="595"/>
      <c r="CZ42" s="627">
        <v>9.9</v>
      </c>
      <c r="DA42" s="686"/>
      <c r="DB42" s="686"/>
      <c r="DC42" s="687"/>
      <c r="DD42" s="602">
        <v>724960</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72860</v>
      </c>
      <c r="CS43" s="619"/>
      <c r="CT43" s="619"/>
      <c r="CU43" s="619"/>
      <c r="CV43" s="619"/>
      <c r="CW43" s="619"/>
      <c r="CX43" s="619"/>
      <c r="CY43" s="620"/>
      <c r="CZ43" s="627">
        <v>0.5</v>
      </c>
      <c r="DA43" s="628"/>
      <c r="DB43" s="628"/>
      <c r="DC43" s="629"/>
      <c r="DD43" s="602">
        <v>72860</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9" t="s">
        <v>288</v>
      </c>
      <c r="CE44" s="700"/>
      <c r="CF44" s="590" t="s">
        <v>337</v>
      </c>
      <c r="CG44" s="591"/>
      <c r="CH44" s="591"/>
      <c r="CI44" s="591"/>
      <c r="CJ44" s="591"/>
      <c r="CK44" s="591"/>
      <c r="CL44" s="591"/>
      <c r="CM44" s="591"/>
      <c r="CN44" s="591"/>
      <c r="CO44" s="591"/>
      <c r="CP44" s="591"/>
      <c r="CQ44" s="592"/>
      <c r="CR44" s="593">
        <v>1544752</v>
      </c>
      <c r="CS44" s="594"/>
      <c r="CT44" s="594"/>
      <c r="CU44" s="594"/>
      <c r="CV44" s="594"/>
      <c r="CW44" s="594"/>
      <c r="CX44" s="594"/>
      <c r="CY44" s="595"/>
      <c r="CZ44" s="627">
        <v>9.8000000000000007</v>
      </c>
      <c r="DA44" s="686"/>
      <c r="DB44" s="686"/>
      <c r="DC44" s="687"/>
      <c r="DD44" s="602">
        <v>724960</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338</v>
      </c>
      <c r="CG45" s="591"/>
      <c r="CH45" s="591"/>
      <c r="CI45" s="591"/>
      <c r="CJ45" s="591"/>
      <c r="CK45" s="591"/>
      <c r="CL45" s="591"/>
      <c r="CM45" s="591"/>
      <c r="CN45" s="591"/>
      <c r="CO45" s="591"/>
      <c r="CP45" s="591"/>
      <c r="CQ45" s="592"/>
      <c r="CR45" s="593">
        <v>780717</v>
      </c>
      <c r="CS45" s="619"/>
      <c r="CT45" s="619"/>
      <c r="CU45" s="619"/>
      <c r="CV45" s="619"/>
      <c r="CW45" s="619"/>
      <c r="CX45" s="619"/>
      <c r="CY45" s="620"/>
      <c r="CZ45" s="627">
        <v>4.9000000000000004</v>
      </c>
      <c r="DA45" s="628"/>
      <c r="DB45" s="628"/>
      <c r="DC45" s="629"/>
      <c r="DD45" s="602">
        <v>161963</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339</v>
      </c>
      <c r="CG46" s="591"/>
      <c r="CH46" s="591"/>
      <c r="CI46" s="591"/>
      <c r="CJ46" s="591"/>
      <c r="CK46" s="591"/>
      <c r="CL46" s="591"/>
      <c r="CM46" s="591"/>
      <c r="CN46" s="591"/>
      <c r="CO46" s="591"/>
      <c r="CP46" s="591"/>
      <c r="CQ46" s="592"/>
      <c r="CR46" s="593">
        <v>762635</v>
      </c>
      <c r="CS46" s="594"/>
      <c r="CT46" s="594"/>
      <c r="CU46" s="594"/>
      <c r="CV46" s="594"/>
      <c r="CW46" s="594"/>
      <c r="CX46" s="594"/>
      <c r="CY46" s="595"/>
      <c r="CZ46" s="627">
        <v>4.8</v>
      </c>
      <c r="DA46" s="686"/>
      <c r="DB46" s="686"/>
      <c r="DC46" s="687"/>
      <c r="DD46" s="602">
        <v>561597</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340</v>
      </c>
      <c r="CG47" s="591"/>
      <c r="CH47" s="591"/>
      <c r="CI47" s="591"/>
      <c r="CJ47" s="591"/>
      <c r="CK47" s="591"/>
      <c r="CL47" s="591"/>
      <c r="CM47" s="591"/>
      <c r="CN47" s="591"/>
      <c r="CO47" s="591"/>
      <c r="CP47" s="591"/>
      <c r="CQ47" s="592"/>
      <c r="CR47" s="593">
        <v>21980</v>
      </c>
      <c r="CS47" s="619"/>
      <c r="CT47" s="619"/>
      <c r="CU47" s="619"/>
      <c r="CV47" s="619"/>
      <c r="CW47" s="619"/>
      <c r="CX47" s="619"/>
      <c r="CY47" s="620"/>
      <c r="CZ47" s="627">
        <v>0.1</v>
      </c>
      <c r="DA47" s="628"/>
      <c r="DB47" s="628"/>
      <c r="DC47" s="629"/>
      <c r="DD47" s="602" t="s">
        <v>322</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341</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86"/>
      <c r="DB48" s="686"/>
      <c r="DC48" s="687"/>
      <c r="DD48" s="602" t="s">
        <v>322</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342</v>
      </c>
      <c r="CE49" s="637"/>
      <c r="CF49" s="637"/>
      <c r="CG49" s="637"/>
      <c r="CH49" s="637"/>
      <c r="CI49" s="637"/>
      <c r="CJ49" s="637"/>
      <c r="CK49" s="637"/>
      <c r="CL49" s="637"/>
      <c r="CM49" s="637"/>
      <c r="CN49" s="637"/>
      <c r="CO49" s="637"/>
      <c r="CP49" s="637"/>
      <c r="CQ49" s="638"/>
      <c r="CR49" s="665">
        <v>15790476</v>
      </c>
      <c r="CS49" s="661"/>
      <c r="CT49" s="661"/>
      <c r="CU49" s="661"/>
      <c r="CV49" s="661"/>
      <c r="CW49" s="661"/>
      <c r="CX49" s="661"/>
      <c r="CY49" s="688"/>
      <c r="CZ49" s="689">
        <v>100</v>
      </c>
      <c r="DA49" s="690"/>
      <c r="DB49" s="690"/>
      <c r="DC49" s="691"/>
      <c r="DD49" s="692">
        <v>10680106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16627</v>
      </c>
      <c r="R7" s="723"/>
      <c r="S7" s="723"/>
      <c r="T7" s="723"/>
      <c r="U7" s="723"/>
      <c r="V7" s="723">
        <v>15794</v>
      </c>
      <c r="W7" s="723"/>
      <c r="X7" s="723"/>
      <c r="Y7" s="723"/>
      <c r="Z7" s="723"/>
      <c r="AA7" s="723">
        <v>833</v>
      </c>
      <c r="AB7" s="723"/>
      <c r="AC7" s="723"/>
      <c r="AD7" s="723"/>
      <c r="AE7" s="724"/>
      <c r="AF7" s="725">
        <v>436</v>
      </c>
      <c r="AG7" s="726"/>
      <c r="AH7" s="726"/>
      <c r="AI7" s="726"/>
      <c r="AJ7" s="727"/>
      <c r="AK7" s="762">
        <v>131</v>
      </c>
      <c r="AL7" s="763"/>
      <c r="AM7" s="763"/>
      <c r="AN7" s="763"/>
      <c r="AO7" s="763"/>
      <c r="AP7" s="763">
        <v>8314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530</v>
      </c>
      <c r="BT7" s="767"/>
      <c r="BU7" s="767"/>
      <c r="BV7" s="767"/>
      <c r="BW7" s="767"/>
      <c r="BX7" s="767"/>
      <c r="BY7" s="767"/>
      <c r="BZ7" s="767"/>
      <c r="CA7" s="767"/>
      <c r="CB7" s="767"/>
      <c r="CC7" s="767"/>
      <c r="CD7" s="767"/>
      <c r="CE7" s="767"/>
      <c r="CF7" s="767"/>
      <c r="CG7" s="768"/>
      <c r="CH7" s="759" t="s">
        <v>532</v>
      </c>
      <c r="CI7" s="760"/>
      <c r="CJ7" s="760"/>
      <c r="CK7" s="760"/>
      <c r="CL7" s="761"/>
      <c r="CM7" s="759">
        <v>25</v>
      </c>
      <c r="CN7" s="760"/>
      <c r="CO7" s="760"/>
      <c r="CP7" s="760"/>
      <c r="CQ7" s="761"/>
      <c r="CR7" s="759">
        <v>10</v>
      </c>
      <c r="CS7" s="760"/>
      <c r="CT7" s="760"/>
      <c r="CU7" s="760"/>
      <c r="CV7" s="761"/>
      <c r="CW7" s="759" t="s">
        <v>532</v>
      </c>
      <c r="CX7" s="760"/>
      <c r="CY7" s="760"/>
      <c r="CZ7" s="760"/>
      <c r="DA7" s="761"/>
      <c r="DB7" s="759" t="s">
        <v>532</v>
      </c>
      <c r="DC7" s="760"/>
      <c r="DD7" s="760"/>
      <c r="DE7" s="760"/>
      <c r="DF7" s="761"/>
      <c r="DG7" s="759" t="s">
        <v>532</v>
      </c>
      <c r="DH7" s="760"/>
      <c r="DI7" s="760"/>
      <c r="DJ7" s="760"/>
      <c r="DK7" s="761"/>
      <c r="DL7" s="759" t="s">
        <v>532</v>
      </c>
      <c r="DM7" s="760"/>
      <c r="DN7" s="760"/>
      <c r="DO7" s="760"/>
      <c r="DP7" s="761"/>
      <c r="DQ7" s="759" t="s">
        <v>532</v>
      </c>
      <c r="DR7" s="760"/>
      <c r="DS7" s="760"/>
      <c r="DT7" s="760"/>
      <c r="DU7" s="761"/>
      <c r="DV7" s="740"/>
      <c r="DW7" s="741"/>
      <c r="DX7" s="741"/>
      <c r="DY7" s="741"/>
      <c r="DZ7" s="742"/>
      <c r="EA7" s="205"/>
    </row>
    <row r="8" spans="1:131" s="206" customFormat="1" ht="26.25" customHeight="1" x14ac:dyDescent="0.15">
      <c r="A8" s="212">
        <v>2</v>
      </c>
      <c r="B8" s="743" t="s">
        <v>366</v>
      </c>
      <c r="C8" s="744"/>
      <c r="D8" s="744"/>
      <c r="E8" s="744"/>
      <c r="F8" s="744"/>
      <c r="G8" s="744"/>
      <c r="H8" s="744"/>
      <c r="I8" s="744"/>
      <c r="J8" s="744"/>
      <c r="K8" s="744"/>
      <c r="L8" s="744"/>
      <c r="M8" s="744"/>
      <c r="N8" s="744"/>
      <c r="O8" s="744"/>
      <c r="P8" s="745"/>
      <c r="Q8" s="746">
        <v>35</v>
      </c>
      <c r="R8" s="747"/>
      <c r="S8" s="747"/>
      <c r="T8" s="747"/>
      <c r="U8" s="747"/>
      <c r="V8" s="747">
        <v>35</v>
      </c>
      <c r="W8" s="747"/>
      <c r="X8" s="747"/>
      <c r="Y8" s="747"/>
      <c r="Z8" s="747"/>
      <c r="AA8" s="747" t="s">
        <v>528</v>
      </c>
      <c r="AB8" s="747"/>
      <c r="AC8" s="747"/>
      <c r="AD8" s="747"/>
      <c r="AE8" s="748"/>
      <c r="AF8" s="749" t="s">
        <v>111</v>
      </c>
      <c r="AG8" s="750"/>
      <c r="AH8" s="750"/>
      <c r="AI8" s="750"/>
      <c r="AJ8" s="751"/>
      <c r="AK8" s="752">
        <v>3</v>
      </c>
      <c r="AL8" s="753"/>
      <c r="AM8" s="753"/>
      <c r="AN8" s="753"/>
      <c r="AO8" s="753"/>
      <c r="AP8" s="753" t="s">
        <v>529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531</v>
      </c>
      <c r="BT8" s="757"/>
      <c r="BU8" s="757"/>
      <c r="BV8" s="757"/>
      <c r="BW8" s="757"/>
      <c r="BX8" s="757"/>
      <c r="BY8" s="757"/>
      <c r="BZ8" s="757"/>
      <c r="CA8" s="757"/>
      <c r="CB8" s="757"/>
      <c r="CC8" s="757"/>
      <c r="CD8" s="757"/>
      <c r="CE8" s="757"/>
      <c r="CF8" s="757"/>
      <c r="CG8" s="758"/>
      <c r="CH8" s="769" t="s">
        <v>532</v>
      </c>
      <c r="CI8" s="770"/>
      <c r="CJ8" s="770"/>
      <c r="CK8" s="770"/>
      <c r="CL8" s="771"/>
      <c r="CM8" s="769">
        <v>227</v>
      </c>
      <c r="CN8" s="770"/>
      <c r="CO8" s="770"/>
      <c r="CP8" s="770"/>
      <c r="CQ8" s="771"/>
      <c r="CR8" s="769">
        <v>215</v>
      </c>
      <c r="CS8" s="770"/>
      <c r="CT8" s="770"/>
      <c r="CU8" s="770"/>
      <c r="CV8" s="771"/>
      <c r="CW8" s="769" t="s">
        <v>532</v>
      </c>
      <c r="CX8" s="770"/>
      <c r="CY8" s="770"/>
      <c r="CZ8" s="770"/>
      <c r="DA8" s="771"/>
      <c r="DB8" s="769" t="s">
        <v>532</v>
      </c>
      <c r="DC8" s="770"/>
      <c r="DD8" s="770"/>
      <c r="DE8" s="770"/>
      <c r="DF8" s="771"/>
      <c r="DG8" s="769" t="s">
        <v>532</v>
      </c>
      <c r="DH8" s="770"/>
      <c r="DI8" s="770"/>
      <c r="DJ8" s="770"/>
      <c r="DK8" s="771"/>
      <c r="DL8" s="769" t="s">
        <v>532</v>
      </c>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16633</v>
      </c>
      <c r="R23" s="782"/>
      <c r="S23" s="782"/>
      <c r="T23" s="782"/>
      <c r="U23" s="782"/>
      <c r="V23" s="782">
        <v>15800</v>
      </c>
      <c r="W23" s="782"/>
      <c r="X23" s="782"/>
      <c r="Y23" s="782"/>
      <c r="Z23" s="782"/>
      <c r="AA23" s="782">
        <v>833</v>
      </c>
      <c r="AB23" s="782"/>
      <c r="AC23" s="782"/>
      <c r="AD23" s="782"/>
      <c r="AE23" s="783"/>
      <c r="AF23" s="784">
        <v>436</v>
      </c>
      <c r="AG23" s="782"/>
      <c r="AH23" s="782"/>
      <c r="AI23" s="782"/>
      <c r="AJ23" s="785"/>
      <c r="AK23" s="786"/>
      <c r="AL23" s="787"/>
      <c r="AM23" s="787"/>
      <c r="AN23" s="787"/>
      <c r="AO23" s="787"/>
      <c r="AP23" s="782">
        <v>8314</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5543</v>
      </c>
      <c r="R28" s="811"/>
      <c r="S28" s="811"/>
      <c r="T28" s="811"/>
      <c r="U28" s="811"/>
      <c r="V28" s="811">
        <v>5539</v>
      </c>
      <c r="W28" s="811"/>
      <c r="X28" s="811"/>
      <c r="Y28" s="811"/>
      <c r="Z28" s="811"/>
      <c r="AA28" s="811">
        <v>4</v>
      </c>
      <c r="AB28" s="811"/>
      <c r="AC28" s="811"/>
      <c r="AD28" s="811"/>
      <c r="AE28" s="812"/>
      <c r="AF28" s="813">
        <v>4</v>
      </c>
      <c r="AG28" s="811"/>
      <c r="AH28" s="811"/>
      <c r="AI28" s="811"/>
      <c r="AJ28" s="814"/>
      <c r="AK28" s="815">
        <v>441</v>
      </c>
      <c r="AL28" s="806"/>
      <c r="AM28" s="806"/>
      <c r="AN28" s="806"/>
      <c r="AO28" s="806"/>
      <c r="AP28" s="806" t="s">
        <v>532</v>
      </c>
      <c r="AQ28" s="806"/>
      <c r="AR28" s="806"/>
      <c r="AS28" s="806"/>
      <c r="AT28" s="806"/>
      <c r="AU28" s="806" t="s">
        <v>532</v>
      </c>
      <c r="AV28" s="806"/>
      <c r="AW28" s="806"/>
      <c r="AX28" s="806"/>
      <c r="AY28" s="806"/>
      <c r="AZ28" s="807" t="s">
        <v>532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2833</v>
      </c>
      <c r="R29" s="747"/>
      <c r="S29" s="747"/>
      <c r="T29" s="747"/>
      <c r="U29" s="747"/>
      <c r="V29" s="747">
        <v>2740</v>
      </c>
      <c r="W29" s="747"/>
      <c r="X29" s="747"/>
      <c r="Y29" s="747"/>
      <c r="Z29" s="747"/>
      <c r="AA29" s="747">
        <v>93</v>
      </c>
      <c r="AB29" s="747"/>
      <c r="AC29" s="747"/>
      <c r="AD29" s="747"/>
      <c r="AE29" s="748"/>
      <c r="AF29" s="749">
        <v>93</v>
      </c>
      <c r="AG29" s="750"/>
      <c r="AH29" s="750"/>
      <c r="AI29" s="750"/>
      <c r="AJ29" s="751"/>
      <c r="AK29" s="818">
        <v>372</v>
      </c>
      <c r="AL29" s="819"/>
      <c r="AM29" s="819"/>
      <c r="AN29" s="819"/>
      <c r="AO29" s="819"/>
      <c r="AP29" s="819" t="s">
        <v>532</v>
      </c>
      <c r="AQ29" s="819"/>
      <c r="AR29" s="819"/>
      <c r="AS29" s="819"/>
      <c r="AT29" s="819"/>
      <c r="AU29" s="819" t="s">
        <v>532</v>
      </c>
      <c r="AV29" s="819"/>
      <c r="AW29" s="819"/>
      <c r="AX29" s="819"/>
      <c r="AY29" s="819"/>
      <c r="AZ29" s="820" t="s">
        <v>532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667</v>
      </c>
      <c r="R30" s="747"/>
      <c r="S30" s="747"/>
      <c r="T30" s="747"/>
      <c r="U30" s="747"/>
      <c r="V30" s="747">
        <v>656</v>
      </c>
      <c r="W30" s="747"/>
      <c r="X30" s="747"/>
      <c r="Y30" s="747"/>
      <c r="Z30" s="747"/>
      <c r="AA30" s="747">
        <v>11</v>
      </c>
      <c r="AB30" s="747"/>
      <c r="AC30" s="747"/>
      <c r="AD30" s="747"/>
      <c r="AE30" s="748"/>
      <c r="AF30" s="749">
        <v>11</v>
      </c>
      <c r="AG30" s="750"/>
      <c r="AH30" s="750"/>
      <c r="AI30" s="750"/>
      <c r="AJ30" s="751"/>
      <c r="AK30" s="818">
        <v>385</v>
      </c>
      <c r="AL30" s="819"/>
      <c r="AM30" s="819"/>
      <c r="AN30" s="819"/>
      <c r="AO30" s="819"/>
      <c r="AP30" s="819" t="s">
        <v>532</v>
      </c>
      <c r="AQ30" s="819"/>
      <c r="AR30" s="819"/>
      <c r="AS30" s="819"/>
      <c r="AT30" s="819"/>
      <c r="AU30" s="819" t="s">
        <v>532</v>
      </c>
      <c r="AV30" s="819"/>
      <c r="AW30" s="819"/>
      <c r="AX30" s="819"/>
      <c r="AY30" s="819"/>
      <c r="AZ30" s="820" t="s">
        <v>532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1051</v>
      </c>
      <c r="R31" s="747"/>
      <c r="S31" s="747"/>
      <c r="T31" s="747"/>
      <c r="U31" s="747"/>
      <c r="V31" s="747">
        <v>918</v>
      </c>
      <c r="W31" s="747"/>
      <c r="X31" s="747"/>
      <c r="Y31" s="747"/>
      <c r="Z31" s="747"/>
      <c r="AA31" s="747">
        <v>133</v>
      </c>
      <c r="AB31" s="747"/>
      <c r="AC31" s="747"/>
      <c r="AD31" s="747"/>
      <c r="AE31" s="748"/>
      <c r="AF31" s="749">
        <v>2709</v>
      </c>
      <c r="AG31" s="750"/>
      <c r="AH31" s="750"/>
      <c r="AI31" s="750"/>
      <c r="AJ31" s="751"/>
      <c r="AK31" s="818">
        <v>6</v>
      </c>
      <c r="AL31" s="819"/>
      <c r="AM31" s="819"/>
      <c r="AN31" s="819"/>
      <c r="AO31" s="819"/>
      <c r="AP31" s="819">
        <v>583</v>
      </c>
      <c r="AQ31" s="819"/>
      <c r="AR31" s="819"/>
      <c r="AS31" s="819"/>
      <c r="AT31" s="819"/>
      <c r="AU31" s="819">
        <v>4</v>
      </c>
      <c r="AV31" s="819"/>
      <c r="AW31" s="819"/>
      <c r="AX31" s="819"/>
      <c r="AY31" s="819"/>
      <c r="AZ31" s="820" t="s">
        <v>532</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2681</v>
      </c>
      <c r="R32" s="747"/>
      <c r="S32" s="747"/>
      <c r="T32" s="747"/>
      <c r="U32" s="747"/>
      <c r="V32" s="747">
        <v>2608</v>
      </c>
      <c r="W32" s="747"/>
      <c r="X32" s="747"/>
      <c r="Y32" s="747"/>
      <c r="Z32" s="747"/>
      <c r="AA32" s="747">
        <v>73</v>
      </c>
      <c r="AB32" s="747"/>
      <c r="AC32" s="747"/>
      <c r="AD32" s="747"/>
      <c r="AE32" s="748"/>
      <c r="AF32" s="749">
        <v>3</v>
      </c>
      <c r="AG32" s="750"/>
      <c r="AH32" s="750"/>
      <c r="AI32" s="750"/>
      <c r="AJ32" s="751"/>
      <c r="AK32" s="818">
        <v>435</v>
      </c>
      <c r="AL32" s="819"/>
      <c r="AM32" s="819"/>
      <c r="AN32" s="819"/>
      <c r="AO32" s="819"/>
      <c r="AP32" s="819">
        <v>7754</v>
      </c>
      <c r="AQ32" s="819"/>
      <c r="AR32" s="819"/>
      <c r="AS32" s="819"/>
      <c r="AT32" s="819"/>
      <c r="AU32" s="819">
        <v>7754</v>
      </c>
      <c r="AV32" s="819"/>
      <c r="AW32" s="819"/>
      <c r="AX32" s="819"/>
      <c r="AY32" s="819"/>
      <c r="AZ32" s="820" t="s">
        <v>532</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2819</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390</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391</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533</v>
      </c>
      <c r="C68" s="858"/>
      <c r="D68" s="858"/>
      <c r="E68" s="858"/>
      <c r="F68" s="858"/>
      <c r="G68" s="858"/>
      <c r="H68" s="858"/>
      <c r="I68" s="858"/>
      <c r="J68" s="858"/>
      <c r="K68" s="858"/>
      <c r="L68" s="858"/>
      <c r="M68" s="858"/>
      <c r="N68" s="858"/>
      <c r="O68" s="858"/>
      <c r="P68" s="859"/>
      <c r="Q68" s="860">
        <v>6456</v>
      </c>
      <c r="R68" s="854"/>
      <c r="S68" s="854"/>
      <c r="T68" s="854"/>
      <c r="U68" s="854"/>
      <c r="V68" s="854">
        <v>6541</v>
      </c>
      <c r="W68" s="854"/>
      <c r="X68" s="854"/>
      <c r="Y68" s="854"/>
      <c r="Z68" s="854"/>
      <c r="AA68" s="854">
        <v>-85</v>
      </c>
      <c r="AB68" s="854"/>
      <c r="AC68" s="854"/>
      <c r="AD68" s="854"/>
      <c r="AE68" s="854"/>
      <c r="AF68" s="854">
        <v>2214</v>
      </c>
      <c r="AG68" s="854"/>
      <c r="AH68" s="854"/>
      <c r="AI68" s="854"/>
      <c r="AJ68" s="854"/>
      <c r="AK68" s="854" t="s">
        <v>532</v>
      </c>
      <c r="AL68" s="854"/>
      <c r="AM68" s="854"/>
      <c r="AN68" s="854"/>
      <c r="AO68" s="854"/>
      <c r="AP68" s="854">
        <v>8157</v>
      </c>
      <c r="AQ68" s="854"/>
      <c r="AR68" s="854"/>
      <c r="AS68" s="854"/>
      <c r="AT68" s="854"/>
      <c r="AU68" s="854" t="s">
        <v>532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534</v>
      </c>
      <c r="C69" s="862"/>
      <c r="D69" s="862"/>
      <c r="E69" s="862"/>
      <c r="F69" s="862"/>
      <c r="G69" s="862"/>
      <c r="H69" s="862"/>
      <c r="I69" s="862"/>
      <c r="J69" s="862"/>
      <c r="K69" s="862"/>
      <c r="L69" s="862"/>
      <c r="M69" s="862"/>
      <c r="N69" s="862"/>
      <c r="O69" s="862"/>
      <c r="P69" s="863"/>
      <c r="Q69" s="864">
        <v>9277</v>
      </c>
      <c r="R69" s="819"/>
      <c r="S69" s="819"/>
      <c r="T69" s="819"/>
      <c r="U69" s="819"/>
      <c r="V69" s="819">
        <v>7391</v>
      </c>
      <c r="W69" s="819"/>
      <c r="X69" s="819"/>
      <c r="Y69" s="819"/>
      <c r="Z69" s="819"/>
      <c r="AA69" s="819">
        <v>1886</v>
      </c>
      <c r="AB69" s="819"/>
      <c r="AC69" s="819"/>
      <c r="AD69" s="819"/>
      <c r="AE69" s="819"/>
      <c r="AF69" s="819">
        <v>1886</v>
      </c>
      <c r="AG69" s="819"/>
      <c r="AH69" s="819"/>
      <c r="AI69" s="819"/>
      <c r="AJ69" s="819"/>
      <c r="AK69" s="819" t="s">
        <v>532</v>
      </c>
      <c r="AL69" s="819"/>
      <c r="AM69" s="819"/>
      <c r="AN69" s="819"/>
      <c r="AO69" s="819"/>
      <c r="AP69" s="819" t="s">
        <v>532</v>
      </c>
      <c r="AQ69" s="819"/>
      <c r="AR69" s="819"/>
      <c r="AS69" s="819"/>
      <c r="AT69" s="819"/>
      <c r="AU69" s="819" t="s">
        <v>532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535</v>
      </c>
      <c r="C70" s="862"/>
      <c r="D70" s="862"/>
      <c r="E70" s="862"/>
      <c r="F70" s="862"/>
      <c r="G70" s="862"/>
      <c r="H70" s="862"/>
      <c r="I70" s="862"/>
      <c r="J70" s="862"/>
      <c r="K70" s="862"/>
      <c r="L70" s="862"/>
      <c r="M70" s="862"/>
      <c r="N70" s="862"/>
      <c r="O70" s="862"/>
      <c r="P70" s="863"/>
      <c r="Q70" s="864">
        <v>70</v>
      </c>
      <c r="R70" s="819"/>
      <c r="S70" s="819"/>
      <c r="T70" s="819"/>
      <c r="U70" s="819"/>
      <c r="V70" s="819">
        <v>67</v>
      </c>
      <c r="W70" s="819"/>
      <c r="X70" s="819"/>
      <c r="Y70" s="819"/>
      <c r="Z70" s="819"/>
      <c r="AA70" s="819">
        <v>3</v>
      </c>
      <c r="AB70" s="819"/>
      <c r="AC70" s="819"/>
      <c r="AD70" s="819"/>
      <c r="AE70" s="819"/>
      <c r="AF70" s="819">
        <v>3</v>
      </c>
      <c r="AG70" s="819"/>
      <c r="AH70" s="819"/>
      <c r="AI70" s="819"/>
      <c r="AJ70" s="819"/>
      <c r="AK70" s="819" t="s">
        <v>532</v>
      </c>
      <c r="AL70" s="819"/>
      <c r="AM70" s="819"/>
      <c r="AN70" s="819"/>
      <c r="AO70" s="819"/>
      <c r="AP70" s="819" t="s">
        <v>532</v>
      </c>
      <c r="AQ70" s="819"/>
      <c r="AR70" s="819"/>
      <c r="AS70" s="819"/>
      <c r="AT70" s="819"/>
      <c r="AU70" s="819" t="s">
        <v>532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536</v>
      </c>
      <c r="C71" s="862"/>
      <c r="D71" s="862"/>
      <c r="E71" s="862"/>
      <c r="F71" s="862"/>
      <c r="G71" s="862"/>
      <c r="H71" s="862"/>
      <c r="I71" s="862"/>
      <c r="J71" s="862"/>
      <c r="K71" s="862"/>
      <c r="L71" s="862"/>
      <c r="M71" s="862"/>
      <c r="N71" s="862"/>
      <c r="O71" s="862"/>
      <c r="P71" s="863"/>
      <c r="Q71" s="864">
        <v>164</v>
      </c>
      <c r="R71" s="819"/>
      <c r="S71" s="819"/>
      <c r="T71" s="819"/>
      <c r="U71" s="819"/>
      <c r="V71" s="819">
        <v>157</v>
      </c>
      <c r="W71" s="819"/>
      <c r="X71" s="819"/>
      <c r="Y71" s="819"/>
      <c r="Z71" s="819"/>
      <c r="AA71" s="819">
        <v>7</v>
      </c>
      <c r="AB71" s="819"/>
      <c r="AC71" s="819"/>
      <c r="AD71" s="819"/>
      <c r="AE71" s="819"/>
      <c r="AF71" s="819">
        <v>7</v>
      </c>
      <c r="AG71" s="819"/>
      <c r="AH71" s="819"/>
      <c r="AI71" s="819"/>
      <c r="AJ71" s="819"/>
      <c r="AK71" s="819" t="s">
        <v>532</v>
      </c>
      <c r="AL71" s="819"/>
      <c r="AM71" s="819"/>
      <c r="AN71" s="819"/>
      <c r="AO71" s="819"/>
      <c r="AP71" s="819" t="s">
        <v>532</v>
      </c>
      <c r="AQ71" s="819"/>
      <c r="AR71" s="819"/>
      <c r="AS71" s="819"/>
      <c r="AT71" s="819"/>
      <c r="AU71" s="819" t="s">
        <v>544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537</v>
      </c>
      <c r="C72" s="862"/>
      <c r="D72" s="862"/>
      <c r="E72" s="862"/>
      <c r="F72" s="862"/>
      <c r="G72" s="862"/>
      <c r="H72" s="862"/>
      <c r="I72" s="862"/>
      <c r="J72" s="862"/>
      <c r="K72" s="862"/>
      <c r="L72" s="862"/>
      <c r="M72" s="862"/>
      <c r="N72" s="862"/>
      <c r="O72" s="862"/>
      <c r="P72" s="863"/>
      <c r="Q72" s="864">
        <v>237</v>
      </c>
      <c r="R72" s="819"/>
      <c r="S72" s="819"/>
      <c r="T72" s="819"/>
      <c r="U72" s="819"/>
      <c r="V72" s="819">
        <v>227</v>
      </c>
      <c r="W72" s="819"/>
      <c r="X72" s="819"/>
      <c r="Y72" s="819"/>
      <c r="Z72" s="819"/>
      <c r="AA72" s="819">
        <v>11</v>
      </c>
      <c r="AB72" s="819"/>
      <c r="AC72" s="819"/>
      <c r="AD72" s="819"/>
      <c r="AE72" s="819"/>
      <c r="AF72" s="819">
        <v>11</v>
      </c>
      <c r="AG72" s="819"/>
      <c r="AH72" s="819"/>
      <c r="AI72" s="819"/>
      <c r="AJ72" s="819"/>
      <c r="AK72" s="819" t="s">
        <v>532</v>
      </c>
      <c r="AL72" s="819"/>
      <c r="AM72" s="819"/>
      <c r="AN72" s="819"/>
      <c r="AO72" s="819"/>
      <c r="AP72" s="819" t="s">
        <v>532</v>
      </c>
      <c r="AQ72" s="819"/>
      <c r="AR72" s="819"/>
      <c r="AS72" s="819"/>
      <c r="AT72" s="819"/>
      <c r="AU72" s="819" t="s">
        <v>532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538</v>
      </c>
      <c r="C73" s="862"/>
      <c r="D73" s="862"/>
      <c r="E73" s="862"/>
      <c r="F73" s="862"/>
      <c r="G73" s="862"/>
      <c r="H73" s="862"/>
      <c r="I73" s="862"/>
      <c r="J73" s="862"/>
      <c r="K73" s="862"/>
      <c r="L73" s="862"/>
      <c r="M73" s="862"/>
      <c r="N73" s="862"/>
      <c r="O73" s="862"/>
      <c r="P73" s="863"/>
      <c r="Q73" s="864">
        <v>9</v>
      </c>
      <c r="R73" s="819"/>
      <c r="S73" s="819"/>
      <c r="T73" s="819"/>
      <c r="U73" s="819"/>
      <c r="V73" s="819">
        <v>8</v>
      </c>
      <c r="W73" s="819"/>
      <c r="X73" s="819"/>
      <c r="Y73" s="819"/>
      <c r="Z73" s="819"/>
      <c r="AA73" s="819">
        <v>1</v>
      </c>
      <c r="AB73" s="819"/>
      <c r="AC73" s="819"/>
      <c r="AD73" s="819"/>
      <c r="AE73" s="819"/>
      <c r="AF73" s="819">
        <v>1</v>
      </c>
      <c r="AG73" s="819"/>
      <c r="AH73" s="819"/>
      <c r="AI73" s="819"/>
      <c r="AJ73" s="819"/>
      <c r="AK73" s="819" t="s">
        <v>532</v>
      </c>
      <c r="AL73" s="819"/>
      <c r="AM73" s="819"/>
      <c r="AN73" s="819"/>
      <c r="AO73" s="819"/>
      <c r="AP73" s="819" t="s">
        <v>532</v>
      </c>
      <c r="AQ73" s="819"/>
      <c r="AR73" s="819"/>
      <c r="AS73" s="819"/>
      <c r="AT73" s="819"/>
      <c r="AU73" s="819" t="s">
        <v>544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539</v>
      </c>
      <c r="C74" s="862"/>
      <c r="D74" s="862"/>
      <c r="E74" s="862"/>
      <c r="F74" s="862"/>
      <c r="G74" s="862"/>
      <c r="H74" s="862"/>
      <c r="I74" s="862"/>
      <c r="J74" s="862"/>
      <c r="K74" s="862"/>
      <c r="L74" s="862"/>
      <c r="M74" s="862"/>
      <c r="N74" s="862"/>
      <c r="O74" s="862"/>
      <c r="P74" s="863"/>
      <c r="Q74" s="864">
        <v>377</v>
      </c>
      <c r="R74" s="819"/>
      <c r="S74" s="819"/>
      <c r="T74" s="819"/>
      <c r="U74" s="819"/>
      <c r="V74" s="819">
        <v>364</v>
      </c>
      <c r="W74" s="819"/>
      <c r="X74" s="819"/>
      <c r="Y74" s="819"/>
      <c r="Z74" s="819"/>
      <c r="AA74" s="819">
        <v>13</v>
      </c>
      <c r="AB74" s="819"/>
      <c r="AC74" s="819"/>
      <c r="AD74" s="819"/>
      <c r="AE74" s="819"/>
      <c r="AF74" s="819">
        <v>13</v>
      </c>
      <c r="AG74" s="819"/>
      <c r="AH74" s="819"/>
      <c r="AI74" s="819"/>
      <c r="AJ74" s="819"/>
      <c r="AK74" s="819" t="s">
        <v>532</v>
      </c>
      <c r="AL74" s="819"/>
      <c r="AM74" s="819"/>
      <c r="AN74" s="819"/>
      <c r="AO74" s="819"/>
      <c r="AP74" s="819" t="s">
        <v>532</v>
      </c>
      <c r="AQ74" s="819"/>
      <c r="AR74" s="819"/>
      <c r="AS74" s="819"/>
      <c r="AT74" s="819"/>
      <c r="AU74" s="819" t="s">
        <v>532</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540</v>
      </c>
      <c r="C75" s="862"/>
      <c r="D75" s="862"/>
      <c r="E75" s="862"/>
      <c r="F75" s="862"/>
      <c r="G75" s="862"/>
      <c r="H75" s="862"/>
      <c r="I75" s="862"/>
      <c r="J75" s="862"/>
      <c r="K75" s="862"/>
      <c r="L75" s="862"/>
      <c r="M75" s="862"/>
      <c r="N75" s="862"/>
      <c r="O75" s="862"/>
      <c r="P75" s="863"/>
      <c r="Q75" s="867">
        <v>1650</v>
      </c>
      <c r="R75" s="868"/>
      <c r="S75" s="868"/>
      <c r="T75" s="868"/>
      <c r="U75" s="818"/>
      <c r="V75" s="869">
        <v>1627</v>
      </c>
      <c r="W75" s="868"/>
      <c r="X75" s="868"/>
      <c r="Y75" s="868"/>
      <c r="Z75" s="818"/>
      <c r="AA75" s="869">
        <v>23</v>
      </c>
      <c r="AB75" s="868"/>
      <c r="AC75" s="868"/>
      <c r="AD75" s="868"/>
      <c r="AE75" s="818"/>
      <c r="AF75" s="869">
        <v>23</v>
      </c>
      <c r="AG75" s="868"/>
      <c r="AH75" s="868"/>
      <c r="AI75" s="868"/>
      <c r="AJ75" s="818"/>
      <c r="AK75" s="869" t="s">
        <v>532</v>
      </c>
      <c r="AL75" s="868"/>
      <c r="AM75" s="868"/>
      <c r="AN75" s="868"/>
      <c r="AO75" s="818"/>
      <c r="AP75" s="869" t="s">
        <v>532</v>
      </c>
      <c r="AQ75" s="868"/>
      <c r="AR75" s="868"/>
      <c r="AS75" s="868"/>
      <c r="AT75" s="818"/>
      <c r="AU75" s="869" t="s">
        <v>532</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541</v>
      </c>
      <c r="C76" s="862"/>
      <c r="D76" s="862"/>
      <c r="E76" s="862"/>
      <c r="F76" s="862"/>
      <c r="G76" s="862"/>
      <c r="H76" s="862"/>
      <c r="I76" s="862"/>
      <c r="J76" s="862"/>
      <c r="K76" s="862"/>
      <c r="L76" s="862"/>
      <c r="M76" s="862"/>
      <c r="N76" s="862"/>
      <c r="O76" s="862"/>
      <c r="P76" s="863"/>
      <c r="Q76" s="867">
        <v>14</v>
      </c>
      <c r="R76" s="868"/>
      <c r="S76" s="868"/>
      <c r="T76" s="868"/>
      <c r="U76" s="818"/>
      <c r="V76" s="869">
        <v>14</v>
      </c>
      <c r="W76" s="868"/>
      <c r="X76" s="868"/>
      <c r="Y76" s="868"/>
      <c r="Z76" s="818"/>
      <c r="AA76" s="869" t="s">
        <v>532</v>
      </c>
      <c r="AB76" s="868"/>
      <c r="AC76" s="868"/>
      <c r="AD76" s="868"/>
      <c r="AE76" s="818"/>
      <c r="AF76" s="869" t="s">
        <v>532</v>
      </c>
      <c r="AG76" s="868"/>
      <c r="AH76" s="868"/>
      <c r="AI76" s="868"/>
      <c r="AJ76" s="818"/>
      <c r="AK76" s="869" t="s">
        <v>532</v>
      </c>
      <c r="AL76" s="868"/>
      <c r="AM76" s="868"/>
      <c r="AN76" s="868"/>
      <c r="AO76" s="818"/>
      <c r="AP76" s="869" t="s">
        <v>532</v>
      </c>
      <c r="AQ76" s="868"/>
      <c r="AR76" s="868"/>
      <c r="AS76" s="868"/>
      <c r="AT76" s="818"/>
      <c r="AU76" s="869" t="s">
        <v>532</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542</v>
      </c>
      <c r="C77" s="862"/>
      <c r="D77" s="862"/>
      <c r="E77" s="862"/>
      <c r="F77" s="862"/>
      <c r="G77" s="862"/>
      <c r="H77" s="862"/>
      <c r="I77" s="862"/>
      <c r="J77" s="862"/>
      <c r="K77" s="862"/>
      <c r="L77" s="862"/>
      <c r="M77" s="862"/>
      <c r="N77" s="862"/>
      <c r="O77" s="862"/>
      <c r="P77" s="863"/>
      <c r="Q77" s="867">
        <v>157</v>
      </c>
      <c r="R77" s="868"/>
      <c r="S77" s="868"/>
      <c r="T77" s="868"/>
      <c r="U77" s="818"/>
      <c r="V77" s="869">
        <v>128</v>
      </c>
      <c r="W77" s="868"/>
      <c r="X77" s="868"/>
      <c r="Y77" s="868"/>
      <c r="Z77" s="818"/>
      <c r="AA77" s="869">
        <v>29</v>
      </c>
      <c r="AB77" s="868"/>
      <c r="AC77" s="868"/>
      <c r="AD77" s="868"/>
      <c r="AE77" s="818"/>
      <c r="AF77" s="869">
        <v>29</v>
      </c>
      <c r="AG77" s="868"/>
      <c r="AH77" s="868"/>
      <c r="AI77" s="868"/>
      <c r="AJ77" s="818"/>
      <c r="AK77" s="869" t="s">
        <v>532</v>
      </c>
      <c r="AL77" s="868"/>
      <c r="AM77" s="868"/>
      <c r="AN77" s="868"/>
      <c r="AO77" s="818"/>
      <c r="AP77" s="869" t="s">
        <v>532</v>
      </c>
      <c r="AQ77" s="868"/>
      <c r="AR77" s="868"/>
      <c r="AS77" s="868"/>
      <c r="AT77" s="818"/>
      <c r="AU77" s="869" t="s">
        <v>532</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543</v>
      </c>
      <c r="C78" s="862"/>
      <c r="D78" s="862"/>
      <c r="E78" s="862"/>
      <c r="F78" s="862"/>
      <c r="G78" s="862"/>
      <c r="H78" s="862"/>
      <c r="I78" s="862"/>
      <c r="J78" s="862"/>
      <c r="K78" s="862"/>
      <c r="L78" s="862"/>
      <c r="M78" s="862"/>
      <c r="N78" s="862"/>
      <c r="O78" s="862"/>
      <c r="P78" s="863"/>
      <c r="Q78" s="864">
        <v>940</v>
      </c>
      <c r="R78" s="819"/>
      <c r="S78" s="819"/>
      <c r="T78" s="819"/>
      <c r="U78" s="819"/>
      <c r="V78" s="819">
        <v>934</v>
      </c>
      <c r="W78" s="819"/>
      <c r="X78" s="819"/>
      <c r="Y78" s="819"/>
      <c r="Z78" s="819"/>
      <c r="AA78" s="819">
        <v>6</v>
      </c>
      <c r="AB78" s="819"/>
      <c r="AC78" s="819"/>
      <c r="AD78" s="819"/>
      <c r="AE78" s="819"/>
      <c r="AF78" s="819">
        <v>6</v>
      </c>
      <c r="AG78" s="819"/>
      <c r="AH78" s="819"/>
      <c r="AI78" s="819"/>
      <c r="AJ78" s="819"/>
      <c r="AK78" s="819" t="s">
        <v>532</v>
      </c>
      <c r="AL78" s="819"/>
      <c r="AM78" s="819"/>
      <c r="AN78" s="819"/>
      <c r="AO78" s="819"/>
      <c r="AP78" s="819" t="s">
        <v>532</v>
      </c>
      <c r="AQ78" s="819"/>
      <c r="AR78" s="819"/>
      <c r="AS78" s="819"/>
      <c r="AT78" s="819"/>
      <c r="AU78" s="819" t="s">
        <v>532</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287</v>
      </c>
      <c r="AG109" s="883"/>
      <c r="AH109" s="883"/>
      <c r="AI109" s="883"/>
      <c r="AJ109" s="884"/>
      <c r="AK109" s="882" t="s">
        <v>286</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287</v>
      </c>
      <c r="BW109" s="883"/>
      <c r="BX109" s="883"/>
      <c r="BY109" s="883"/>
      <c r="BZ109" s="884"/>
      <c r="CA109" s="882" t="s">
        <v>286</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287</v>
      </c>
      <c r="DM109" s="883"/>
      <c r="DN109" s="883"/>
      <c r="DO109" s="883"/>
      <c r="DP109" s="884"/>
      <c r="DQ109" s="882" t="s">
        <v>286</v>
      </c>
      <c r="DR109" s="883"/>
      <c r="DS109" s="883"/>
      <c r="DT109" s="883"/>
      <c r="DU109" s="884"/>
      <c r="DV109" s="882" t="s">
        <v>402</v>
      </c>
      <c r="DW109" s="883"/>
      <c r="DX109" s="883"/>
      <c r="DY109" s="883"/>
      <c r="DZ109" s="885"/>
    </row>
    <row r="110" spans="1:131" s="197" customFormat="1" ht="26.25" customHeight="1" x14ac:dyDescent="0.15">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1150434</v>
      </c>
      <c r="AB110" s="890"/>
      <c r="AC110" s="890"/>
      <c r="AD110" s="890"/>
      <c r="AE110" s="891"/>
      <c r="AF110" s="892">
        <v>1151249</v>
      </c>
      <c r="AG110" s="890"/>
      <c r="AH110" s="890"/>
      <c r="AI110" s="890"/>
      <c r="AJ110" s="891"/>
      <c r="AK110" s="892">
        <v>1166959</v>
      </c>
      <c r="AL110" s="890"/>
      <c r="AM110" s="890"/>
      <c r="AN110" s="890"/>
      <c r="AO110" s="891"/>
      <c r="AP110" s="893">
        <v>14.4</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8947879</v>
      </c>
      <c r="BR110" s="927"/>
      <c r="BS110" s="927"/>
      <c r="BT110" s="927"/>
      <c r="BU110" s="927"/>
      <c r="BV110" s="927">
        <v>8627291</v>
      </c>
      <c r="BW110" s="927"/>
      <c r="BX110" s="927"/>
      <c r="BY110" s="927"/>
      <c r="BZ110" s="927"/>
      <c r="CA110" s="927">
        <v>8313690</v>
      </c>
      <c r="CB110" s="927"/>
      <c r="CC110" s="927"/>
      <c r="CD110" s="927"/>
      <c r="CE110" s="927"/>
      <c r="CF110" s="941">
        <v>102.7</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670</v>
      </c>
      <c r="BR111" s="920"/>
      <c r="BS111" s="920"/>
      <c r="BT111" s="920"/>
      <c r="BU111" s="920"/>
      <c r="BV111" s="920">
        <v>586</v>
      </c>
      <c r="BW111" s="920"/>
      <c r="BX111" s="920"/>
      <c r="BY111" s="920"/>
      <c r="BZ111" s="920"/>
      <c r="CA111" s="920">
        <v>503</v>
      </c>
      <c r="CB111" s="920"/>
      <c r="CC111" s="920"/>
      <c r="CD111" s="920"/>
      <c r="CE111" s="920"/>
      <c r="CF111" s="914">
        <v>0</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6176527</v>
      </c>
      <c r="BR112" s="920"/>
      <c r="BS112" s="920"/>
      <c r="BT112" s="920"/>
      <c r="BU112" s="920"/>
      <c r="BV112" s="920">
        <v>6767265</v>
      </c>
      <c r="BW112" s="920"/>
      <c r="BX112" s="920"/>
      <c r="BY112" s="920"/>
      <c r="BZ112" s="920"/>
      <c r="CA112" s="920">
        <v>7758286</v>
      </c>
      <c r="CB112" s="920"/>
      <c r="CC112" s="920"/>
      <c r="CD112" s="920"/>
      <c r="CE112" s="920"/>
      <c r="CF112" s="914">
        <v>95.9</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178499</v>
      </c>
      <c r="AB113" s="934"/>
      <c r="AC113" s="934"/>
      <c r="AD113" s="934"/>
      <c r="AE113" s="935"/>
      <c r="AF113" s="936">
        <v>222242</v>
      </c>
      <c r="AG113" s="934"/>
      <c r="AH113" s="934"/>
      <c r="AI113" s="934"/>
      <c r="AJ113" s="935"/>
      <c r="AK113" s="936">
        <v>254462</v>
      </c>
      <c r="AL113" s="934"/>
      <c r="AM113" s="934"/>
      <c r="AN113" s="934"/>
      <c r="AO113" s="935"/>
      <c r="AP113" s="937">
        <v>3.1</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3402785</v>
      </c>
      <c r="BR113" s="920"/>
      <c r="BS113" s="920"/>
      <c r="BT113" s="920"/>
      <c r="BU113" s="920"/>
      <c r="BV113" s="920">
        <v>3427769</v>
      </c>
      <c r="BW113" s="920"/>
      <c r="BX113" s="920"/>
      <c r="BY113" s="920"/>
      <c r="BZ113" s="920"/>
      <c r="CA113" s="920">
        <v>3433071</v>
      </c>
      <c r="CB113" s="920"/>
      <c r="CC113" s="920"/>
      <c r="CD113" s="920"/>
      <c r="CE113" s="920"/>
      <c r="CF113" s="914">
        <v>42.4</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251634</v>
      </c>
      <c r="AB114" s="959"/>
      <c r="AC114" s="959"/>
      <c r="AD114" s="959"/>
      <c r="AE114" s="960"/>
      <c r="AF114" s="961">
        <v>246932</v>
      </c>
      <c r="AG114" s="959"/>
      <c r="AH114" s="959"/>
      <c r="AI114" s="959"/>
      <c r="AJ114" s="960"/>
      <c r="AK114" s="961">
        <v>208319</v>
      </c>
      <c r="AL114" s="959"/>
      <c r="AM114" s="959"/>
      <c r="AN114" s="959"/>
      <c r="AO114" s="960"/>
      <c r="AP114" s="962">
        <v>2.6</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843570</v>
      </c>
      <c r="BR114" s="920"/>
      <c r="BS114" s="920"/>
      <c r="BT114" s="920"/>
      <c r="BU114" s="920"/>
      <c r="BV114" s="920">
        <v>764953</v>
      </c>
      <c r="BW114" s="920"/>
      <c r="BX114" s="920"/>
      <c r="BY114" s="920"/>
      <c r="BZ114" s="920"/>
      <c r="CA114" s="920">
        <v>729331</v>
      </c>
      <c r="CB114" s="920"/>
      <c r="CC114" s="920"/>
      <c r="CD114" s="920"/>
      <c r="CE114" s="920"/>
      <c r="CF114" s="914">
        <v>9</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1580567</v>
      </c>
      <c r="AB117" s="966"/>
      <c r="AC117" s="966"/>
      <c r="AD117" s="966"/>
      <c r="AE117" s="967"/>
      <c r="AF117" s="965">
        <v>1620423</v>
      </c>
      <c r="AG117" s="966"/>
      <c r="AH117" s="966"/>
      <c r="AI117" s="966"/>
      <c r="AJ117" s="967"/>
      <c r="AK117" s="965">
        <v>1629740</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287</v>
      </c>
      <c r="AG118" s="883"/>
      <c r="AH118" s="883"/>
      <c r="AI118" s="883"/>
      <c r="AJ118" s="884"/>
      <c r="AK118" s="882" t="s">
        <v>286</v>
      </c>
      <c r="AL118" s="883"/>
      <c r="AM118" s="883"/>
      <c r="AN118" s="883"/>
      <c r="AO118" s="884"/>
      <c r="AP118" s="990" t="s">
        <v>402</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430</v>
      </c>
      <c r="BP118" s="994"/>
      <c r="BQ118" s="985">
        <v>19371431</v>
      </c>
      <c r="BR118" s="986"/>
      <c r="BS118" s="986"/>
      <c r="BT118" s="986"/>
      <c r="BU118" s="986"/>
      <c r="BV118" s="986">
        <v>19587864</v>
      </c>
      <c r="BW118" s="986"/>
      <c r="BX118" s="986"/>
      <c r="BY118" s="986"/>
      <c r="BZ118" s="986"/>
      <c r="CA118" s="986">
        <v>20234881</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4948623</v>
      </c>
      <c r="BR119" s="927"/>
      <c r="BS119" s="927"/>
      <c r="BT119" s="927"/>
      <c r="BU119" s="927"/>
      <c r="BV119" s="927">
        <v>5390596</v>
      </c>
      <c r="BW119" s="927"/>
      <c r="BX119" s="927"/>
      <c r="BY119" s="927"/>
      <c r="BZ119" s="927"/>
      <c r="CA119" s="927">
        <v>5286086</v>
      </c>
      <c r="CB119" s="927"/>
      <c r="CC119" s="927"/>
      <c r="CD119" s="927"/>
      <c r="CE119" s="927"/>
      <c r="CF119" s="941">
        <v>65.3</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670</v>
      </c>
      <c r="DH119" s="998"/>
      <c r="DI119" s="998"/>
      <c r="DJ119" s="998"/>
      <c r="DK119" s="999"/>
      <c r="DL119" s="1000">
        <v>586</v>
      </c>
      <c r="DM119" s="998"/>
      <c r="DN119" s="998"/>
      <c r="DO119" s="998"/>
      <c r="DP119" s="999"/>
      <c r="DQ119" s="1000">
        <v>503</v>
      </c>
      <c r="DR119" s="998"/>
      <c r="DS119" s="998"/>
      <c r="DT119" s="998"/>
      <c r="DU119" s="999"/>
      <c r="DV119" s="1001">
        <v>0</v>
      </c>
      <c r="DW119" s="1002"/>
      <c r="DX119" s="1002"/>
      <c r="DY119" s="1002"/>
      <c r="DZ119" s="1003"/>
    </row>
    <row r="120" spans="1:130" s="197" customFormat="1" ht="26.25" customHeight="1" x14ac:dyDescent="0.15">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322418</v>
      </c>
      <c r="BR120" s="920"/>
      <c r="BS120" s="920"/>
      <c r="BT120" s="920"/>
      <c r="BU120" s="920"/>
      <c r="BV120" s="920">
        <v>257467</v>
      </c>
      <c r="BW120" s="920"/>
      <c r="BX120" s="920"/>
      <c r="BY120" s="920"/>
      <c r="BZ120" s="920"/>
      <c r="CA120" s="920">
        <v>200209</v>
      </c>
      <c r="CB120" s="920"/>
      <c r="CC120" s="920"/>
      <c r="CD120" s="920"/>
      <c r="CE120" s="920"/>
      <c r="CF120" s="914">
        <v>2.5</v>
      </c>
      <c r="CG120" s="915"/>
      <c r="CH120" s="915"/>
      <c r="CI120" s="915"/>
      <c r="CJ120" s="915"/>
      <c r="CK120" s="1013" t="s">
        <v>436</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6171732</v>
      </c>
      <c r="DH120" s="927"/>
      <c r="DI120" s="927"/>
      <c r="DJ120" s="927"/>
      <c r="DK120" s="927"/>
      <c r="DL120" s="927">
        <v>6762187</v>
      </c>
      <c r="DM120" s="927"/>
      <c r="DN120" s="927"/>
      <c r="DO120" s="927"/>
      <c r="DP120" s="927"/>
      <c r="DQ120" s="927">
        <v>7754206</v>
      </c>
      <c r="DR120" s="927"/>
      <c r="DS120" s="927"/>
      <c r="DT120" s="927"/>
      <c r="DU120" s="927"/>
      <c r="DV120" s="928">
        <v>95.8</v>
      </c>
      <c r="DW120" s="928"/>
      <c r="DX120" s="928"/>
      <c r="DY120" s="928"/>
      <c r="DZ120" s="929"/>
    </row>
    <row r="121" spans="1:130" s="197" customFormat="1" ht="26.25" customHeight="1" x14ac:dyDescent="0.15">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14143745</v>
      </c>
      <c r="BR121" s="986"/>
      <c r="BS121" s="986"/>
      <c r="BT121" s="986"/>
      <c r="BU121" s="986"/>
      <c r="BV121" s="986">
        <v>14539338</v>
      </c>
      <c r="BW121" s="986"/>
      <c r="BX121" s="986"/>
      <c r="BY121" s="986"/>
      <c r="BZ121" s="986"/>
      <c r="CA121" s="986">
        <v>15063510</v>
      </c>
      <c r="CB121" s="986"/>
      <c r="CC121" s="986"/>
      <c r="CD121" s="986"/>
      <c r="CE121" s="986"/>
      <c r="CF121" s="1024">
        <v>186.1</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4795</v>
      </c>
      <c r="DH121" s="920"/>
      <c r="DI121" s="920"/>
      <c r="DJ121" s="920"/>
      <c r="DK121" s="920"/>
      <c r="DL121" s="920">
        <v>5078</v>
      </c>
      <c r="DM121" s="920"/>
      <c r="DN121" s="920"/>
      <c r="DO121" s="920"/>
      <c r="DP121" s="920"/>
      <c r="DQ121" s="920">
        <v>4080</v>
      </c>
      <c r="DR121" s="920"/>
      <c r="DS121" s="920"/>
      <c r="DT121" s="920"/>
      <c r="DU121" s="920"/>
      <c r="DV121" s="921">
        <v>0.1</v>
      </c>
      <c r="DW121" s="921"/>
      <c r="DX121" s="921"/>
      <c r="DY121" s="921"/>
      <c r="DZ121" s="922"/>
    </row>
    <row r="122" spans="1:130" s="197" customFormat="1" ht="26.25" customHeight="1" x14ac:dyDescent="0.15">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439</v>
      </c>
      <c r="BP122" s="994"/>
      <c r="BQ122" s="1034">
        <v>19414786</v>
      </c>
      <c r="BR122" s="1035"/>
      <c r="BS122" s="1035"/>
      <c r="BT122" s="1035"/>
      <c r="BU122" s="1035"/>
      <c r="BV122" s="1035">
        <v>20187401</v>
      </c>
      <c r="BW122" s="1035"/>
      <c r="BX122" s="1035"/>
      <c r="BY122" s="1035"/>
      <c r="BZ122" s="1035"/>
      <c r="CA122" s="1035">
        <v>20549805</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450</v>
      </c>
      <c r="AY127" s="887"/>
      <c r="AZ127" s="887"/>
      <c r="BA127" s="887"/>
      <c r="BB127" s="887"/>
      <c r="BC127" s="887"/>
      <c r="BD127" s="887"/>
      <c r="BE127" s="888"/>
      <c r="BF127" s="1041" t="s">
        <v>111</v>
      </c>
      <c r="BG127" s="1042"/>
      <c r="BH127" s="1042"/>
      <c r="BI127" s="1042"/>
      <c r="BJ127" s="1042"/>
      <c r="BK127" s="1042"/>
      <c r="BL127" s="1051"/>
      <c r="BM127" s="1041">
        <v>13.46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238768</v>
      </c>
      <c r="AB128" s="1090"/>
      <c r="AC128" s="1090"/>
      <c r="AD128" s="1090"/>
      <c r="AE128" s="1091"/>
      <c r="AF128" s="1092">
        <v>194273</v>
      </c>
      <c r="AG128" s="1090"/>
      <c r="AH128" s="1090"/>
      <c r="AI128" s="1090"/>
      <c r="AJ128" s="1091"/>
      <c r="AK128" s="1092">
        <v>187965</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111</v>
      </c>
      <c r="BG128" s="1067"/>
      <c r="BH128" s="1067"/>
      <c r="BI128" s="1067"/>
      <c r="BJ128" s="1067"/>
      <c r="BK128" s="1067"/>
      <c r="BL128" s="1068"/>
      <c r="BM128" s="1066">
        <v>18.46</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9106146</v>
      </c>
      <c r="AB129" s="959"/>
      <c r="AC129" s="959"/>
      <c r="AD129" s="959"/>
      <c r="AE129" s="960"/>
      <c r="AF129" s="961">
        <v>9270196</v>
      </c>
      <c r="AG129" s="959"/>
      <c r="AH129" s="959"/>
      <c r="AI129" s="959"/>
      <c r="AJ129" s="960"/>
      <c r="AK129" s="961">
        <v>9293965</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3.2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1084553</v>
      </c>
      <c r="AB130" s="959"/>
      <c r="AC130" s="959"/>
      <c r="AD130" s="959"/>
      <c r="AE130" s="960"/>
      <c r="AF130" s="961">
        <v>1132315</v>
      </c>
      <c r="AG130" s="959"/>
      <c r="AH130" s="959"/>
      <c r="AI130" s="959"/>
      <c r="AJ130" s="960"/>
      <c r="AK130" s="961">
        <v>1200174</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8021593</v>
      </c>
      <c r="AB131" s="998"/>
      <c r="AC131" s="998"/>
      <c r="AD131" s="998"/>
      <c r="AE131" s="999"/>
      <c r="AF131" s="1000">
        <v>8137881</v>
      </c>
      <c r="AG131" s="998"/>
      <c r="AH131" s="998"/>
      <c r="AI131" s="998"/>
      <c r="AJ131" s="999"/>
      <c r="AK131" s="1000">
        <v>8093791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3.2069191240000001</v>
      </c>
      <c r="AB132" s="1104"/>
      <c r="AC132" s="1104"/>
      <c r="AD132" s="1104"/>
      <c r="AE132" s="1105"/>
      <c r="AF132" s="1106">
        <v>3.6107065220000001</v>
      </c>
      <c r="AG132" s="1104"/>
      <c r="AH132" s="1104"/>
      <c r="AI132" s="1104"/>
      <c r="AJ132" s="1105"/>
      <c r="AK132" s="1106">
        <v>2.9850165390000001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5.3</v>
      </c>
      <c r="AB133" s="1111"/>
      <c r="AC133" s="1111"/>
      <c r="AD133" s="1111"/>
      <c r="AE133" s="1112"/>
      <c r="AF133" s="1110">
        <v>4</v>
      </c>
      <c r="AG133" s="1111"/>
      <c r="AH133" s="1111"/>
      <c r="AI133" s="1111"/>
      <c r="AJ133" s="1112"/>
      <c r="AK133" s="1110">
        <v>3.2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7" t="s">
        <v>466</v>
      </c>
      <c r="L7" s="254"/>
      <c r="M7" s="255" t="s">
        <v>467</v>
      </c>
      <c r="N7" s="256"/>
    </row>
    <row r="8" spans="1:16" x14ac:dyDescent="0.15">
      <c r="A8" s="248"/>
      <c r="B8" s="244"/>
      <c r="C8" s="244"/>
      <c r="D8" s="244"/>
      <c r="E8" s="244"/>
      <c r="F8" s="244"/>
      <c r="G8" s="257"/>
      <c r="H8" s="258"/>
      <c r="I8" s="258"/>
      <c r="J8" s="259"/>
      <c r="K8" s="1118"/>
      <c r="L8" s="260" t="s">
        <v>468</v>
      </c>
      <c r="M8" s="261" t="s">
        <v>469</v>
      </c>
      <c r="N8" s="262" t="s">
        <v>470</v>
      </c>
    </row>
    <row r="9" spans="1:16" x14ac:dyDescent="0.15">
      <c r="A9" s="248"/>
      <c r="B9" s="244"/>
      <c r="C9" s="244"/>
      <c r="D9" s="244"/>
      <c r="E9" s="244"/>
      <c r="F9" s="244"/>
      <c r="G9" s="1119" t="s">
        <v>471</v>
      </c>
      <c r="H9" s="1120"/>
      <c r="I9" s="1120"/>
      <c r="J9" s="1121"/>
      <c r="K9" s="263">
        <v>2231226</v>
      </c>
      <c r="L9" s="264">
        <v>41568</v>
      </c>
      <c r="M9" s="265">
        <v>65114</v>
      </c>
      <c r="N9" s="266">
        <v>-36.200000000000003</v>
      </c>
    </row>
    <row r="10" spans="1:16" x14ac:dyDescent="0.15">
      <c r="A10" s="248"/>
      <c r="B10" s="244"/>
      <c r="C10" s="244"/>
      <c r="D10" s="244"/>
      <c r="E10" s="244"/>
      <c r="F10" s="244"/>
      <c r="G10" s="1119" t="s">
        <v>472</v>
      </c>
      <c r="H10" s="1120"/>
      <c r="I10" s="1120"/>
      <c r="J10" s="1121"/>
      <c r="K10" s="267">
        <v>234533</v>
      </c>
      <c r="L10" s="268">
        <v>4369</v>
      </c>
      <c r="M10" s="269">
        <v>4538</v>
      </c>
      <c r="N10" s="270">
        <v>-3.7</v>
      </c>
    </row>
    <row r="11" spans="1:16" ht="13.5" customHeight="1" x14ac:dyDescent="0.15">
      <c r="A11" s="248"/>
      <c r="B11" s="244"/>
      <c r="C11" s="244"/>
      <c r="D11" s="244"/>
      <c r="E11" s="244"/>
      <c r="F11" s="244"/>
      <c r="G11" s="1119" t="s">
        <v>473</v>
      </c>
      <c r="H11" s="1120"/>
      <c r="I11" s="1120"/>
      <c r="J11" s="1121"/>
      <c r="K11" s="267">
        <v>522182</v>
      </c>
      <c r="L11" s="268">
        <v>9728</v>
      </c>
      <c r="M11" s="269">
        <v>5513</v>
      </c>
      <c r="N11" s="270">
        <v>76.5</v>
      </c>
    </row>
    <row r="12" spans="1:16" ht="13.5" customHeight="1" x14ac:dyDescent="0.15">
      <c r="A12" s="248"/>
      <c r="B12" s="244"/>
      <c r="C12" s="244"/>
      <c r="D12" s="244"/>
      <c r="E12" s="244"/>
      <c r="F12" s="244"/>
      <c r="G12" s="1119" t="s">
        <v>474</v>
      </c>
      <c r="H12" s="1120"/>
      <c r="I12" s="1120"/>
      <c r="J12" s="1121"/>
      <c r="K12" s="267">
        <v>109214</v>
      </c>
      <c r="L12" s="268">
        <v>2035</v>
      </c>
      <c r="M12" s="269">
        <v>953</v>
      </c>
      <c r="N12" s="270">
        <v>113.5</v>
      </c>
    </row>
    <row r="13" spans="1:16" ht="13.5" customHeight="1" x14ac:dyDescent="0.15">
      <c r="A13" s="248"/>
      <c r="B13" s="244"/>
      <c r="C13" s="244"/>
      <c r="D13" s="244"/>
      <c r="E13" s="244"/>
      <c r="F13" s="244"/>
      <c r="G13" s="1119" t="s">
        <v>475</v>
      </c>
      <c r="H13" s="1120"/>
      <c r="I13" s="1120"/>
      <c r="J13" s="1121"/>
      <c r="K13" s="267" t="s">
        <v>476</v>
      </c>
      <c r="L13" s="268" t="s">
        <v>476</v>
      </c>
      <c r="M13" s="269">
        <v>2</v>
      </c>
      <c r="N13" s="270" t="s">
        <v>476</v>
      </c>
    </row>
    <row r="14" spans="1:16" ht="13.5" customHeight="1" x14ac:dyDescent="0.15">
      <c r="A14" s="248"/>
      <c r="B14" s="244"/>
      <c r="C14" s="244"/>
      <c r="D14" s="244"/>
      <c r="E14" s="244"/>
      <c r="F14" s="244"/>
      <c r="G14" s="1119" t="s">
        <v>477</v>
      </c>
      <c r="H14" s="1120"/>
      <c r="I14" s="1120"/>
      <c r="J14" s="1121"/>
      <c r="K14" s="267">
        <v>140501</v>
      </c>
      <c r="L14" s="268">
        <v>2618</v>
      </c>
      <c r="M14" s="269">
        <v>2887</v>
      </c>
      <c r="N14" s="270">
        <v>-9.3000000000000007</v>
      </c>
    </row>
    <row r="15" spans="1:16" ht="13.5" customHeight="1" x14ac:dyDescent="0.15">
      <c r="A15" s="248"/>
      <c r="B15" s="244"/>
      <c r="C15" s="244"/>
      <c r="D15" s="244"/>
      <c r="E15" s="244"/>
      <c r="F15" s="244"/>
      <c r="G15" s="1119" t="s">
        <v>478</v>
      </c>
      <c r="H15" s="1120"/>
      <c r="I15" s="1120"/>
      <c r="J15" s="1121"/>
      <c r="K15" s="267">
        <v>72860</v>
      </c>
      <c r="L15" s="268">
        <v>1357</v>
      </c>
      <c r="M15" s="269">
        <v>1642</v>
      </c>
      <c r="N15" s="270">
        <v>-17.399999999999999</v>
      </c>
    </row>
    <row r="16" spans="1:16" x14ac:dyDescent="0.15">
      <c r="A16" s="248"/>
      <c r="B16" s="244"/>
      <c r="C16" s="244"/>
      <c r="D16" s="244"/>
      <c r="E16" s="244"/>
      <c r="F16" s="244"/>
      <c r="G16" s="1122" t="s">
        <v>479</v>
      </c>
      <c r="H16" s="1123"/>
      <c r="I16" s="1123"/>
      <c r="J16" s="1124"/>
      <c r="K16" s="268">
        <v>-260881</v>
      </c>
      <c r="L16" s="268">
        <v>-4860</v>
      </c>
      <c r="M16" s="269">
        <v>-6965</v>
      </c>
      <c r="N16" s="270">
        <v>-30.2</v>
      </c>
    </row>
    <row r="17" spans="1:16" x14ac:dyDescent="0.15">
      <c r="A17" s="248"/>
      <c r="B17" s="244"/>
      <c r="C17" s="244"/>
      <c r="D17" s="244"/>
      <c r="E17" s="244"/>
      <c r="F17" s="244"/>
      <c r="G17" s="1122" t="s">
        <v>169</v>
      </c>
      <c r="H17" s="1123"/>
      <c r="I17" s="1123"/>
      <c r="J17" s="1124"/>
      <c r="K17" s="268">
        <v>3049635</v>
      </c>
      <c r="L17" s="268">
        <v>56815</v>
      </c>
      <c r="M17" s="269">
        <v>73685</v>
      </c>
      <c r="N17" s="270">
        <v>-22.9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4" t="s">
        <v>484</v>
      </c>
      <c r="H21" s="1115"/>
      <c r="I21" s="1115"/>
      <c r="J21" s="1116"/>
      <c r="K21" s="280">
        <v>4.96</v>
      </c>
      <c r="L21" s="281">
        <v>7.13</v>
      </c>
      <c r="M21" s="282">
        <v>-2.17</v>
      </c>
      <c r="N21" s="249"/>
      <c r="O21" s="283"/>
      <c r="P21" s="279"/>
    </row>
    <row r="22" spans="1:16" s="284" customFormat="1" x14ac:dyDescent="0.15">
      <c r="A22" s="279"/>
      <c r="B22" s="249"/>
      <c r="C22" s="249"/>
      <c r="D22" s="249"/>
      <c r="E22" s="249"/>
      <c r="F22" s="249"/>
      <c r="G22" s="1114" t="s">
        <v>485</v>
      </c>
      <c r="H22" s="1115"/>
      <c r="I22" s="1115"/>
      <c r="J22" s="1116"/>
      <c r="K22" s="285">
        <v>95.6</v>
      </c>
      <c r="L22" s="286">
        <v>98.1</v>
      </c>
      <c r="M22" s="287">
        <v>-2.5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7" t="s">
        <v>466</v>
      </c>
      <c r="L30" s="254"/>
      <c r="M30" s="255" t="s">
        <v>467</v>
      </c>
      <c r="N30" s="256"/>
    </row>
    <row r="31" spans="1:16" x14ac:dyDescent="0.15">
      <c r="A31" s="248"/>
      <c r="B31" s="244"/>
      <c r="C31" s="244"/>
      <c r="D31" s="244"/>
      <c r="E31" s="244"/>
      <c r="F31" s="244"/>
      <c r="G31" s="257"/>
      <c r="H31" s="258"/>
      <c r="I31" s="258"/>
      <c r="J31" s="259"/>
      <c r="K31" s="1118"/>
      <c r="L31" s="260" t="s">
        <v>468</v>
      </c>
      <c r="M31" s="261" t="s">
        <v>469</v>
      </c>
      <c r="N31" s="262" t="s">
        <v>470</v>
      </c>
    </row>
    <row r="32" spans="1:16" ht="27" customHeight="1" x14ac:dyDescent="0.15">
      <c r="A32" s="248"/>
      <c r="B32" s="244"/>
      <c r="C32" s="244"/>
      <c r="D32" s="244"/>
      <c r="E32" s="244"/>
      <c r="F32" s="244"/>
      <c r="G32" s="1130" t="s">
        <v>488</v>
      </c>
      <c r="H32" s="1131"/>
      <c r="I32" s="1131"/>
      <c r="J32" s="1132"/>
      <c r="K32" s="294">
        <v>1166959</v>
      </c>
      <c r="L32" s="294">
        <v>21740</v>
      </c>
      <c r="M32" s="295">
        <v>43359</v>
      </c>
      <c r="N32" s="296">
        <v>-49.9</v>
      </c>
    </row>
    <row r="33" spans="1:16" ht="13.5" customHeight="1" x14ac:dyDescent="0.15">
      <c r="A33" s="248"/>
      <c r="B33" s="244"/>
      <c r="C33" s="244"/>
      <c r="D33" s="244"/>
      <c r="E33" s="244"/>
      <c r="F33" s="244"/>
      <c r="G33" s="1130" t="s">
        <v>489</v>
      </c>
      <c r="H33" s="1131"/>
      <c r="I33" s="1131"/>
      <c r="J33" s="1132"/>
      <c r="K33" s="294" t="s">
        <v>476</v>
      </c>
      <c r="L33" s="294" t="s">
        <v>476</v>
      </c>
      <c r="M33" s="295">
        <v>0</v>
      </c>
      <c r="N33" s="296" t="s">
        <v>476</v>
      </c>
    </row>
    <row r="34" spans="1:16" ht="27" customHeight="1" x14ac:dyDescent="0.15">
      <c r="A34" s="248"/>
      <c r="B34" s="244"/>
      <c r="C34" s="244"/>
      <c r="D34" s="244"/>
      <c r="E34" s="244"/>
      <c r="F34" s="244"/>
      <c r="G34" s="1130" t="s">
        <v>490</v>
      </c>
      <c r="H34" s="1131"/>
      <c r="I34" s="1131"/>
      <c r="J34" s="1132"/>
      <c r="K34" s="294" t="s">
        <v>476</v>
      </c>
      <c r="L34" s="294" t="s">
        <v>476</v>
      </c>
      <c r="M34" s="295">
        <v>39</v>
      </c>
      <c r="N34" s="296" t="s">
        <v>476</v>
      </c>
    </row>
    <row r="35" spans="1:16" ht="27" customHeight="1" x14ac:dyDescent="0.15">
      <c r="A35" s="248"/>
      <c r="B35" s="244"/>
      <c r="C35" s="244"/>
      <c r="D35" s="244"/>
      <c r="E35" s="244"/>
      <c r="F35" s="244"/>
      <c r="G35" s="1130" t="s">
        <v>491</v>
      </c>
      <c r="H35" s="1131"/>
      <c r="I35" s="1131"/>
      <c r="J35" s="1132"/>
      <c r="K35" s="294">
        <v>254462</v>
      </c>
      <c r="L35" s="294">
        <v>4741</v>
      </c>
      <c r="M35" s="295">
        <v>11806</v>
      </c>
      <c r="N35" s="296">
        <v>-59.8</v>
      </c>
    </row>
    <row r="36" spans="1:16" ht="27" customHeight="1" x14ac:dyDescent="0.15">
      <c r="A36" s="248"/>
      <c r="B36" s="244"/>
      <c r="C36" s="244"/>
      <c r="D36" s="244"/>
      <c r="E36" s="244"/>
      <c r="F36" s="244"/>
      <c r="G36" s="1130" t="s">
        <v>492</v>
      </c>
      <c r="H36" s="1131"/>
      <c r="I36" s="1131"/>
      <c r="J36" s="1132"/>
      <c r="K36" s="294">
        <v>208319</v>
      </c>
      <c r="L36" s="294">
        <v>3881</v>
      </c>
      <c r="M36" s="295">
        <v>1910</v>
      </c>
      <c r="N36" s="296">
        <v>103.2</v>
      </c>
    </row>
    <row r="37" spans="1:16" ht="13.5" customHeight="1" x14ac:dyDescent="0.15">
      <c r="A37" s="248"/>
      <c r="B37" s="244"/>
      <c r="C37" s="244"/>
      <c r="D37" s="244"/>
      <c r="E37" s="244"/>
      <c r="F37" s="244"/>
      <c r="G37" s="1130" t="s">
        <v>493</v>
      </c>
      <c r="H37" s="1131"/>
      <c r="I37" s="1131"/>
      <c r="J37" s="1132"/>
      <c r="K37" s="294" t="s">
        <v>476</v>
      </c>
      <c r="L37" s="294" t="s">
        <v>476</v>
      </c>
      <c r="M37" s="295">
        <v>1129</v>
      </c>
      <c r="N37" s="296" t="s">
        <v>476</v>
      </c>
    </row>
    <row r="38" spans="1:16" ht="27" customHeight="1" x14ac:dyDescent="0.15">
      <c r="A38" s="248"/>
      <c r="B38" s="244"/>
      <c r="C38" s="244"/>
      <c r="D38" s="244"/>
      <c r="E38" s="244"/>
      <c r="F38" s="244"/>
      <c r="G38" s="1133" t="s">
        <v>494</v>
      </c>
      <c r="H38" s="1134"/>
      <c r="I38" s="1134"/>
      <c r="J38" s="1135"/>
      <c r="K38" s="297" t="s">
        <v>476</v>
      </c>
      <c r="L38" s="297" t="s">
        <v>476</v>
      </c>
      <c r="M38" s="298">
        <v>5</v>
      </c>
      <c r="N38" s="299" t="s">
        <v>476</v>
      </c>
      <c r="O38" s="293"/>
    </row>
    <row r="39" spans="1:16" x14ac:dyDescent="0.15">
      <c r="A39" s="248"/>
      <c r="B39" s="244"/>
      <c r="C39" s="244"/>
      <c r="D39" s="244"/>
      <c r="E39" s="244"/>
      <c r="F39" s="244"/>
      <c r="G39" s="1133" t="s">
        <v>495</v>
      </c>
      <c r="H39" s="1134"/>
      <c r="I39" s="1134"/>
      <c r="J39" s="1135"/>
      <c r="K39" s="300">
        <v>-187965</v>
      </c>
      <c r="L39" s="300">
        <v>-3502</v>
      </c>
      <c r="M39" s="301">
        <v>-5126</v>
      </c>
      <c r="N39" s="302">
        <v>-31.7</v>
      </c>
      <c r="O39" s="293"/>
    </row>
    <row r="40" spans="1:16" ht="27" customHeight="1" x14ac:dyDescent="0.15">
      <c r="A40" s="248"/>
      <c r="B40" s="244"/>
      <c r="C40" s="244"/>
      <c r="D40" s="244"/>
      <c r="E40" s="244"/>
      <c r="F40" s="244"/>
      <c r="G40" s="1130" t="s">
        <v>496</v>
      </c>
      <c r="H40" s="1131"/>
      <c r="I40" s="1131"/>
      <c r="J40" s="1132"/>
      <c r="K40" s="300">
        <v>-1200174</v>
      </c>
      <c r="L40" s="300">
        <v>-22359</v>
      </c>
      <c r="M40" s="301">
        <v>-37205</v>
      </c>
      <c r="N40" s="302">
        <v>-39.9</v>
      </c>
      <c r="O40" s="293"/>
    </row>
    <row r="41" spans="1:16" x14ac:dyDescent="0.15">
      <c r="A41" s="248"/>
      <c r="B41" s="244"/>
      <c r="C41" s="244"/>
      <c r="D41" s="244"/>
      <c r="E41" s="244"/>
      <c r="F41" s="244"/>
      <c r="G41" s="1136" t="s">
        <v>281</v>
      </c>
      <c r="H41" s="1137"/>
      <c r="I41" s="1137"/>
      <c r="J41" s="1138"/>
      <c r="K41" s="294">
        <v>241601</v>
      </c>
      <c r="L41" s="300">
        <v>4501</v>
      </c>
      <c r="M41" s="301">
        <v>15917</v>
      </c>
      <c r="N41" s="302">
        <v>-71.7</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5" t="s">
        <v>466</v>
      </c>
      <c r="J49" s="1127" t="s">
        <v>500</v>
      </c>
      <c r="K49" s="1128"/>
      <c r="L49" s="1128"/>
      <c r="M49" s="1128"/>
      <c r="N49" s="1129"/>
    </row>
    <row r="50" spans="1:14" x14ac:dyDescent="0.15">
      <c r="A50" s="248"/>
      <c r="B50" s="244"/>
      <c r="C50" s="244"/>
      <c r="D50" s="244"/>
      <c r="E50" s="244"/>
      <c r="F50" s="244"/>
      <c r="G50" s="312"/>
      <c r="H50" s="313"/>
      <c r="I50" s="1126"/>
      <c r="J50" s="314" t="s">
        <v>501</v>
      </c>
      <c r="K50" s="315" t="s">
        <v>502</v>
      </c>
      <c r="L50" s="316" t="s">
        <v>503</v>
      </c>
      <c r="M50" s="317" t="s">
        <v>504</v>
      </c>
      <c r="N50" s="318" t="s">
        <v>505</v>
      </c>
    </row>
    <row r="51" spans="1:14" x14ac:dyDescent="0.15">
      <c r="A51" s="248"/>
      <c r="B51" s="244"/>
      <c r="C51" s="244"/>
      <c r="D51" s="244"/>
      <c r="E51" s="244"/>
      <c r="F51" s="244"/>
      <c r="G51" s="310" t="s">
        <v>506</v>
      </c>
      <c r="H51" s="311"/>
      <c r="I51" s="319">
        <v>1730025</v>
      </c>
      <c r="J51" s="320">
        <v>32790</v>
      </c>
      <c r="K51" s="321">
        <v>-31.7</v>
      </c>
      <c r="L51" s="322">
        <v>61882</v>
      </c>
      <c r="M51" s="323">
        <v>6.7</v>
      </c>
      <c r="N51" s="324">
        <v>-38.4</v>
      </c>
    </row>
    <row r="52" spans="1:14" x14ac:dyDescent="0.15">
      <c r="A52" s="248"/>
      <c r="B52" s="244"/>
      <c r="C52" s="244"/>
      <c r="D52" s="244"/>
      <c r="E52" s="244"/>
      <c r="F52" s="244"/>
      <c r="G52" s="325"/>
      <c r="H52" s="326" t="s">
        <v>507</v>
      </c>
      <c r="I52" s="327">
        <v>1128575</v>
      </c>
      <c r="J52" s="328">
        <v>21390</v>
      </c>
      <c r="K52" s="329">
        <v>-7.8</v>
      </c>
      <c r="L52" s="330">
        <v>32175</v>
      </c>
      <c r="M52" s="331">
        <v>0</v>
      </c>
      <c r="N52" s="332">
        <v>-7.8</v>
      </c>
    </row>
    <row r="53" spans="1:14" x14ac:dyDescent="0.15">
      <c r="A53" s="248"/>
      <c r="B53" s="244"/>
      <c r="C53" s="244"/>
      <c r="D53" s="244"/>
      <c r="E53" s="244"/>
      <c r="F53" s="244"/>
      <c r="G53" s="310" t="s">
        <v>508</v>
      </c>
      <c r="H53" s="311"/>
      <c r="I53" s="319">
        <v>1528197</v>
      </c>
      <c r="J53" s="320">
        <v>28873</v>
      </c>
      <c r="K53" s="321">
        <v>-11.9</v>
      </c>
      <c r="L53" s="322">
        <v>47569</v>
      </c>
      <c r="M53" s="323">
        <v>-23.1</v>
      </c>
      <c r="N53" s="324">
        <v>11.2</v>
      </c>
    </row>
    <row r="54" spans="1:14" x14ac:dyDescent="0.15">
      <c r="A54" s="248"/>
      <c r="B54" s="244"/>
      <c r="C54" s="244"/>
      <c r="D54" s="244"/>
      <c r="E54" s="244"/>
      <c r="F54" s="244"/>
      <c r="G54" s="325"/>
      <c r="H54" s="326" t="s">
        <v>507</v>
      </c>
      <c r="I54" s="327">
        <v>1035294</v>
      </c>
      <c r="J54" s="328">
        <v>19560</v>
      </c>
      <c r="K54" s="329">
        <v>-8.6</v>
      </c>
      <c r="L54" s="330">
        <v>26255</v>
      </c>
      <c r="M54" s="331">
        <v>-18.399999999999999</v>
      </c>
      <c r="N54" s="332">
        <v>9.8000000000000007</v>
      </c>
    </row>
    <row r="55" spans="1:14" x14ac:dyDescent="0.15">
      <c r="A55" s="248"/>
      <c r="B55" s="244"/>
      <c r="C55" s="244"/>
      <c r="D55" s="244"/>
      <c r="E55" s="244"/>
      <c r="F55" s="244"/>
      <c r="G55" s="310" t="s">
        <v>509</v>
      </c>
      <c r="H55" s="311"/>
      <c r="I55" s="319">
        <v>835127</v>
      </c>
      <c r="J55" s="320">
        <v>15675</v>
      </c>
      <c r="K55" s="321">
        <v>-45.7</v>
      </c>
      <c r="L55" s="322">
        <v>50880</v>
      </c>
      <c r="M55" s="323">
        <v>7</v>
      </c>
      <c r="N55" s="324">
        <v>-52.7</v>
      </c>
    </row>
    <row r="56" spans="1:14" x14ac:dyDescent="0.15">
      <c r="A56" s="248"/>
      <c r="B56" s="244"/>
      <c r="C56" s="244"/>
      <c r="D56" s="244"/>
      <c r="E56" s="244"/>
      <c r="F56" s="244"/>
      <c r="G56" s="325"/>
      <c r="H56" s="326" t="s">
        <v>507</v>
      </c>
      <c r="I56" s="327">
        <v>630412</v>
      </c>
      <c r="J56" s="328">
        <v>11833</v>
      </c>
      <c r="K56" s="329">
        <v>-39.5</v>
      </c>
      <c r="L56" s="330">
        <v>26879</v>
      </c>
      <c r="M56" s="331">
        <v>2.4</v>
      </c>
      <c r="N56" s="332">
        <v>-41.9</v>
      </c>
    </row>
    <row r="57" spans="1:14" x14ac:dyDescent="0.15">
      <c r="A57" s="248"/>
      <c r="B57" s="244"/>
      <c r="C57" s="244"/>
      <c r="D57" s="244"/>
      <c r="E57" s="244"/>
      <c r="F57" s="244"/>
      <c r="G57" s="310" t="s">
        <v>510</v>
      </c>
      <c r="H57" s="311"/>
      <c r="I57" s="319">
        <v>1542862</v>
      </c>
      <c r="J57" s="320">
        <v>28878</v>
      </c>
      <c r="K57" s="321">
        <v>84.2</v>
      </c>
      <c r="L57" s="322">
        <v>63956</v>
      </c>
      <c r="M57" s="323">
        <v>25.7</v>
      </c>
      <c r="N57" s="324">
        <v>58.5</v>
      </c>
    </row>
    <row r="58" spans="1:14" x14ac:dyDescent="0.15">
      <c r="A58" s="248"/>
      <c r="B58" s="244"/>
      <c r="C58" s="244"/>
      <c r="D58" s="244"/>
      <c r="E58" s="244"/>
      <c r="F58" s="244"/>
      <c r="G58" s="325"/>
      <c r="H58" s="326" t="s">
        <v>507</v>
      </c>
      <c r="I58" s="327">
        <v>952128</v>
      </c>
      <c r="J58" s="328">
        <v>17821</v>
      </c>
      <c r="K58" s="329">
        <v>50.6</v>
      </c>
      <c r="L58" s="330">
        <v>29239</v>
      </c>
      <c r="M58" s="331">
        <v>8.8000000000000007</v>
      </c>
      <c r="N58" s="332">
        <v>41.8</v>
      </c>
    </row>
    <row r="59" spans="1:14" x14ac:dyDescent="0.15">
      <c r="A59" s="248"/>
      <c r="B59" s="244"/>
      <c r="C59" s="244"/>
      <c r="D59" s="244"/>
      <c r="E59" s="244"/>
      <c r="F59" s="244"/>
      <c r="G59" s="310" t="s">
        <v>511</v>
      </c>
      <c r="H59" s="311"/>
      <c r="I59" s="319">
        <v>1544752</v>
      </c>
      <c r="J59" s="320">
        <v>28779</v>
      </c>
      <c r="K59" s="321">
        <v>-0.3</v>
      </c>
      <c r="L59" s="322">
        <v>66255</v>
      </c>
      <c r="M59" s="323">
        <v>3.6</v>
      </c>
      <c r="N59" s="324">
        <v>-3.9</v>
      </c>
    </row>
    <row r="60" spans="1:14" x14ac:dyDescent="0.15">
      <c r="A60" s="248"/>
      <c r="B60" s="244"/>
      <c r="C60" s="244"/>
      <c r="D60" s="244"/>
      <c r="E60" s="244"/>
      <c r="F60" s="244"/>
      <c r="G60" s="325"/>
      <c r="H60" s="326" t="s">
        <v>507</v>
      </c>
      <c r="I60" s="333">
        <v>762635</v>
      </c>
      <c r="J60" s="328">
        <v>14208</v>
      </c>
      <c r="K60" s="329">
        <v>-20.3</v>
      </c>
      <c r="L60" s="330">
        <v>31822</v>
      </c>
      <c r="M60" s="331">
        <v>8.8000000000000007</v>
      </c>
      <c r="N60" s="332">
        <v>-29.1</v>
      </c>
    </row>
    <row r="61" spans="1:14" x14ac:dyDescent="0.15">
      <c r="A61" s="248"/>
      <c r="B61" s="244"/>
      <c r="C61" s="244"/>
      <c r="D61" s="244"/>
      <c r="E61" s="244"/>
      <c r="F61" s="244"/>
      <c r="G61" s="310" t="s">
        <v>512</v>
      </c>
      <c r="H61" s="334"/>
      <c r="I61" s="335">
        <v>1436193</v>
      </c>
      <c r="J61" s="336">
        <v>26999</v>
      </c>
      <c r="K61" s="337">
        <v>-1.1000000000000001</v>
      </c>
      <c r="L61" s="338">
        <v>58108</v>
      </c>
      <c r="M61" s="339">
        <v>4</v>
      </c>
      <c r="N61" s="324">
        <v>-5.0999999999999996</v>
      </c>
    </row>
    <row r="62" spans="1:14" x14ac:dyDescent="0.15">
      <c r="A62" s="248"/>
      <c r="B62" s="244"/>
      <c r="C62" s="244"/>
      <c r="D62" s="244"/>
      <c r="E62" s="244"/>
      <c r="F62" s="244"/>
      <c r="G62" s="325"/>
      <c r="H62" s="326" t="s">
        <v>507</v>
      </c>
      <c r="I62" s="327">
        <v>901809</v>
      </c>
      <c r="J62" s="328">
        <v>16962</v>
      </c>
      <c r="K62" s="329">
        <v>-5.0999999999999996</v>
      </c>
      <c r="L62" s="330">
        <v>29274</v>
      </c>
      <c r="M62" s="331">
        <v>0.3</v>
      </c>
      <c r="N62" s="332">
        <v>-5.4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16.600000000000001</v>
      </c>
      <c r="G47" s="12">
        <v>16.62</v>
      </c>
      <c r="H47" s="12">
        <v>16.72</v>
      </c>
      <c r="I47" s="12">
        <v>16.600000000000001</v>
      </c>
      <c r="J47" s="13">
        <v>16.559999999999999</v>
      </c>
    </row>
    <row r="48" spans="2:10" ht="57.75" customHeight="1" x14ac:dyDescent="0.15">
      <c r="B48" s="14"/>
      <c r="C48" s="1141" t="s">
        <v>4</v>
      </c>
      <c r="D48" s="1141"/>
      <c r="E48" s="1142"/>
      <c r="F48" s="15">
        <v>3.47</v>
      </c>
      <c r="G48" s="16">
        <v>3.77</v>
      </c>
      <c r="H48" s="16">
        <v>3.96</v>
      </c>
      <c r="I48" s="16">
        <v>4.62</v>
      </c>
      <c r="J48" s="17">
        <v>4.6900000000000004</v>
      </c>
    </row>
    <row r="49" spans="2:10" ht="57.75" customHeight="1" thickBot="1" x14ac:dyDescent="0.2">
      <c r="B49" s="18"/>
      <c r="C49" s="1143" t="s">
        <v>5</v>
      </c>
      <c r="D49" s="1143"/>
      <c r="E49" s="1144"/>
      <c r="F49" s="19">
        <v>7.12</v>
      </c>
      <c r="G49" s="20">
        <v>2.12</v>
      </c>
      <c r="H49" s="20">
        <v>4.75</v>
      </c>
      <c r="I49" s="20">
        <v>2.2000000000000002</v>
      </c>
      <c r="J49" s="21">
        <v>0.56000000000000005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519</v>
      </c>
      <c r="D34" s="1151"/>
      <c r="E34" s="1152"/>
      <c r="F34" s="32">
        <v>30.5</v>
      </c>
      <c r="G34" s="33">
        <v>32.08</v>
      </c>
      <c r="H34" s="33">
        <v>35.24</v>
      </c>
      <c r="I34" s="33">
        <v>29.34</v>
      </c>
      <c r="J34" s="34">
        <v>29.14</v>
      </c>
      <c r="K34" s="22"/>
      <c r="L34" s="22"/>
      <c r="M34" s="22"/>
      <c r="N34" s="22"/>
      <c r="O34" s="22"/>
      <c r="P34" s="22"/>
    </row>
    <row r="35" spans="1:16" ht="39" customHeight="1" x14ac:dyDescent="0.15">
      <c r="A35" s="22"/>
      <c r="B35" s="35"/>
      <c r="C35" s="1145" t="s">
        <v>520</v>
      </c>
      <c r="D35" s="1146"/>
      <c r="E35" s="1147"/>
      <c r="F35" s="36">
        <v>3.46</v>
      </c>
      <c r="G35" s="37">
        <v>3.77</v>
      </c>
      <c r="H35" s="37">
        <v>3.95</v>
      </c>
      <c r="I35" s="37">
        <v>4.62</v>
      </c>
      <c r="J35" s="38">
        <v>4.68</v>
      </c>
      <c r="K35" s="22"/>
      <c r="L35" s="22"/>
      <c r="M35" s="22"/>
      <c r="N35" s="22"/>
      <c r="O35" s="22"/>
      <c r="P35" s="22"/>
    </row>
    <row r="36" spans="1:16" ht="39" customHeight="1" x14ac:dyDescent="0.15">
      <c r="A36" s="22"/>
      <c r="B36" s="35"/>
      <c r="C36" s="1145" t="s">
        <v>521</v>
      </c>
      <c r="D36" s="1146"/>
      <c r="E36" s="1147"/>
      <c r="F36" s="36">
        <v>0.04</v>
      </c>
      <c r="G36" s="37">
        <v>0.23</v>
      </c>
      <c r="H36" s="37">
        <v>0.45</v>
      </c>
      <c r="I36" s="37">
        <v>0.9</v>
      </c>
      <c r="J36" s="38">
        <v>1</v>
      </c>
      <c r="K36" s="22"/>
      <c r="L36" s="22"/>
      <c r="M36" s="22"/>
      <c r="N36" s="22"/>
      <c r="O36" s="22"/>
      <c r="P36" s="22"/>
    </row>
    <row r="37" spans="1:16" ht="39" customHeight="1" x14ac:dyDescent="0.15">
      <c r="A37" s="22"/>
      <c r="B37" s="35"/>
      <c r="C37" s="1145" t="s">
        <v>522</v>
      </c>
      <c r="D37" s="1146"/>
      <c r="E37" s="1147"/>
      <c r="F37" s="36">
        <v>0.08</v>
      </c>
      <c r="G37" s="37">
        <v>0.09</v>
      </c>
      <c r="H37" s="37">
        <v>0.11</v>
      </c>
      <c r="I37" s="37">
        <v>0.16</v>
      </c>
      <c r="J37" s="38">
        <v>0.11</v>
      </c>
      <c r="K37" s="22"/>
      <c r="L37" s="22"/>
      <c r="M37" s="22"/>
      <c r="N37" s="22"/>
      <c r="O37" s="22"/>
      <c r="P37" s="22"/>
    </row>
    <row r="38" spans="1:16" ht="39" customHeight="1" x14ac:dyDescent="0.15">
      <c r="A38" s="22"/>
      <c r="B38" s="35"/>
      <c r="C38" s="1145" t="s">
        <v>523</v>
      </c>
      <c r="D38" s="1146"/>
      <c r="E38" s="1147"/>
      <c r="F38" s="36">
        <v>0.13</v>
      </c>
      <c r="G38" s="37">
        <v>0.15</v>
      </c>
      <c r="H38" s="37">
        <v>0.01</v>
      </c>
      <c r="I38" s="37">
        <v>0.04</v>
      </c>
      <c r="J38" s="38">
        <v>0.04</v>
      </c>
      <c r="K38" s="22"/>
      <c r="L38" s="22"/>
      <c r="M38" s="22"/>
      <c r="N38" s="22"/>
      <c r="O38" s="22"/>
      <c r="P38" s="22"/>
    </row>
    <row r="39" spans="1:16" ht="39" customHeight="1" x14ac:dyDescent="0.15">
      <c r="A39" s="22"/>
      <c r="B39" s="35"/>
      <c r="C39" s="1145" t="s">
        <v>524</v>
      </c>
      <c r="D39" s="1146"/>
      <c r="E39" s="1147"/>
      <c r="F39" s="36">
        <v>0.16</v>
      </c>
      <c r="G39" s="37">
        <v>0.08</v>
      </c>
      <c r="H39" s="37">
        <v>0.08</v>
      </c>
      <c r="I39" s="37">
        <v>0.2</v>
      </c>
      <c r="J39" s="38">
        <v>0.02</v>
      </c>
      <c r="K39" s="22"/>
      <c r="L39" s="22"/>
      <c r="M39" s="22"/>
      <c r="N39" s="22"/>
      <c r="O39" s="22"/>
      <c r="P39" s="22"/>
    </row>
    <row r="40" spans="1:16" ht="39" customHeight="1" x14ac:dyDescent="0.15">
      <c r="A40" s="22"/>
      <c r="B40" s="35"/>
      <c r="C40" s="1145" t="s">
        <v>525</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526</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527</v>
      </c>
      <c r="D43" s="1149"/>
      <c r="E43" s="1150"/>
      <c r="F43" s="41">
        <v>0</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1253</v>
      </c>
      <c r="L45" s="60">
        <v>1181</v>
      </c>
      <c r="M45" s="60">
        <v>1150</v>
      </c>
      <c r="N45" s="60">
        <v>1151</v>
      </c>
      <c r="O45" s="61">
        <v>1167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15</v>
      </c>
      <c r="F48" s="1155"/>
      <c r="G48" s="1155"/>
      <c r="H48" s="1155"/>
      <c r="I48" s="1155"/>
      <c r="J48" s="1156"/>
      <c r="K48" s="63">
        <v>116</v>
      </c>
      <c r="L48" s="64">
        <v>120</v>
      </c>
      <c r="M48" s="64">
        <v>178</v>
      </c>
      <c r="N48" s="64">
        <v>222</v>
      </c>
      <c r="O48" s="65">
        <v>254</v>
      </c>
      <c r="P48" s="48"/>
      <c r="Q48" s="48"/>
      <c r="R48" s="48"/>
      <c r="S48" s="48"/>
      <c r="T48" s="48"/>
      <c r="U48" s="48"/>
    </row>
    <row r="49" spans="1:21" ht="30.75" customHeight="1" x14ac:dyDescent="0.15">
      <c r="A49" s="48"/>
      <c r="B49" s="1163"/>
      <c r="C49" s="1164"/>
      <c r="D49" s="62"/>
      <c r="E49" s="1155" t="s">
        <v>16</v>
      </c>
      <c r="F49" s="1155"/>
      <c r="G49" s="1155"/>
      <c r="H49" s="1155"/>
      <c r="I49" s="1155"/>
      <c r="J49" s="1156"/>
      <c r="K49" s="63">
        <v>274</v>
      </c>
      <c r="L49" s="64">
        <v>242</v>
      </c>
      <c r="M49" s="64">
        <v>252</v>
      </c>
      <c r="N49" s="64">
        <v>247</v>
      </c>
      <c r="O49" s="65">
        <v>208</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476</v>
      </c>
      <c r="L50" s="64" t="s">
        <v>476</v>
      </c>
      <c r="M50" s="64" t="s">
        <v>476</v>
      </c>
      <c r="N50" s="64" t="s">
        <v>476</v>
      </c>
      <c r="O50" s="65" t="s">
        <v>476</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1057</v>
      </c>
      <c r="L52" s="64">
        <v>1107</v>
      </c>
      <c r="M52" s="64">
        <v>1323</v>
      </c>
      <c r="N52" s="64">
        <v>1328</v>
      </c>
      <c r="O52" s="65">
        <v>1388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586</v>
      </c>
      <c r="L53" s="69">
        <v>436</v>
      </c>
      <c r="M53" s="69">
        <v>257</v>
      </c>
      <c r="N53" s="69">
        <v>292</v>
      </c>
      <c r="O53" s="70">
        <v>241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2016-02-15T01:53:53Z</dcterms:created>
  <dcterms:modified xsi:type="dcterms:W3CDTF">2016-04-11T04:54:22Z</dcterms:modified>
  <cp:category/>
</cp:coreProperties>
</file>