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U34" i="9"/>
  <c r="C34" i="9"/>
  <c r="CO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<sst xmlns="http://schemas.openxmlformats.org/spreadsheetml/2006/main" count="1031" uniqueCount="554">
  <si>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</si>
  <si>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</si>
  <si>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</si>
  <si>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</si>
  <si>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</si>
  <si>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</si>
  <si>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</si>
  <si>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</si>
  <si>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</si>
  <si>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</si>
  <si>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</si>
  <si>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</si>
  <si>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</si>
  <si>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</si>
  <si>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</si>
  <si>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</si>
  <si>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</si>
  <si>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</si>
  <si>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</si>
  <si>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</si>
  <si>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</si>
  <si>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</si>
  <si>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</si>
  <si>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</si>
  <si>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</si>
  <si>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</si>
  <si>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</si>
  <si>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</si>
  <si>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</si>
  <si>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</si>
  <si>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</si>
  <si>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</si>
  <si>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</si>
  <si>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</si>
  <si>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</si>
  <si>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</si>
  <si>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</si>
  <si>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</si>
  <si>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</si>
  <si>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</si>
  <si>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</si>
  <si>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</si>
  <si>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</si>
  <si>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</si>
  <si>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</si>
  <si>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</si>
  <si>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</si>
  <si>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</si>
  <si>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</si>
  <si>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</si>
  <si>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</si>
  <si>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</si>
  <si>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</si>
  <si>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</si>
  <si>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</si>
  <si>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</si>
  <si>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</si>
  <si>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</si>
  <si>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</si>
  <si>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</si>
  <si>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</si>
  <si>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</si>
  <si>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</si>
  <si>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</si>
  <si>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</si>
  <si>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</si>
  <si>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</si>
  <si>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</si>
  <si>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</si>
  <si>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</si>
  <si>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</si>
  <si>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</si>
  <si>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</si>
  <si>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</si>
  <si>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</si>
  <si>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</si>
  <si>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</si>
  <si>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</si>
  <si>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</si>
  <si>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</si>
  <si>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</si>
  <si>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</si>
  <si>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</si>
  <si>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</si>
  <si>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</si>
  <si>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</si>
  <si>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</si>
  <si>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</si>
  <si>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</si>
  <si>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</si>
  <si>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</si>
  <si>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</si>
  <si>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</si>
  <si>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</si>
  <si>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</si>
  <si>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</si>
  <si>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</si>
  <si>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</si>
  <si>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</si>
  <si>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</si>
  <si>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</si>
  <si>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</si>
  <si>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</si>
  <si>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</si>
  <si>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</si>
  <si>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</si>
  <si>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</si>
  <si>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</si>
  <si>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</si>
  <si>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</si>
  <si>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</si>
  <si>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</si>
  <si>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</si>
  <si>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</si>
  <si>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</si>
  <si>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</si>
  <si>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</si>
  <si>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</si>
  <si>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</si>
  <si>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</si>
  <si>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</si>
  <si>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</si>
  <si>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</si>
  <si>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</si>
  <si>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</si>
  <si>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</si>
  <si>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</si>
  <si>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</si>
  <si>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</si>
  <si>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</si>
  <si>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</si>
  <si>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</si>
  <si>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</si>
  <si>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</si>
  <si>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</si>
  <si>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</si>
  <si>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</si>
  <si>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</si>
  <si>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</si>
  <si>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</si>
  <si>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</si>
  <si>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</si>
  <si>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</si>
  <si>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</si>
  <si>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</si>
  <si>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</si>
  <si>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</si>
  <si>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</si>
  <si>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</si>
  <si>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</si>
  <si>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</si>
  <si>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</si>
  <si>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</si>
  <si>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</si>
  <si>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</si>
  <si>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</si>
  <si>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</si>
  <si>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</si>
  <si>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</si>
  <si>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</si>
  <si>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</si>
  <si>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</si>
  <si>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</si>
  <si>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</si>
  <si>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</si>
  <si>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</si>
  <si>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</si>
  <si>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</si>
  <si>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</si>
  <si>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</si>
  <si>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</si>
  <si>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</si>
  <si>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</si>
  <si>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</si>
  <si>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</si>
  <si>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</si>
  <si>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</si>
  <si>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</si>
  <si>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</si>
  <si>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</si>
  <si>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</si>
  <si>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</si>
  <si>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</si>
  <si>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</si>
  <si>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</si>
  <si>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</si>
  <si>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</si>
  <si>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</si>
  <si>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</si>
  <si>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</si>
  <si>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</si>
  <si>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</si>
  <si>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</si>
  <si>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</si>
  <si>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</si>
  <si>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</si>
  <si>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和歌山県御坊市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</si>
  <si>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</si>
  <si>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</si>
  <si>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</si>
  <si>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</si>
  <si>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</si>
  <si>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</si>
  <si>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</si>
  <si>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</si>
  <si>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</si>
  <si>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</si>
  <si>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</si>
  <si>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</si>
  <si>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</si>
  <si>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</si>
  <si>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</si>
  <si>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</si>
  <si>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</si>
  <si>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</si>
  <si>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</si>
  <si>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</si>
  <si>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</si>
  <si>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</si>
  <si>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</si>
  <si>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</si>
  <si>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</si>
  <si>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</si>
  <si>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</si>
  <si>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</si>
  <si>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</si>
  <si>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</si>
  <si>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</si>
  <si>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</si>
  <si>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</si>
  <si>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</si>
  <si>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</si>
  <si>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</si>
  <si>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</si>
  <si>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</si>
  <si>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</si>
  <si>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</si>
  <si>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</si>
  <si>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</si>
  <si>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</si>
  <si>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</si>
  <si>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</si>
  <si>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</si>
  <si>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</si>
  <si>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</si>
  <si>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</si>
  <si>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</si>
  <si>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</si>
  <si>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</si>
  <si>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</si>
  <si>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</si>
  <si>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</si>
  <si>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</si>
  <si>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</si>
  <si>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</si>
  <si>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</si>
  <si>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</si>
  <si>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</si>
  <si>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</si>
  <si>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</si>
  <si>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</si>
  <si>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</si>
  <si>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</si>
  <si>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</si>
  <si>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</si>
  <si>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</si>
  <si>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</si>
  <si>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</si>
  <si>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</si>
  <si>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</si>
  <si>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</si>
  <si>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</si>
  <si>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</si>
  <si>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</si>
  <si>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</si>
  <si>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</si>
  <si>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</si>
  <si>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</si>
  <si>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</si>
  <si>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</si>
  <si>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</si>
  <si>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</si>
  <si>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</si>
  <si>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</si>
  <si>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</si>
  <si>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</si>
  <si>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</si>
  <si>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</si>
  <si>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</si>
  <si>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</si>
  <si>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</si>
  <si>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</si>
  <si>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</si>
  <si>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</si>
  <si>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</si>
  <si>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</si>
  <si>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</si>
  <si>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</si>
  <si>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</si>
  <si>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</si>
  <si>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</si>
  <si>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</si>
  <si>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</si>
  <si>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</si>
  <si>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</si>
  <si>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</si>
  <si>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</si>
  <si>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</si>
  <si>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</si>
  <si>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</si>
  <si>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</si>
  <si>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</si>
  <si>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</si>
  <si>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</si>
  <si>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</si>
  <si>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</si>
  <si>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</si>
  <si>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</si>
  <si>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</si>
  <si>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</si>
  <si>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</si>
  <si>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</si>
  <si>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</si>
  <si>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</si>
  <si>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</si>
  <si>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</si>
  <si>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</si>
  <si>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</si>
  <si>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</si>
  <si>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</si>
  <si>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</si>
  <si>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</si>
  <si>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</si>
  <si>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</si>
  <si>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</si>
  <si>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</si>
  <si>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</si>
  <si>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</si>
  <si>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</si>
  <si>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</si>
  <si>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</si>
  <si>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</si>
  <si>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</si>
  <si>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</si>
  <si>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和歌山県御坊市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</si>
  <si>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</si>
  <si>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</si>
  <si>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</si>
  <si>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</si>
  <si>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</si>
  <si>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</si>
  <si>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</si>
  <si>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</si>
  <si>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</si>
  <si>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</si>
  <si>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</si>
  <si>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</si>
  <si>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</si>
  <si>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</si>
  <si>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</si>
  <si>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</si>
  <si>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</si>
  <si>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</si>
  <si>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</si>
  <si>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</si>
  <si>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</si>
  <si>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</si>
  <si>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</si>
  <si>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</si>
  <si>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</si>
  <si>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</si>
  <si>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</si>
  <si>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</si>
  <si>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</si>
  <si>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</si>
  <si>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</si>
  <si>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</si>
  <si>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</si>
  <si>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</si>
  <si>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</si>
  <si>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</si>
  <si>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</si>
  <si>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</si>
  <si>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</si>
  <si>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</si>
  <si>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</si>
  <si>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</si>
  <si>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</si>
  <si>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</si>
  <si>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</si>
  <si>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</si>
  <si>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</si>
  <si>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</si>
  <si>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</si>
  <si>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</si>
  <si>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</si>
  <si>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</si>
  <si>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</si>
  <si>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</si>
  <si>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</si>
  <si>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</si>
  <si>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</si>
  <si>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</si>
  <si>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</si>
  <si>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</si>
  <si>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</si>
  <si>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</si>
  <si>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</si>
  <si>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</si>
  <si>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</si>
  <si>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</si>
  <si>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</si>
  <si>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</si>
  <si>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</si>
  <si>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</si>
  <si>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</si>
  <si>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</si>
  <si>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</si>
  <si>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</si>
  <si>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</si>
  <si>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</si>
  <si>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</si>
  <si>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</si>
  <si>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</si>
  <si>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</si>
  <si>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</si>
  <si>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</si>
  <si>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</si>
  <si>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</si>
  <si>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</si>
  <si>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</si>
  <si>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</si>
  <si>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</si>
  <si>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</si>
  <si>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</si>
  <si>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</si>
  <si>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</si>
  <si>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</si>
  <si>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</si>
  <si>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</si>
  <si>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</si>
  <si>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</si>
  <si>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</si>
  <si>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</si>
  <si>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</si>
  <si>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</si>
  <si>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</si>
  <si>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</si>
  <si>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</si>
  <si>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</si>
  <si>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</si>
  <si>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</si>
  <si>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</si>
  <si>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</si>
  <si>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</si>
  <si>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</si>
  <si>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</si>
  <si>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</si>
  <si>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</si>
  <si>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</si>
  <si>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</si>
  <si>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</si>
  <si>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</si>
  <si>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</si>
  <si>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</si>
  <si>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</si>
  <si>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</si>
  <si>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</si>
  <si>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</si>
  <si>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</si>
  <si>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</si>
  <si>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</si>
  <si>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</si>
  <si>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</si>
  <si>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</si>
  <si>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</si>
  <si>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</si>
  <si>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</si>
  <si>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</si>
  <si>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</si>
  <si>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</si>
  <si>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</si>
  <si>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</si>
  <si>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</si>
  <si>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</si>
  <si>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</si>
  <si>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</si>
  <si>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</si>
  <si>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</si>
  <si>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</si>
  <si>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</si>
  <si>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</si>
  <si>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</si>
  <si>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</si>
  <si>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</si>
  <si>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</si>
  <si>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</si>
  <si>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</si>
  <si>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</si>
  <si>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</si>
  <si>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</si>
  <si>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</si>
  <si>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</si>
  <si>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</si>
  <si>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</si>
  <si>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</si>
  <si>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</si>
  <si>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</si>
  <si>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</si>
  <si>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</si>
  <si>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</si>
  <si>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</si>
  <si>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</si>
  <si>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</si>
  <si>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</si>
  <si>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</si>
  <si>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</si>
  <si>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</si>
  <si>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</si>
  <si>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</si>
  <si>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</si>
  <si>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</si>
  <si>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1.52</t>
  </si>
  <si>
    <t>▲ 5.58</t>
  </si>
  <si>
    <t>水道事業会計</t>
  </si>
  <si>
    <t>国民健康保険特別会計</t>
  </si>
  <si>
    <t>介護保険特別会計</t>
  </si>
  <si>
    <t>公共下水道事業特別会計</t>
  </si>
  <si>
    <t>同和対策住宅新築資金等貸付事業特別会計</t>
  </si>
  <si>
    <t>一般会計</t>
  </si>
  <si>
    <t>後期高齢者医療特別会計</t>
  </si>
  <si>
    <t>農業集落排水事業特別会計</t>
  </si>
  <si>
    <t>その他会計（赤字）</t>
  </si>
  <si>
    <t>その他会計（黒字）</t>
  </si>
  <si>
    <t>-</t>
    <phoneticPr fontId="2"/>
  </si>
  <si>
    <t>-</t>
    <phoneticPr fontId="2"/>
  </si>
  <si>
    <t>-</t>
    <phoneticPr fontId="2"/>
  </si>
  <si>
    <t>-</t>
    <phoneticPr fontId="2"/>
  </si>
  <si>
    <t>-</t>
    <phoneticPr fontId="2"/>
  </si>
  <si>
    <t>御坊市ふれあいセンター</t>
    <rPh sb="0" eb="3">
      <t>ゴボウシ</t>
    </rPh>
    <phoneticPr fontId="2"/>
  </si>
  <si>
    <t>-</t>
    <phoneticPr fontId="2"/>
  </si>
  <si>
    <t>和歌山県総合事務組合</t>
    <rPh sb="0" eb="4">
      <t>ワカヤマケン</t>
    </rPh>
    <rPh sb="4" eb="6">
      <t>ソウゴウ</t>
    </rPh>
    <rPh sb="6" eb="8">
      <t>ジム</t>
    </rPh>
    <rPh sb="8" eb="10">
      <t>クミアイ</t>
    </rPh>
    <phoneticPr fontId="2"/>
  </si>
  <si>
    <t>御坊市日高川町中学校組合</t>
    <rPh sb="0" eb="3">
      <t>ゴボウシ</t>
    </rPh>
    <rPh sb="3" eb="7">
      <t>ヒダカガワチョウ</t>
    </rPh>
    <rPh sb="7" eb="10">
      <t>チュウガッコウ</t>
    </rPh>
    <rPh sb="10" eb="12">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</si>
  <si>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</si>
  <si>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</si>
  <si>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</si>
  <si>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</si>
  <si>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和歌山県後期高齢者広域連合</t>
    <rPh sb="0" eb="4">
      <t>ワカヤマケン</t>
    </rPh>
    <rPh sb="4" eb="6">
      <t>コウキ</t>
    </rPh>
    <rPh sb="6" eb="9">
      <t>コウレイシャ</t>
    </rPh>
    <rPh sb="9" eb="11">
      <t>コウイキ</t>
    </rPh>
    <rPh sb="11" eb="13">
      <t>レンゴウ</t>
    </rPh>
    <phoneticPr fontId="2"/>
  </si>
  <si>
    <t>和歌山県後期高齢者広域連合（特別会計）</t>
    <rPh sb="0" eb="4">
      <t>ワカヤマケン</t>
    </rPh>
    <rPh sb="4" eb="6">
      <t>コウキ</t>
    </rPh>
    <rPh sb="6" eb="9">
      <t>コウレイシャ</t>
    </rPh>
    <rPh sb="9" eb="11">
      <t>コウイキ</t>
    </rPh>
    <rPh sb="11" eb="13">
      <t>レンゴウ</t>
    </rPh>
    <rPh sb="14" eb="16">
      <t>トクベツ</t>
    </rPh>
    <rPh sb="16" eb="18">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</si>
  <si>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</si>
  <si>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御坊市外五ヶ町病院経営事務組合</t>
    <rPh sb="0" eb="2">
      <t>ゴボウ</t>
    </rPh>
    <rPh sb="2" eb="3">
      <t>シ</t>
    </rPh>
    <rPh sb="3" eb="4">
      <t>ホカ</t>
    </rPh>
    <rPh sb="4" eb="5">
      <t>５</t>
    </rPh>
    <rPh sb="6" eb="7">
      <t>チョウ</t>
    </rPh>
    <rPh sb="7" eb="9">
      <t>ビョウイン</t>
    </rPh>
    <rPh sb="9" eb="11">
      <t>ケイエイ</t>
    </rPh>
    <rPh sb="11" eb="13">
      <t>ジム</t>
    </rPh>
    <rPh sb="13" eb="15">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</si>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</sst>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40175</c:v>
                </c:pt>
                <c:pt idx="1">
                  <c:v>47180</c:v>
                </c:pt>
                <c:pt idx="2">
                  <c:v>31600</c:v>
                </c:pt>
                <c:pt idx="3">
                  <c:v>47894</c:v>
                </c:pt>
                <c:pt idx="4">
                  <c:v>60872</c:v>
                </c:pt>
              </c:numCache>
            </c:numRef>
          </c:val>
          <c:smooth val="0"/>
        </c:ser>
        <c:dLbls>
          <c:showLegendKey val="0"/>
          <c:showVal val="0"/>
          <c:showCatName val="0"/>
          <c:showSerName val="0"/>
          <c:showPercent val="0"/>
          <c:showBubbleSize val="0"/>
        </c:dLbls>
        <c:marker val="1"/>
        <c:smooth val="0"/>
        <c:axId val="204948224"/>
        <c:axId val="204950144"/>
      </c:lineChart>
      <c:catAx>
        <c:axId val="204948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950144"/>
        <c:crosses val="autoZero"/>
        <c:auto val="1"/>
        <c:lblAlgn val="ctr"/>
        <c:lblOffset val="100"/>
        <c:tickLblSkip val="1"/>
        <c:tickMarkSkip val="1"/>
        <c:noMultiLvlLbl val="0"/>
      </c:catAx>
      <c:valAx>
        <c:axId val="2049501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94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4.91</c:v>
                </c:pt>
                <c:pt idx="1">
                  <c:v>5.84</c:v>
                </c:pt>
                <c:pt idx="2">
                  <c:v>1.2</c:v>
                </c:pt>
                <c:pt idx="3">
                  <c:v>4.38</c:v>
                </c:pt>
                <c:pt idx="4">
                  <c:v>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38.6</c:v>
                </c:pt>
                <c:pt idx="1">
                  <c:v>40.76</c:v>
                </c:pt>
                <c:pt idx="2">
                  <c:v>44.58</c:v>
                </c:pt>
                <c:pt idx="3">
                  <c:v>45.04</c:v>
                </c:pt>
                <c:pt idx="4">
                  <c:v>43.55</c:v>
                </c:pt>
              </c:numCache>
            </c:numRef>
          </c:val>
        </c:ser>
        <c:dLbls>
          <c:showLegendKey val="0"/>
          <c:showVal val="0"/>
          <c:showCatName val="0"/>
          <c:showSerName val="0"/>
          <c:showPercent val="0"/>
          <c:showBubbleSize val="0"/>
        </c:dLbls>
        <c:gapWidth val="250"/>
        <c:overlap val="100"/>
        <c:axId val="199528832"/>
        <c:axId val="19953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8.0500000000000007</c:v>
                </c:pt>
                <c:pt idx="1">
                  <c:v>2.71</c:v>
                </c:pt>
                <c:pt idx="2">
                  <c:v>-1.52</c:v>
                </c:pt>
                <c:pt idx="3">
                  <c:v>3.51</c:v>
                </c:pt>
                <c:pt idx="4">
                  <c:v>-5.58</c:v>
                </c:pt>
              </c:numCache>
            </c:numRef>
          </c:val>
          <c:smooth val="0"/>
        </c:ser>
        <c:dLbls>
          <c:showLegendKey val="0"/>
          <c:showVal val="0"/>
          <c:showCatName val="0"/>
          <c:showSerName val="0"/>
          <c:showPercent val="0"/>
          <c:showBubbleSize val="0"/>
        </c:dLbls>
        <c:marker val="1"/>
        <c:smooth val="0"/>
        <c:axId val="199528832"/>
        <c:axId val="199530752"/>
      </c:lineChart>
      <c:catAx>
        <c:axId val="1995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530752"/>
        <c:crosses val="autoZero"/>
        <c:auto val="1"/>
        <c:lblAlgn val="ctr"/>
        <c:lblOffset val="100"/>
        <c:tickLblSkip val="1"/>
        <c:tickMarkSkip val="1"/>
        <c:noMultiLvlLbl val="0"/>
      </c:catAx>
      <c:valAx>
        <c:axId val="19953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2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0.09</c:v>
                </c:pt>
                <c:pt idx="8">
                  <c:v>#N/A</c:v>
                </c:pt>
                <c:pt idx="9">
                  <c:v>0.1</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4.9000000000000004</c:v>
                </c:pt>
                <c:pt idx="2">
                  <c:v>#N/A</c:v>
                </c:pt>
                <c:pt idx="3">
                  <c:v>5.83</c:v>
                </c:pt>
                <c:pt idx="4">
                  <c:v>#N/A</c:v>
                </c:pt>
                <c:pt idx="5">
                  <c:v>1.2</c:v>
                </c:pt>
                <c:pt idx="6">
                  <c:v>#N/A</c:v>
                </c:pt>
                <c:pt idx="7">
                  <c:v>4.17</c:v>
                </c:pt>
                <c:pt idx="8">
                  <c:v>#N/A</c:v>
                </c:pt>
                <c:pt idx="9">
                  <c:v>0.21</c:v>
                </c:pt>
              </c:numCache>
            </c:numRef>
          </c:val>
        </c:ser>
        <c:ser>
          <c:idx val="5"/>
          <c:order val="5"/>
          <c:tx>
            <c:strRef>
              <c:f>データシート!$A$32</c:f>
              <c:strCache>
                <c:ptCount val="1"/>
                <c:pt idx="0">
                  <c:v>同和対策住宅新築資金等貸付事業特別会計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0.2</c:v>
                </c:pt>
                <c:pt idx="8">
                  <c:v>#N/A</c:v>
                </c:pt>
                <c:pt idx="9">
                  <c:v>0.27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0.32</c:v>
                </c:pt>
                <c:pt idx="4">
                  <c:v>#N/A</c:v>
                </c:pt>
                <c:pt idx="5">
                  <c:v>0.4</c:v>
                </c:pt>
                <c:pt idx="6">
                  <c:v>#N/A</c:v>
                </c:pt>
                <c:pt idx="7">
                  <c:v>0.32</c:v>
                </c:pt>
                <c:pt idx="8">
                  <c:v>#N/A</c:v>
                </c:pt>
                <c:pt idx="9">
                  <c:v>0.68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0.48</c:v>
                </c:pt>
                <c:pt idx="2">
                  <c:v>#N/A</c:v>
                </c:pt>
                <c:pt idx="3">
                  <c:v>0.08</c:v>
                </c:pt>
                <c:pt idx="4">
                  <c:v>#N/A</c:v>
                </c:pt>
                <c:pt idx="5">
                  <c:v>0.22</c:v>
                </c:pt>
                <c:pt idx="6">
                  <c:v>#N/A</c:v>
                </c:pt>
                <c:pt idx="7">
                  <c:v>0.74</c:v>
                </c:pt>
                <c:pt idx="8">
                  <c:v>#N/A</c:v>
                </c:pt>
                <c:pt idx="9">
                  <c:v>0.84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3.48</c:v>
                </c:pt>
                <c:pt idx="2">
                  <c:v>#N/A</c:v>
                </c:pt>
                <c:pt idx="3">
                  <c:v>0.69</c:v>
                </c:pt>
                <c:pt idx="4">
                  <c:v>#N/A</c:v>
                </c:pt>
                <c:pt idx="5">
                  <c:v>0.28000000000000003</c:v>
                </c:pt>
                <c:pt idx="6">
                  <c:v>#N/A</c:v>
                </c:pt>
                <c:pt idx="7">
                  <c:v>0.27</c:v>
                </c:pt>
                <c:pt idx="8">
                  <c:v>#N/A</c:v>
                </c:pt>
                <c:pt idx="9">
                  <c:v>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c:v>
                </c:pt>
                <c:pt idx="2">
                  <c:v>#N/A</c:v>
                </c:pt>
                <c:pt idx="3">
                  <c:v>8.32</c:v>
                </c:pt>
                <c:pt idx="4">
                  <c:v>#N/A</c:v>
                </c:pt>
                <c:pt idx="5">
                  <c:v>8.3000000000000007</c:v>
                </c:pt>
                <c:pt idx="6">
                  <c:v>#N/A</c:v>
                </c:pt>
                <c:pt idx="7">
                  <c:v>9.4499999999999993</c:v>
                </c:pt>
                <c:pt idx="8">
                  <c:v>#N/A</c:v>
                </c:pt>
                <c:pt idx="9">
                  <c:v>7.89</c:v>
                </c:pt>
              </c:numCache>
            </c:numRef>
          </c:val>
        </c:ser>
        <c:dLbls>
          <c:showLegendKey val="0"/>
          <c:showVal val="0"/>
          <c:showCatName val="0"/>
          <c:showSerName val="0"/>
          <c:showPercent val="0"/>
          <c:showBubbleSize val="0"/>
        </c:dLbls>
        <c:gapWidth val="150"/>
        <c:overlap val="100"/>
        <c:axId val="211945728"/>
        <c:axId val="211959808"/>
      </c:barChart>
      <c:catAx>
        <c:axId val="2119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959808"/>
        <c:crosses val="autoZero"/>
        <c:auto val="1"/>
        <c:lblAlgn val="ctr"/>
        <c:lblOffset val="100"/>
        <c:tickLblSkip val="1"/>
        <c:tickMarkSkip val="1"/>
        <c:noMultiLvlLbl val="0"/>
      </c:catAx>
      <c:valAx>
        <c:axId val="21195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4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1140</c:v>
                </c:pt>
                <c:pt idx="5">
                  <c:v>1125</c:v>
                </c:pt>
                <c:pt idx="8">
                  <c:v>1068</c:v>
                </c:pt>
                <c:pt idx="11">
                  <c:v>986</c:v>
                </c:pt>
                <c:pt idx="14">
                  <c:v>1063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367</c:v>
                </c:pt>
                <c:pt idx="3">
                  <c:v>326</c:v>
                </c:pt>
                <c:pt idx="6">
                  <c:v>232</c:v>
                </c:pt>
                <c:pt idx="9">
                  <c:v>165</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78</c:v>
                </c:pt>
                <c:pt idx="3">
                  <c:v>106</c:v>
                </c:pt>
                <c:pt idx="6">
                  <c:v>114</c:v>
                </c:pt>
                <c:pt idx="9">
                  <c:v>115</c:v>
                </c:pt>
                <c:pt idx="12">
                  <c:v>126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1501</c:v>
                </c:pt>
                <c:pt idx="3">
                  <c:v>1433</c:v>
                </c:pt>
                <c:pt idx="6">
                  <c:v>1351</c:v>
                </c:pt>
                <c:pt idx="9">
                  <c:v>1300</c:v>
                </c:pt>
                <c:pt idx="12">
                  <c:v>1402</c:v>
                </c:pt>
              </c:numCache>
            </c:numRef>
          </c:val>
        </c:ser>
        <c:dLbls>
          <c:showLegendKey val="0"/>
          <c:showVal val="0"/>
          <c:showCatName val="0"/>
          <c:showSerName val="0"/>
          <c:showPercent val="0"/>
          <c:showBubbleSize val="0"/>
        </c:dLbls>
        <c:gapWidth val="100"/>
        <c:overlap val="100"/>
        <c:axId val="215000576"/>
        <c:axId val="21500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806</c:v>
                </c:pt>
                <c:pt idx="2">
                  <c:v>#N/A</c:v>
                </c:pt>
                <c:pt idx="3">
                  <c:v>#N/A</c:v>
                </c:pt>
                <c:pt idx="4">
                  <c:v>740</c:v>
                </c:pt>
                <c:pt idx="5">
                  <c:v>#N/A</c:v>
                </c:pt>
                <c:pt idx="6">
                  <c:v>#N/A</c:v>
                </c:pt>
                <c:pt idx="7">
                  <c:v>629</c:v>
                </c:pt>
                <c:pt idx="8">
                  <c:v>#N/A</c:v>
                </c:pt>
                <c:pt idx="9">
                  <c:v>#N/A</c:v>
                </c:pt>
                <c:pt idx="10">
                  <c:v>594</c:v>
                </c:pt>
                <c:pt idx="11">
                  <c:v>#N/A</c:v>
                </c:pt>
                <c:pt idx="12">
                  <c:v>#N/A</c:v>
                </c:pt>
                <c:pt idx="13">
                  <c:v>657</c:v>
                </c:pt>
                <c:pt idx="14">
                  <c:v>#N/A</c:v>
                </c:pt>
              </c:numCache>
            </c:numRef>
          </c:val>
          <c:smooth val="0"/>
        </c:ser>
        <c:dLbls>
          <c:showLegendKey val="0"/>
          <c:showVal val="0"/>
          <c:showCatName val="0"/>
          <c:showSerName val="0"/>
          <c:showPercent val="0"/>
          <c:showBubbleSize val="0"/>
        </c:dLbls>
        <c:marker val="1"/>
        <c:smooth val="0"/>
        <c:axId val="215000576"/>
        <c:axId val="215002496"/>
      </c:lineChart>
      <c:catAx>
        <c:axId val="2150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002496"/>
        <c:crosses val="autoZero"/>
        <c:auto val="1"/>
        <c:lblAlgn val="ctr"/>
        <c:lblOffset val="100"/>
        <c:tickLblSkip val="1"/>
        <c:tickMarkSkip val="1"/>
        <c:noMultiLvlLbl val="0"/>
      </c:catAx>
      <c:valAx>
        <c:axId val="21500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0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9267</c:v>
                </c:pt>
                <c:pt idx="5">
                  <c:v>9043</c:v>
                </c:pt>
                <c:pt idx="8">
                  <c:v>9121</c:v>
                </c:pt>
                <c:pt idx="11">
                  <c:v>9239</c:v>
                </c:pt>
                <c:pt idx="14">
                  <c:v>9259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1334</c:v>
                </c:pt>
                <c:pt idx="5">
                  <c:v>1427</c:v>
                </c:pt>
                <c:pt idx="8">
                  <c:v>2555</c:v>
                </c:pt>
                <c:pt idx="11">
                  <c:v>2306</c:v>
                </c:pt>
                <c:pt idx="14">
                  <c:v>2173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3866</c:v>
                </c:pt>
                <c:pt idx="5">
                  <c:v>3981</c:v>
                </c:pt>
                <c:pt idx="8">
                  <c:v>4278</c:v>
                </c:pt>
                <c:pt idx="11">
                  <c:v>4313</c:v>
                </c:pt>
                <c:pt idx="14">
                  <c:v>4280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1056</c:v>
                </c:pt>
                <c:pt idx="3">
                  <c:v>881</c:v>
                </c:pt>
                <c:pt idx="6">
                  <c:v>742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2871</c:v>
                </c:pt>
                <c:pt idx="3">
                  <c:v>2833</c:v>
                </c:pt>
                <c:pt idx="6">
                  <c:v>2693</c:v>
                </c:pt>
                <c:pt idx="9">
                  <c:v>2725</c:v>
                </c:pt>
                <c:pt idx="12">
                  <c:v>2418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2382</c:v>
                </c:pt>
                <c:pt idx="3">
                  <c:v>2064</c:v>
                </c:pt>
                <c:pt idx="6">
                  <c:v>2198</c:v>
                </c:pt>
                <c:pt idx="9">
                  <c:v>2183</c:v>
                </c:pt>
                <c:pt idx="12">
                  <c:v>2016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2485</c:v>
                </c:pt>
                <c:pt idx="3">
                  <c:v>2506</c:v>
                </c:pt>
                <c:pt idx="6">
                  <c:v>2539</c:v>
                </c:pt>
                <c:pt idx="9">
                  <c:v>2450</c:v>
                </c:pt>
                <c:pt idx="12">
                  <c:v>2511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13079</c:v>
                </c:pt>
                <c:pt idx="3">
                  <c:v>13082</c:v>
                </c:pt>
                <c:pt idx="6">
                  <c:v>13097</c:v>
                </c:pt>
                <c:pt idx="9">
                  <c:v>13886</c:v>
                </c:pt>
                <c:pt idx="12">
                  <c:v>14311</c:v>
                </c:pt>
              </c:numCache>
            </c:numRef>
          </c:val>
        </c:ser>
        <c:dLbls>
          <c:showLegendKey val="0"/>
          <c:showVal val="0"/>
          <c:showCatName val="0"/>
          <c:showSerName val="0"/>
          <c:showPercent val="0"/>
          <c:showBubbleSize val="0"/>
        </c:dLbls>
        <c:gapWidth val="100"/>
        <c:overlap val="100"/>
        <c:axId val="212042880"/>
        <c:axId val="21204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7405</c:v>
                </c:pt>
                <c:pt idx="2">
                  <c:v>#N/A</c:v>
                </c:pt>
                <c:pt idx="3">
                  <c:v>#N/A</c:v>
                </c:pt>
                <c:pt idx="4">
                  <c:v>6916</c:v>
                </c:pt>
                <c:pt idx="5">
                  <c:v>#N/A</c:v>
                </c:pt>
                <c:pt idx="6">
                  <c:v>#N/A</c:v>
                </c:pt>
                <c:pt idx="7">
                  <c:v>5316</c:v>
                </c:pt>
                <c:pt idx="8">
                  <c:v>#N/A</c:v>
                </c:pt>
                <c:pt idx="9">
                  <c:v>#N/A</c:v>
                </c:pt>
                <c:pt idx="10">
                  <c:v>5386</c:v>
                </c:pt>
                <c:pt idx="11">
                  <c:v>#N/A</c:v>
                </c:pt>
                <c:pt idx="12">
                  <c:v>#N/A</c:v>
                </c:pt>
                <c:pt idx="13">
                  <c:v>5543</c:v>
                </c:pt>
                <c:pt idx="14">
                  <c:v>#N/A</c:v>
                </c:pt>
              </c:numCache>
            </c:numRef>
          </c:val>
          <c:smooth val="0"/>
        </c:ser>
        <c:dLbls>
          <c:showLegendKey val="0"/>
          <c:showVal val="0"/>
          <c:showCatName val="0"/>
          <c:showSerName val="0"/>
          <c:showPercent val="0"/>
          <c:showBubbleSize val="0"/>
        </c:dLbls>
        <c:marker val="1"/>
        <c:smooth val="0"/>
        <c:axId val="212042880"/>
        <c:axId val="212044800"/>
      </c:lineChart>
      <c:catAx>
        <c:axId val="2120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044800"/>
        <c:crosses val="autoZero"/>
        <c:auto val="1"/>
        <c:lblAlgn val="ctr"/>
        <c:lblOffset val="100"/>
        <c:tickLblSkip val="1"/>
        <c:tickMarkSkip val="1"/>
        <c:noMultiLvlLbl val="0"/>
      </c:catAx>
      <c:valAx>
        <c:axId val="21204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04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24,980
24,810
43.91
13,411,753
13,292,501
33,397
6,740,750
14,311,208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大手電力会社からの税収により</a:t>
          </a:r>
          <a:r>
            <a:rPr lang="en-US" altLang="ja-JP" sz="1200">
              <a:solidFill>
                <a:schemeClr val="dk1"/>
              </a:solidFill>
              <a:effectLst/>
              <a:latin typeface="+mn-lt"/>
              <a:ea typeface="+mn-ea"/>
              <a:cs typeface="+mn-cs"/>
            </a:rPr>
            <a:t>0.52</a:t>
          </a:r>
          <a:r>
            <a:rPr lang="ja-JP" altLang="en-US" sz="1200">
              <a:solidFill>
                <a:schemeClr val="dk1"/>
              </a:solidFill>
              <a:effectLst/>
              <a:latin typeface="+mn-lt"/>
              <a:ea typeface="+mn-ea"/>
              <a:cs typeface="+mn-cs"/>
            </a:rPr>
            <a:t>と類似団体平均を上回る値となっている。平成２６年度では、企業業績の回復などで市税全体では増となったが、固定資産税の減収などで低下の傾向となっており、特に東日本大震災以降、大手電力会社などの主要企業の業績の悪化もあり、税収は減少傾向となっている。税収面での厳しい状況が今後も予想される中、コンビニ収納による利便性の向上、差押物品の公売、滞納管理による徴収体制の強化など、引き続き税の徴収率の改善、企業誘致の推進など歳入確保に努めるとともに、定員管理・給与の適正化など歳出抑制に取り組むこと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7" name="直線コネクタ 66"/>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0" name="直線コネクタ 69"/>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3" name="直線コネクタ 72"/>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6" name="直線コネクタ 75"/>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0" name="円/楕円 89"/>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1" name="テキスト ボックス 90"/>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3" name="テキスト ボックス 92"/>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4" name="円/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歳入においては、ほぼ前年度並みとなったが、歳出において、人件費の職員給与引き下げの終了や退職手当の増、消費増税による物件費の増等により前年度より</a:t>
          </a:r>
          <a:r>
            <a:rPr kumimoji="1" lang="en-US" altLang="ja-JP" sz="1300">
              <a:latin typeface="ＭＳ Ｐゴシック"/>
            </a:rPr>
            <a:t>4.8</a:t>
          </a:r>
          <a:r>
            <a:rPr kumimoji="1" lang="ja-JP" altLang="en-US" sz="1300">
              <a:latin typeface="ＭＳ Ｐゴシック"/>
            </a:rPr>
            <a:t>％増となった。</a:t>
          </a:r>
          <a:r>
            <a:rPr kumimoji="1" lang="en-US" altLang="ja-JP" sz="1300">
              <a:latin typeface="ＭＳ Ｐゴシック"/>
            </a:rPr>
            <a:t>100%</a:t>
          </a:r>
          <a:r>
            <a:rPr kumimoji="1" lang="ja-JP" altLang="en-US" sz="1300">
              <a:latin typeface="ＭＳ Ｐゴシック"/>
            </a:rPr>
            <a:t>を超える非常に厳しい財政状況であり、類似団体の平均値を大きく上回っている。今後も引き続き財政健全化計画に則り、市税の徴収強化などによる自主財源の確保に努めながらも、定員管理及び給与の適正化、事務事業の見直し、経費の節減合理化などに努め、より一層の財政健全化をあらゆる側面から推進し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12519</xdr:rowOff>
    </xdr:from>
    <xdr:to>
      <xdr:col>7</xdr:col>
      <xdr:colOff>152400</xdr:colOff>
      <xdr:row>62</xdr:row>
      <xdr:rowOff>6531</xdr:rowOff>
    </xdr:to>
    <xdr:cxnSp macro="">
      <xdr:nvCxnSpPr>
        <xdr:cNvPr id="132" name="直線コネクタ 131"/>
        <xdr:cNvCxnSpPr/>
      </xdr:nvCxnSpPr>
      <xdr:spPr>
        <a:xfrm>
          <a:off x="4114800" y="10470969"/>
          <a:ext cx="8382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12519</xdr:rowOff>
    </xdr:from>
    <xdr:to>
      <xdr:col>6</xdr:col>
      <xdr:colOff>0</xdr:colOff>
      <xdr:row>62</xdr:row>
      <xdr:rowOff>58238</xdr:rowOff>
    </xdr:to>
    <xdr:cxnSp macro="">
      <xdr:nvCxnSpPr>
        <xdr:cNvPr id="135" name="直線コネクタ 134"/>
        <xdr:cNvCxnSpPr/>
      </xdr:nvCxnSpPr>
      <xdr:spPr>
        <a:xfrm flipV="1">
          <a:off x="3225800" y="10470969"/>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53884</xdr:rowOff>
    </xdr:from>
    <xdr:to>
      <xdr:col>4</xdr:col>
      <xdr:colOff>482600</xdr:colOff>
      <xdr:row>62</xdr:row>
      <xdr:rowOff>58238</xdr:rowOff>
    </xdr:to>
    <xdr:cxnSp macro="">
      <xdr:nvCxnSpPr>
        <xdr:cNvPr id="138" name="直線コネクタ 137"/>
        <xdr:cNvCxnSpPr/>
      </xdr:nvCxnSpPr>
      <xdr:spPr>
        <a:xfrm>
          <a:off x="2336800" y="10512334"/>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152944</xdr:rowOff>
    </xdr:from>
    <xdr:to>
      <xdr:col>3</xdr:col>
      <xdr:colOff>279400</xdr:colOff>
      <xdr:row>61</xdr:row>
      <xdr:rowOff>53884</xdr:rowOff>
    </xdr:to>
    <xdr:cxnSp macro="">
      <xdr:nvCxnSpPr>
        <xdr:cNvPr id="141" name="直線コネクタ 140"/>
        <xdr:cNvCxnSpPr/>
      </xdr:nvCxnSpPr>
      <xdr:spPr>
        <a:xfrm>
          <a:off x="1447800" y="104399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127181</xdr:rowOff>
    </xdr:from>
    <xdr:to>
      <xdr:col>7</xdr:col>
      <xdr:colOff>203200</xdr:colOff>
      <xdr:row>62</xdr:row>
      <xdr:rowOff>57331</xdr:rowOff>
    </xdr:to>
    <xdr:sp macro="" textlink="">
      <xdr:nvSpPr>
        <xdr:cNvPr id="151" name="円/楕円 150"/>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99258</xdr:rowOff>
    </xdr:from>
    <xdr:ext cx="762000" cy="259045"/>
    <xdr:sp macro="" textlink="">
      <xdr:nvSpPr>
        <xdr:cNvPr id="152" name="財政構造の弾力性該当値テキスト"/>
        <xdr:cNvSpPr txBox="1"/>
      </xdr:nvSpPr>
      <xdr:spPr>
        <a:xfrm>
          <a:off x="5041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133169</xdr:rowOff>
    </xdr:from>
    <xdr:to>
      <xdr:col>6</xdr:col>
      <xdr:colOff>50800</xdr:colOff>
      <xdr:row>61</xdr:row>
      <xdr:rowOff>63319</xdr:rowOff>
    </xdr:to>
    <xdr:sp macro="" textlink="">
      <xdr:nvSpPr>
        <xdr:cNvPr id="153" name="円/楕円 152"/>
        <xdr:cNvSpPr/>
      </xdr:nvSpPr>
      <xdr:spPr>
        <a:xfrm>
          <a:off x="4064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48096</xdr:rowOff>
    </xdr:from>
    <xdr:ext cx="736600" cy="259045"/>
    <xdr:sp macro="" textlink="">
      <xdr:nvSpPr>
        <xdr:cNvPr id="154" name="テキスト ボックス 153"/>
        <xdr:cNvSpPr txBox="1"/>
      </xdr:nvSpPr>
      <xdr:spPr>
        <a:xfrm>
          <a:off x="3733800" y="1050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7438</xdr:rowOff>
    </xdr:from>
    <xdr:to>
      <xdr:col>4</xdr:col>
      <xdr:colOff>533400</xdr:colOff>
      <xdr:row>62</xdr:row>
      <xdr:rowOff>109038</xdr:rowOff>
    </xdr:to>
    <xdr:sp macro="" textlink="">
      <xdr:nvSpPr>
        <xdr:cNvPr id="155" name="円/楕円 154"/>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93815</xdr:rowOff>
    </xdr:from>
    <xdr:ext cx="762000" cy="259045"/>
    <xdr:sp macro="" textlink="">
      <xdr:nvSpPr>
        <xdr:cNvPr id="156" name="テキスト ボックス 155"/>
        <xdr:cNvSpPr txBox="1"/>
      </xdr:nvSpPr>
      <xdr:spPr>
        <a:xfrm>
          <a:off x="2844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3084</xdr:rowOff>
    </xdr:from>
    <xdr:to>
      <xdr:col>3</xdr:col>
      <xdr:colOff>330200</xdr:colOff>
      <xdr:row>61</xdr:row>
      <xdr:rowOff>104684</xdr:rowOff>
    </xdr:to>
    <xdr:sp macro="" textlink="">
      <xdr:nvSpPr>
        <xdr:cNvPr id="157" name="円/楕円 156"/>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58" name="テキスト ボックス 157"/>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102144</xdr:rowOff>
    </xdr:from>
    <xdr:to>
      <xdr:col>2</xdr:col>
      <xdr:colOff>127000</xdr:colOff>
      <xdr:row>61</xdr:row>
      <xdr:rowOff>32294</xdr:rowOff>
    </xdr:to>
    <xdr:sp macro="" textlink="">
      <xdr:nvSpPr>
        <xdr:cNvPr id="159" name="円/楕円 158"/>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17071</xdr:rowOff>
    </xdr:from>
    <xdr:ext cx="762000" cy="259045"/>
    <xdr:sp macro="" textlink="">
      <xdr:nvSpPr>
        <xdr:cNvPr id="160" name="テキスト ボックス 159"/>
        <xdr:cNvSpPr txBox="1"/>
      </xdr:nvSpPr>
      <xdr:spPr>
        <a:xfrm>
          <a:off x="1066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[154,208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職員数の削減、物件費では経常的な経費の１割カットなどを行い削減に努めてきたところであるが、人件費の職員給与引き下げの終了や退職手当の増、消費増税や人口減少も相まって、前年度と比較すると人口</a:t>
          </a:r>
          <a:r>
            <a:rPr kumimoji="1" lang="en-US" altLang="ja-JP" sz="1300">
              <a:latin typeface="ＭＳ Ｐゴシック"/>
            </a:rPr>
            <a:t>1</a:t>
          </a:r>
          <a:r>
            <a:rPr kumimoji="1" lang="ja-JP" altLang="en-US" sz="1300">
              <a:latin typeface="ＭＳ Ｐゴシック"/>
            </a:rPr>
            <a:t>人当たりの決算額は増となり、類似団体平均も若干上回る状況となった。今後も、歳出内容の見直しに取組み、歳出の抑制と適正な定員管理に努めていく。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164364</xdr:rowOff>
    </xdr:from>
    <xdr:to>
      <xdr:col>7</xdr:col>
      <xdr:colOff>152400</xdr:colOff>
      <xdr:row>83</xdr:row>
      <xdr:rowOff>22854</xdr:rowOff>
    </xdr:to>
    <xdr:cxnSp macro="">
      <xdr:nvCxnSpPr>
        <xdr:cNvPr id="192" name="直線コネクタ 191"/>
        <xdr:cNvCxnSpPr/>
      </xdr:nvCxnSpPr>
      <xdr:spPr>
        <a:xfrm>
          <a:off x="4114800" y="14223264"/>
          <a:ext cx="8382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164364</xdr:rowOff>
    </xdr:from>
    <xdr:to>
      <xdr:col>6</xdr:col>
      <xdr:colOff>0</xdr:colOff>
      <xdr:row>83</xdr:row>
      <xdr:rowOff>6223</xdr:rowOff>
    </xdr:to>
    <xdr:cxnSp macro="">
      <xdr:nvCxnSpPr>
        <xdr:cNvPr id="195" name="直線コネクタ 194"/>
        <xdr:cNvCxnSpPr/>
      </xdr:nvCxnSpPr>
      <xdr:spPr>
        <a:xfrm flipV="1">
          <a:off x="3225800" y="14223264"/>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6223</xdr:rowOff>
    </xdr:from>
    <xdr:to>
      <xdr:col>4</xdr:col>
      <xdr:colOff>482600</xdr:colOff>
      <xdr:row>83</xdr:row>
      <xdr:rowOff>6967</xdr:rowOff>
    </xdr:to>
    <xdr:cxnSp macro="">
      <xdr:nvCxnSpPr>
        <xdr:cNvPr id="198" name="直線コネクタ 197"/>
        <xdr:cNvCxnSpPr/>
      </xdr:nvCxnSpPr>
      <xdr:spPr>
        <a:xfrm flipV="1">
          <a:off x="2336800" y="14236573"/>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166770</xdr:rowOff>
    </xdr:from>
    <xdr:to>
      <xdr:col>3</xdr:col>
      <xdr:colOff>279400</xdr:colOff>
      <xdr:row>83</xdr:row>
      <xdr:rowOff>6967</xdr:rowOff>
    </xdr:to>
    <xdr:cxnSp macro="">
      <xdr:nvCxnSpPr>
        <xdr:cNvPr id="201" name="直線コネクタ 200"/>
        <xdr:cNvCxnSpPr/>
      </xdr:nvCxnSpPr>
      <xdr:spPr>
        <a:xfrm>
          <a:off x="1447800" y="14225670"/>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143504</xdr:rowOff>
    </xdr:from>
    <xdr:to>
      <xdr:col>7</xdr:col>
      <xdr:colOff>203200</xdr:colOff>
      <xdr:row>83</xdr:row>
      <xdr:rowOff>73654</xdr:rowOff>
    </xdr:to>
    <xdr:sp macro="" textlink="">
      <xdr:nvSpPr>
        <xdr:cNvPr id="211" name="円/楕円 210"/>
        <xdr:cNvSpPr/>
      </xdr:nvSpPr>
      <xdr:spPr>
        <a:xfrm>
          <a:off x="4902200" y="14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115581</xdr:rowOff>
    </xdr:from>
    <xdr:ext cx="762000" cy="259045"/>
    <xdr:sp macro="" textlink="">
      <xdr:nvSpPr>
        <xdr:cNvPr id="212" name="人件費・物件費等の状況該当値テキスト"/>
        <xdr:cNvSpPr txBox="1"/>
      </xdr:nvSpPr>
      <xdr:spPr>
        <a:xfrm>
          <a:off x="5041900" y="1417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154,208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113564</xdr:rowOff>
    </xdr:from>
    <xdr:to>
      <xdr:col>6</xdr:col>
      <xdr:colOff>50800</xdr:colOff>
      <xdr:row>83</xdr:row>
      <xdr:rowOff>43714</xdr:rowOff>
    </xdr:to>
    <xdr:sp macro="" textlink="">
      <xdr:nvSpPr>
        <xdr:cNvPr id="213" name="円/楕円 212"/>
        <xdr:cNvSpPr/>
      </xdr:nvSpPr>
      <xdr:spPr>
        <a:xfrm>
          <a:off x="4064000" y="141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53891</xdr:rowOff>
    </xdr:from>
    <xdr:ext cx="736600" cy="259045"/>
    <xdr:sp macro="" textlink="">
      <xdr:nvSpPr>
        <xdr:cNvPr id="214" name="テキスト ボックス 213"/>
        <xdr:cNvSpPr txBox="1"/>
      </xdr:nvSpPr>
      <xdr:spPr>
        <a:xfrm>
          <a:off x="3733800" y="139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126873</xdr:rowOff>
    </xdr:from>
    <xdr:to>
      <xdr:col>4</xdr:col>
      <xdr:colOff>533400</xdr:colOff>
      <xdr:row>83</xdr:row>
      <xdr:rowOff>57023</xdr:rowOff>
    </xdr:to>
    <xdr:sp macro="" textlink="">
      <xdr:nvSpPr>
        <xdr:cNvPr id="215" name="円/楕円 214"/>
        <xdr:cNvSpPr/>
      </xdr:nvSpPr>
      <xdr:spPr>
        <a:xfrm>
          <a:off x="3175000" y="141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67200</xdr:rowOff>
    </xdr:from>
    <xdr:ext cx="762000" cy="259045"/>
    <xdr:sp macro="" textlink="">
      <xdr:nvSpPr>
        <xdr:cNvPr id="216" name="テキスト ボックス 215"/>
        <xdr:cNvSpPr txBox="1"/>
      </xdr:nvSpPr>
      <xdr:spPr>
        <a:xfrm>
          <a:off x="2844800" y="1395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127617</xdr:rowOff>
    </xdr:from>
    <xdr:to>
      <xdr:col>3</xdr:col>
      <xdr:colOff>330200</xdr:colOff>
      <xdr:row>83</xdr:row>
      <xdr:rowOff>57767</xdr:rowOff>
    </xdr:to>
    <xdr:sp macro="" textlink="">
      <xdr:nvSpPr>
        <xdr:cNvPr id="217" name="円/楕円 216"/>
        <xdr:cNvSpPr/>
      </xdr:nvSpPr>
      <xdr:spPr>
        <a:xfrm>
          <a:off x="2286000" y="141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67944</xdr:rowOff>
    </xdr:from>
    <xdr:ext cx="762000" cy="259045"/>
    <xdr:sp macro="" textlink="">
      <xdr:nvSpPr>
        <xdr:cNvPr id="218" name="テキスト ボックス 217"/>
        <xdr:cNvSpPr txBox="1"/>
      </xdr:nvSpPr>
      <xdr:spPr>
        <a:xfrm>
          <a:off x="1955800" y="1395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115970</xdr:rowOff>
    </xdr:from>
    <xdr:to>
      <xdr:col>2</xdr:col>
      <xdr:colOff>127000</xdr:colOff>
      <xdr:row>83</xdr:row>
      <xdr:rowOff>46120</xdr:rowOff>
    </xdr:to>
    <xdr:sp macro="" textlink="">
      <xdr:nvSpPr>
        <xdr:cNvPr id="219" name="円/楕円 218"/>
        <xdr:cNvSpPr/>
      </xdr:nvSpPr>
      <xdr:spPr>
        <a:xfrm>
          <a:off x="1397000" y="141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30897</xdr:rowOff>
    </xdr:from>
    <xdr:ext cx="762000" cy="259045"/>
    <xdr:sp macro="" textlink="">
      <xdr:nvSpPr>
        <xdr:cNvPr id="220" name="テキスト ボックス 219"/>
        <xdr:cNvSpPr txBox="1"/>
      </xdr:nvSpPr>
      <xdr:spPr>
        <a:xfrm>
          <a:off x="1066800" y="1426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類似団体より若干高いが、平成１８年度の給与構造改革での取り組みで給与体系の見直しを行うなど適正化に努めてきたことや、国の要請に基づく地方公務員給与等引下げの対応等により、前年よりも</a:t>
          </a:r>
          <a:r>
            <a:rPr kumimoji="1" lang="en-US" altLang="ja-JP" sz="1300">
              <a:latin typeface="ＭＳ Ｐゴシック"/>
            </a:rPr>
            <a:t>0.1</a:t>
          </a:r>
          <a:r>
            <a:rPr kumimoji="1" lang="ja-JP" altLang="en-US" sz="1300">
              <a:latin typeface="ＭＳ Ｐゴシック"/>
            </a:rPr>
            <a:t>ポイントの微増となった。今後も国県の方針・指導に基づき、他市の状況も踏まえながら引き続き健全な給与制度の構築と、指数の改善を図り、類似団体に近づけるよう努める。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85</xdr:row>
      <xdr:rowOff>162052</xdr:rowOff>
    </xdr:to>
    <xdr:cxnSp macro="">
      <xdr:nvCxnSpPr>
        <xdr:cNvPr id="252" name="直線コネクタ 251"/>
        <xdr:cNvCxnSpPr/>
      </xdr:nvCxnSpPr>
      <xdr:spPr>
        <a:xfrm>
          <a:off x="16179800" y="147304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88</xdr:row>
      <xdr:rowOff>38608</xdr:rowOff>
    </xdr:to>
    <xdr:cxnSp macro="">
      <xdr:nvCxnSpPr>
        <xdr:cNvPr id="255" name="直線コネクタ 254"/>
        <xdr:cNvCxnSpPr/>
      </xdr:nvCxnSpPr>
      <xdr:spPr>
        <a:xfrm flipV="1">
          <a:off x="15290800" y="1473047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38608</xdr:rowOff>
    </xdr:from>
    <xdr:to>
      <xdr:col>22</xdr:col>
      <xdr:colOff>203200</xdr:colOff>
      <xdr:row>88</xdr:row>
      <xdr:rowOff>43435</xdr:rowOff>
    </xdr:to>
    <xdr:cxnSp macro="">
      <xdr:nvCxnSpPr>
        <xdr:cNvPr id="258" name="直線コネクタ 257"/>
        <xdr:cNvCxnSpPr/>
      </xdr:nvCxnSpPr>
      <xdr:spPr>
        <a:xfrm flipV="1">
          <a:off x="14401800" y="15126208"/>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88</xdr:row>
      <xdr:rowOff>43435</xdr:rowOff>
    </xdr:to>
    <xdr:cxnSp macro="">
      <xdr:nvCxnSpPr>
        <xdr:cNvPr id="261" name="直線コネクタ 260"/>
        <xdr:cNvCxnSpPr/>
      </xdr:nvCxnSpPr>
      <xdr:spPr>
        <a:xfrm>
          <a:off x="13512800" y="14749780"/>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1" name="円/楕円 270"/>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2"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3" name="円/楕円 272"/>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4" name="テキスト ボックス 273"/>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5" name="円/楕円 274"/>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74185</xdr:rowOff>
    </xdr:from>
    <xdr:ext cx="762000" cy="259045"/>
    <xdr:sp macro="" textlink="">
      <xdr:nvSpPr>
        <xdr:cNvPr id="276" name="テキスト ボックス 275"/>
        <xdr:cNvSpPr txBox="1"/>
      </xdr:nvSpPr>
      <xdr:spPr>
        <a:xfrm>
          <a:off x="14909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7" name="円/楕円 276"/>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78" name="テキスト ボックス 277"/>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79" name="円/楕円 278"/>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0" name="テキスト ボックス 27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関西電力御坊発電所の防災対策基準を充たすための消防職員の拡充や福祉施策を充実するための福祉職員の配置など、また、人口の減少による母数の減により前年度より</a:t>
          </a:r>
          <a:r>
            <a:rPr kumimoji="1" lang="en-US" altLang="ja-JP" sz="1100">
              <a:latin typeface="ＭＳ Ｐゴシック"/>
            </a:rPr>
            <a:t>0.18</a:t>
          </a:r>
          <a:r>
            <a:rPr kumimoji="1" lang="ja-JP" altLang="en-US" sz="1100">
              <a:latin typeface="ＭＳ Ｐゴシック"/>
            </a:rPr>
            <a:t>人の減となり、類似団体平均を上回っているが、事務事業の見直し及び組織機構の見直しを積極的に進めてきた中、当初の集中改革プランで定めた退職者に対する５割以内の補充を限度とするなどして、目標を上回る削減を達成したことを踏まえ、今後は現行の職員数を維持、平成２７年度開催の紀の国わかやま国体の実施体制の構築など新たな業務増の対応の必要性も加味した３２５名を平成３１年４月時点での目標職員数に設定し、今後も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52251</xdr:rowOff>
    </xdr:from>
    <xdr:to>
      <xdr:col>24</xdr:col>
      <xdr:colOff>558800</xdr:colOff>
      <xdr:row>63</xdr:row>
      <xdr:rowOff>72934</xdr:rowOff>
    </xdr:to>
    <xdr:cxnSp macro="">
      <xdr:nvCxnSpPr>
        <xdr:cNvPr id="317" name="直線コネクタ 316"/>
        <xdr:cNvCxnSpPr/>
      </xdr:nvCxnSpPr>
      <xdr:spPr>
        <a:xfrm flipV="1">
          <a:off x="16179800" y="1085360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59146</xdr:rowOff>
    </xdr:from>
    <xdr:to>
      <xdr:col>23</xdr:col>
      <xdr:colOff>406400</xdr:colOff>
      <xdr:row>63</xdr:row>
      <xdr:rowOff>72934</xdr:rowOff>
    </xdr:to>
    <xdr:cxnSp macro="">
      <xdr:nvCxnSpPr>
        <xdr:cNvPr id="320" name="直線コネクタ 319"/>
        <xdr:cNvCxnSpPr/>
      </xdr:nvCxnSpPr>
      <xdr:spPr>
        <a:xfrm>
          <a:off x="15290800" y="108604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55699</xdr:rowOff>
    </xdr:from>
    <xdr:to>
      <xdr:col>22</xdr:col>
      <xdr:colOff>203200</xdr:colOff>
      <xdr:row>63</xdr:row>
      <xdr:rowOff>59146</xdr:rowOff>
    </xdr:to>
    <xdr:cxnSp macro="">
      <xdr:nvCxnSpPr>
        <xdr:cNvPr id="323" name="直線コネクタ 322"/>
        <xdr:cNvCxnSpPr/>
      </xdr:nvCxnSpPr>
      <xdr:spPr>
        <a:xfrm>
          <a:off x="14401800" y="108570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48804</xdr:rowOff>
    </xdr:from>
    <xdr:to>
      <xdr:col>21</xdr:col>
      <xdr:colOff>0</xdr:colOff>
      <xdr:row>63</xdr:row>
      <xdr:rowOff>55699</xdr:rowOff>
    </xdr:to>
    <xdr:cxnSp macro="">
      <xdr:nvCxnSpPr>
        <xdr:cNvPr id="326" name="直線コネクタ 325"/>
        <xdr:cNvCxnSpPr/>
      </xdr:nvCxnSpPr>
      <xdr:spPr>
        <a:xfrm>
          <a:off x="13512800" y="108501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1451</xdr:rowOff>
    </xdr:from>
    <xdr:to>
      <xdr:col>24</xdr:col>
      <xdr:colOff>609600</xdr:colOff>
      <xdr:row>63</xdr:row>
      <xdr:rowOff>103051</xdr:rowOff>
    </xdr:to>
    <xdr:sp macro="" textlink="">
      <xdr:nvSpPr>
        <xdr:cNvPr id="336" name="円/楕円 335"/>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144978</xdr:rowOff>
    </xdr:from>
    <xdr:ext cx="762000" cy="259045"/>
    <xdr:sp macro="" textlink="">
      <xdr:nvSpPr>
        <xdr:cNvPr id="337"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22134</xdr:rowOff>
    </xdr:from>
    <xdr:to>
      <xdr:col>23</xdr:col>
      <xdr:colOff>457200</xdr:colOff>
      <xdr:row>63</xdr:row>
      <xdr:rowOff>123734</xdr:rowOff>
    </xdr:to>
    <xdr:sp macro="" textlink="">
      <xdr:nvSpPr>
        <xdr:cNvPr id="338" name="円/楕円 337"/>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108511</xdr:rowOff>
    </xdr:from>
    <xdr:ext cx="736600" cy="259045"/>
    <xdr:sp macro="" textlink="">
      <xdr:nvSpPr>
        <xdr:cNvPr id="339" name="テキスト ボックス 338"/>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8346</xdr:rowOff>
    </xdr:from>
    <xdr:to>
      <xdr:col>22</xdr:col>
      <xdr:colOff>254000</xdr:colOff>
      <xdr:row>63</xdr:row>
      <xdr:rowOff>109946</xdr:rowOff>
    </xdr:to>
    <xdr:sp macro="" textlink="">
      <xdr:nvSpPr>
        <xdr:cNvPr id="340" name="円/楕円 339"/>
        <xdr:cNvSpPr/>
      </xdr:nvSpPr>
      <xdr:spPr>
        <a:xfrm>
          <a:off x="15240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94723</xdr:rowOff>
    </xdr:from>
    <xdr:ext cx="762000" cy="259045"/>
    <xdr:sp macro="" textlink="">
      <xdr:nvSpPr>
        <xdr:cNvPr id="341" name="テキスト ボックス 340"/>
        <xdr:cNvSpPr txBox="1"/>
      </xdr:nvSpPr>
      <xdr:spPr>
        <a:xfrm>
          <a:off x="14909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4899</xdr:rowOff>
    </xdr:from>
    <xdr:to>
      <xdr:col>21</xdr:col>
      <xdr:colOff>50800</xdr:colOff>
      <xdr:row>63</xdr:row>
      <xdr:rowOff>106499</xdr:rowOff>
    </xdr:to>
    <xdr:sp macro="" textlink="">
      <xdr:nvSpPr>
        <xdr:cNvPr id="342" name="円/楕円 341"/>
        <xdr:cNvSpPr/>
      </xdr:nvSpPr>
      <xdr:spPr>
        <a:xfrm>
          <a:off x="14351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43" name="テキスト ボックス 342"/>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169454</xdr:rowOff>
    </xdr:from>
    <xdr:to>
      <xdr:col>19</xdr:col>
      <xdr:colOff>533400</xdr:colOff>
      <xdr:row>63</xdr:row>
      <xdr:rowOff>99604</xdr:rowOff>
    </xdr:to>
    <xdr:sp macro="" textlink="">
      <xdr:nvSpPr>
        <xdr:cNvPr id="344" name="円/楕円 343"/>
        <xdr:cNvSpPr/>
      </xdr:nvSpPr>
      <xdr:spPr>
        <a:xfrm>
          <a:off x="13462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84381</xdr:rowOff>
    </xdr:from>
    <xdr:ext cx="762000" cy="259045"/>
    <xdr:sp macro="" textlink="">
      <xdr:nvSpPr>
        <xdr:cNvPr id="345" name="テキスト ボックス 344"/>
        <xdr:cNvSpPr txBox="1"/>
      </xdr:nvSpPr>
      <xdr:spPr>
        <a:xfrm>
          <a:off x="13131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同和対策事業等の大型事業や一部事務組合における施設整備事業の起債の償還終了、事業の適切な取捨選択の結果、類似団体平均を下回っており、前年度より</a:t>
          </a:r>
          <a:r>
            <a:rPr kumimoji="1" lang="en-US" altLang="ja-JP" sz="1300">
              <a:latin typeface="ＭＳ Ｐゴシック"/>
            </a:rPr>
            <a:t>0.4</a:t>
          </a:r>
          <a:r>
            <a:rPr kumimoji="1" lang="ja-JP" altLang="en-US" sz="1300">
              <a:latin typeface="ＭＳ Ｐゴシック"/>
            </a:rPr>
            <a:t>％減少した。市内中学校の改築事業の元利償還が数年後に始まり、南海・東南海地震といった大規模災害への対応などもあり、今後は若干増加する見込みである。緊急度や住民ニーズを的確に把握し、引き続き事業の実施を厳選した上で、安定した財政運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1778</xdr:rowOff>
    </xdr:from>
    <xdr:to>
      <xdr:col>24</xdr:col>
      <xdr:colOff>558800</xdr:colOff>
      <xdr:row>38</xdr:row>
      <xdr:rowOff>11430</xdr:rowOff>
    </xdr:to>
    <xdr:cxnSp macro="">
      <xdr:nvCxnSpPr>
        <xdr:cNvPr id="377" name="直線コネクタ 376"/>
        <xdr:cNvCxnSpPr/>
      </xdr:nvCxnSpPr>
      <xdr:spPr>
        <a:xfrm flipV="1">
          <a:off x="16179800" y="65168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37973</xdr:rowOff>
    </xdr:to>
    <xdr:cxnSp macro="">
      <xdr:nvCxnSpPr>
        <xdr:cNvPr id="380" name="直線コネクタ 379"/>
        <xdr:cNvCxnSpPr/>
      </xdr:nvCxnSpPr>
      <xdr:spPr>
        <a:xfrm flipV="1">
          <a:off x="15290800" y="652653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37973</xdr:rowOff>
    </xdr:from>
    <xdr:to>
      <xdr:col>22</xdr:col>
      <xdr:colOff>203200</xdr:colOff>
      <xdr:row>38</xdr:row>
      <xdr:rowOff>66929</xdr:rowOff>
    </xdr:to>
    <xdr:cxnSp macro="">
      <xdr:nvCxnSpPr>
        <xdr:cNvPr id="383" name="直線コネクタ 382"/>
        <xdr:cNvCxnSpPr/>
      </xdr:nvCxnSpPr>
      <xdr:spPr>
        <a:xfrm flipV="1">
          <a:off x="14401800" y="655307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66929</xdr:rowOff>
    </xdr:from>
    <xdr:to>
      <xdr:col>21</xdr:col>
      <xdr:colOff>0</xdr:colOff>
      <xdr:row>38</xdr:row>
      <xdr:rowOff>91059</xdr:rowOff>
    </xdr:to>
    <xdr:cxnSp macro="">
      <xdr:nvCxnSpPr>
        <xdr:cNvPr id="386" name="直線コネクタ 385"/>
        <xdr:cNvCxnSpPr/>
      </xdr:nvCxnSpPr>
      <xdr:spPr>
        <a:xfrm flipV="1">
          <a:off x="13512800" y="65820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122428</xdr:rowOff>
    </xdr:from>
    <xdr:to>
      <xdr:col>24</xdr:col>
      <xdr:colOff>609600</xdr:colOff>
      <xdr:row>38</xdr:row>
      <xdr:rowOff>52578</xdr:rowOff>
    </xdr:to>
    <xdr:sp macro="" textlink="">
      <xdr:nvSpPr>
        <xdr:cNvPr id="396" name="円/楕円 395"/>
        <xdr:cNvSpPr/>
      </xdr:nvSpPr>
      <xdr:spPr>
        <a:xfrm>
          <a:off x="169672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138955</xdr:rowOff>
    </xdr:from>
    <xdr:ext cx="762000" cy="259045"/>
    <xdr:sp macro="" textlink="">
      <xdr:nvSpPr>
        <xdr:cNvPr id="397" name="公債費負担の状況該当値テキスト"/>
        <xdr:cNvSpPr txBox="1"/>
      </xdr:nvSpPr>
      <xdr:spPr>
        <a:xfrm>
          <a:off x="17106900" y="6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8" name="円/楕円 397"/>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9" name="テキスト ボックス 398"/>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158623</xdr:rowOff>
    </xdr:from>
    <xdr:to>
      <xdr:col>22</xdr:col>
      <xdr:colOff>254000</xdr:colOff>
      <xdr:row>38</xdr:row>
      <xdr:rowOff>88773</xdr:rowOff>
    </xdr:to>
    <xdr:sp macro="" textlink="">
      <xdr:nvSpPr>
        <xdr:cNvPr id="400" name="円/楕円 399"/>
        <xdr:cNvSpPr/>
      </xdr:nvSpPr>
      <xdr:spPr>
        <a:xfrm>
          <a:off x="15240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98950</xdr:rowOff>
    </xdr:from>
    <xdr:ext cx="762000" cy="259045"/>
    <xdr:sp macro="" textlink="">
      <xdr:nvSpPr>
        <xdr:cNvPr id="401" name="テキスト ボックス 400"/>
        <xdr:cNvSpPr txBox="1"/>
      </xdr:nvSpPr>
      <xdr:spPr>
        <a:xfrm>
          <a:off x="14909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16129</xdr:rowOff>
    </xdr:from>
    <xdr:to>
      <xdr:col>21</xdr:col>
      <xdr:colOff>50800</xdr:colOff>
      <xdr:row>38</xdr:row>
      <xdr:rowOff>117729</xdr:rowOff>
    </xdr:to>
    <xdr:sp macro="" textlink="">
      <xdr:nvSpPr>
        <xdr:cNvPr id="402" name="円/楕円 401"/>
        <xdr:cNvSpPr/>
      </xdr:nvSpPr>
      <xdr:spPr>
        <a:xfrm>
          <a:off x="143510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127906</xdr:rowOff>
    </xdr:from>
    <xdr:ext cx="762000" cy="259045"/>
    <xdr:sp macro="" textlink="">
      <xdr:nvSpPr>
        <xdr:cNvPr id="403" name="テキスト ボックス 402"/>
        <xdr:cNvSpPr txBox="1"/>
      </xdr:nvSpPr>
      <xdr:spPr>
        <a:xfrm>
          <a:off x="14020800" y="630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40259</xdr:rowOff>
    </xdr:from>
    <xdr:to>
      <xdr:col>19</xdr:col>
      <xdr:colOff>533400</xdr:colOff>
      <xdr:row>38</xdr:row>
      <xdr:rowOff>141859</xdr:rowOff>
    </xdr:to>
    <xdr:sp macro="" textlink="">
      <xdr:nvSpPr>
        <xdr:cNvPr id="404" name="円/楕円 403"/>
        <xdr:cNvSpPr/>
      </xdr:nvSpPr>
      <xdr:spPr>
        <a:xfrm>
          <a:off x="134620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152036</xdr:rowOff>
    </xdr:from>
    <xdr:ext cx="762000" cy="259045"/>
    <xdr:sp macro="" textlink="">
      <xdr:nvSpPr>
        <xdr:cNvPr id="405" name="テキスト ボックス 404"/>
        <xdr:cNvSpPr txBox="1"/>
      </xdr:nvSpPr>
      <xdr:spPr>
        <a:xfrm>
          <a:off x="13131800" y="632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市内中学校改築事業の起債の増により、将来負担比率は前年度比</a:t>
          </a:r>
          <a:r>
            <a:rPr kumimoji="1" lang="en-US" altLang="ja-JP" sz="1300">
              <a:latin typeface="ＭＳ Ｐゴシック"/>
            </a:rPr>
            <a:t>3.7%</a:t>
          </a:r>
          <a:r>
            <a:rPr kumimoji="1" lang="ja-JP" altLang="en-US" sz="1300">
              <a:latin typeface="ＭＳ Ｐゴシック"/>
            </a:rPr>
            <a:t>増となった。近年、改善傾向にあったが、現在、市内中学校の改築事業を継続して進めており、ここ数年間は、増加する見込みである。しかし、後世への過大な負担を残すことのないよう負担を軽減し、公営企業・一部事務組合とも合わせて、より一層の財政健全化を推進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153152</xdr:rowOff>
    </xdr:from>
    <xdr:to>
      <xdr:col>24</xdr:col>
      <xdr:colOff>558800</xdr:colOff>
      <xdr:row>14</xdr:row>
      <xdr:rowOff>160592</xdr:rowOff>
    </xdr:to>
    <xdr:cxnSp macro="">
      <xdr:nvCxnSpPr>
        <xdr:cNvPr id="439" name="直線コネクタ 438"/>
        <xdr:cNvCxnSpPr/>
      </xdr:nvCxnSpPr>
      <xdr:spPr>
        <a:xfrm>
          <a:off x="16179800" y="2553452"/>
          <a:ext cx="8382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151141</xdr:rowOff>
    </xdr:from>
    <xdr:to>
      <xdr:col>23</xdr:col>
      <xdr:colOff>406400</xdr:colOff>
      <xdr:row>14</xdr:row>
      <xdr:rowOff>153152</xdr:rowOff>
    </xdr:to>
    <xdr:cxnSp macro="">
      <xdr:nvCxnSpPr>
        <xdr:cNvPr id="442" name="直線コネクタ 441"/>
        <xdr:cNvCxnSpPr/>
      </xdr:nvCxnSpPr>
      <xdr:spPr>
        <a:xfrm>
          <a:off x="15290800" y="255144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151141</xdr:rowOff>
    </xdr:from>
    <xdr:to>
      <xdr:col>22</xdr:col>
      <xdr:colOff>203200</xdr:colOff>
      <xdr:row>15</xdr:row>
      <xdr:rowOff>32576</xdr:rowOff>
    </xdr:to>
    <xdr:cxnSp macro="">
      <xdr:nvCxnSpPr>
        <xdr:cNvPr id="445" name="直線コネクタ 444"/>
        <xdr:cNvCxnSpPr/>
      </xdr:nvCxnSpPr>
      <xdr:spPr>
        <a:xfrm flipV="1">
          <a:off x="14401800" y="2551441"/>
          <a:ext cx="8890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32576</xdr:rowOff>
    </xdr:from>
    <xdr:to>
      <xdr:col>21</xdr:col>
      <xdr:colOff>0</xdr:colOff>
      <xdr:row>15</xdr:row>
      <xdr:rowOff>46651</xdr:rowOff>
    </xdr:to>
    <xdr:cxnSp macro="">
      <xdr:nvCxnSpPr>
        <xdr:cNvPr id="448" name="直線コネクタ 447"/>
        <xdr:cNvCxnSpPr/>
      </xdr:nvCxnSpPr>
      <xdr:spPr>
        <a:xfrm flipV="1">
          <a:off x="13512800" y="260432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109792</xdr:rowOff>
    </xdr:from>
    <xdr:to>
      <xdr:col>24</xdr:col>
      <xdr:colOff>609600</xdr:colOff>
      <xdr:row>15</xdr:row>
      <xdr:rowOff>39942</xdr:rowOff>
    </xdr:to>
    <xdr:sp macro="" textlink="">
      <xdr:nvSpPr>
        <xdr:cNvPr id="458" name="円/楕円 457"/>
        <xdr:cNvSpPr/>
      </xdr:nvSpPr>
      <xdr:spPr>
        <a:xfrm>
          <a:off x="16967200" y="25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81869</xdr:rowOff>
    </xdr:from>
    <xdr:ext cx="762000" cy="259045"/>
    <xdr:sp macro="" textlink="">
      <xdr:nvSpPr>
        <xdr:cNvPr id="459" name="将来負担の状況該当値テキスト"/>
        <xdr:cNvSpPr txBox="1"/>
      </xdr:nvSpPr>
      <xdr:spPr>
        <a:xfrm>
          <a:off x="17106900" y="248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102352</xdr:rowOff>
    </xdr:from>
    <xdr:to>
      <xdr:col>23</xdr:col>
      <xdr:colOff>457200</xdr:colOff>
      <xdr:row>15</xdr:row>
      <xdr:rowOff>32502</xdr:rowOff>
    </xdr:to>
    <xdr:sp macro="" textlink="">
      <xdr:nvSpPr>
        <xdr:cNvPr id="460" name="円/楕円 459"/>
        <xdr:cNvSpPr/>
      </xdr:nvSpPr>
      <xdr:spPr>
        <a:xfrm>
          <a:off x="16129000" y="2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17279</xdr:rowOff>
    </xdr:from>
    <xdr:ext cx="736600" cy="259045"/>
    <xdr:sp macro="" textlink="">
      <xdr:nvSpPr>
        <xdr:cNvPr id="461" name="テキスト ボックス 460"/>
        <xdr:cNvSpPr txBox="1"/>
      </xdr:nvSpPr>
      <xdr:spPr>
        <a:xfrm>
          <a:off x="15798800" y="258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100341</xdr:rowOff>
    </xdr:from>
    <xdr:to>
      <xdr:col>22</xdr:col>
      <xdr:colOff>254000</xdr:colOff>
      <xdr:row>15</xdr:row>
      <xdr:rowOff>30491</xdr:rowOff>
    </xdr:to>
    <xdr:sp macro="" textlink="">
      <xdr:nvSpPr>
        <xdr:cNvPr id="462" name="円/楕円 461"/>
        <xdr:cNvSpPr/>
      </xdr:nvSpPr>
      <xdr:spPr>
        <a:xfrm>
          <a:off x="15240000" y="25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15268</xdr:rowOff>
    </xdr:from>
    <xdr:ext cx="762000" cy="259045"/>
    <xdr:sp macro="" textlink="">
      <xdr:nvSpPr>
        <xdr:cNvPr id="463" name="テキスト ボックス 462"/>
        <xdr:cNvSpPr txBox="1"/>
      </xdr:nvSpPr>
      <xdr:spPr>
        <a:xfrm>
          <a:off x="14909800" y="25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153226</xdr:rowOff>
    </xdr:from>
    <xdr:to>
      <xdr:col>21</xdr:col>
      <xdr:colOff>50800</xdr:colOff>
      <xdr:row>15</xdr:row>
      <xdr:rowOff>83376</xdr:rowOff>
    </xdr:to>
    <xdr:sp macro="" textlink="">
      <xdr:nvSpPr>
        <xdr:cNvPr id="464" name="円/楕円 463"/>
        <xdr:cNvSpPr/>
      </xdr:nvSpPr>
      <xdr:spPr>
        <a:xfrm>
          <a:off x="143510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68153</xdr:rowOff>
    </xdr:from>
    <xdr:ext cx="762000" cy="259045"/>
    <xdr:sp macro="" textlink="">
      <xdr:nvSpPr>
        <xdr:cNvPr id="465" name="テキスト ボックス 464"/>
        <xdr:cNvSpPr txBox="1"/>
      </xdr:nvSpPr>
      <xdr:spPr>
        <a:xfrm>
          <a:off x="14020800" y="263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167301</xdr:rowOff>
    </xdr:from>
    <xdr:to>
      <xdr:col>19</xdr:col>
      <xdr:colOff>533400</xdr:colOff>
      <xdr:row>15</xdr:row>
      <xdr:rowOff>97451</xdr:rowOff>
    </xdr:to>
    <xdr:sp macro="" textlink="">
      <xdr:nvSpPr>
        <xdr:cNvPr id="466" name="円/楕円 465"/>
        <xdr:cNvSpPr/>
      </xdr:nvSpPr>
      <xdr:spPr>
        <a:xfrm>
          <a:off x="13462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82228</xdr:rowOff>
    </xdr:from>
    <xdr:ext cx="762000" cy="259045"/>
    <xdr:sp macro="" textlink="">
      <xdr:nvSpPr>
        <xdr:cNvPr id="467" name="テキスト ボックス 466"/>
        <xdr:cNvSpPr txBox="1"/>
      </xdr:nvSpPr>
      <xdr:spPr>
        <a:xfrm>
          <a:off x="13131800" y="26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24,980
24,810
43.91
13,411,753
13,292,501
33,397
6,740,750
14,311,208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退職者数の５割以内の補充採用等の定員適正化に努めてきたところであるが、平成２６年度は、国の要請による職員給与等の引下げの終了や退職手当の増などで前年度比</a:t>
          </a:r>
          <a:r>
            <a:rPr kumimoji="1" lang="en-US" altLang="ja-JP" sz="1200">
              <a:latin typeface="ＭＳ Ｐゴシック"/>
            </a:rPr>
            <a:t>1.7</a:t>
          </a:r>
          <a:r>
            <a:rPr kumimoji="1" lang="ja-JP" altLang="en-US" sz="1200">
              <a:latin typeface="ＭＳ Ｐゴシック"/>
            </a:rPr>
            <a:t>％増となった。依然として、類似団体を大きく上回っているのは、関西電力御坊発電所の防災対策基準を充たすための消防職員の拡充や福祉施策を充実するための福祉職員の配置などのため、類似団体を上回っていると考えられる。今後も引き続き適正な定員管理を行い、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27940</xdr:rowOff>
    </xdr:to>
    <xdr:cxnSp macro="">
      <xdr:nvCxnSpPr>
        <xdr:cNvPr id="64" name="直線コネクタ 63"/>
        <xdr:cNvCxnSpPr/>
      </xdr:nvCxnSpPr>
      <xdr:spPr>
        <a:xfrm>
          <a:off x="3987800" y="6756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40</xdr:row>
      <xdr:rowOff>127000</xdr:rowOff>
    </xdr:to>
    <xdr:cxnSp macro="">
      <xdr:nvCxnSpPr>
        <xdr:cNvPr id="67" name="直線コネクタ 66"/>
        <xdr:cNvCxnSpPr/>
      </xdr:nvCxnSpPr>
      <xdr:spPr>
        <a:xfrm flipV="1">
          <a:off x="3098800" y="6756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127000</xdr:rowOff>
    </xdr:to>
    <xdr:cxnSp macro="">
      <xdr:nvCxnSpPr>
        <xdr:cNvPr id="70" name="直線コネクタ 69"/>
        <xdr:cNvCxnSpPr/>
      </xdr:nvCxnSpPr>
      <xdr:spPr>
        <a:xfrm>
          <a:off x="2209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12700</xdr:rowOff>
    </xdr:to>
    <xdr:cxnSp macro="">
      <xdr:nvCxnSpPr>
        <xdr:cNvPr id="73" name="直線コネクタ 72"/>
        <xdr:cNvCxnSpPr/>
      </xdr:nvCxnSpPr>
      <xdr:spPr>
        <a:xfrm>
          <a:off x="1320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3" name="円/楕円 82"/>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4"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5" name="円/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7" name="円/楕円 86"/>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88" name="テキスト ボックス 87"/>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89" name="円/楕円 88"/>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0" name="テキスト ボックス 89"/>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1" name="円/楕円 90"/>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2" name="テキスト ボックス 91"/>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消費増税の影響から前年度より</a:t>
          </a:r>
          <a:r>
            <a:rPr kumimoji="1" lang="en-US" altLang="ja-JP" sz="1300">
              <a:latin typeface="ＭＳ Ｐゴシック"/>
            </a:rPr>
            <a:t>0.6%</a:t>
          </a:r>
          <a:r>
            <a:rPr kumimoji="1" lang="ja-JP" altLang="en-US" sz="1300">
              <a:latin typeface="ＭＳ Ｐゴシック"/>
            </a:rPr>
            <a:t>の増となったが、物件費の１割カットや事務の効率化等で歳出の削減に取り組んでおり類似団体の平均を下回っている。今後も経費の内容を充分に精査しながら、歳出の抑制に努めていく。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159657</xdr:rowOff>
    </xdr:to>
    <xdr:cxnSp macro="">
      <xdr:nvCxnSpPr>
        <xdr:cNvPr id="127" name="直線コネクタ 126"/>
        <xdr:cNvCxnSpPr/>
      </xdr:nvCxnSpPr>
      <xdr:spPr>
        <a:xfrm>
          <a:off x="15671800" y="2494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116114</xdr:rowOff>
    </xdr:to>
    <xdr:cxnSp macro="">
      <xdr:nvCxnSpPr>
        <xdr:cNvPr id="130" name="直線コネクタ 129"/>
        <xdr:cNvCxnSpPr/>
      </xdr:nvCxnSpPr>
      <xdr:spPr>
        <a:xfrm flipV="1">
          <a:off x="14782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116114</xdr:rowOff>
    </xdr:to>
    <xdr:cxnSp macro="">
      <xdr:nvCxnSpPr>
        <xdr:cNvPr id="133" name="直線コネクタ 132"/>
        <xdr:cNvCxnSpPr/>
      </xdr:nvCxnSpPr>
      <xdr:spPr>
        <a:xfrm>
          <a:off x="13893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72571</xdr:rowOff>
    </xdr:to>
    <xdr:cxnSp macro="">
      <xdr:nvCxnSpPr>
        <xdr:cNvPr id="136" name="直線コネクタ 135"/>
        <xdr:cNvCxnSpPr/>
      </xdr:nvCxnSpPr>
      <xdr:spPr>
        <a:xfrm>
          <a:off x="13004800" y="242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6" name="円/楕円 145"/>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7"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48" name="円/楕円 147"/>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49" name="テキスト ボックス 148"/>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2" name="円/楕円 151"/>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53" name="テキスト ボックス 152"/>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4" name="円/楕円 153"/>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5" name="テキスト ボックス 154"/>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障害者福祉対策の充実や児童福祉対策、高齢化が進んでいることによる老人福祉対策など、また、以前から生活保護率が高いことから類似団体平均を大きく上回っているが、平成２６年度は、医療扶助の減により前年度比</a:t>
          </a:r>
          <a:r>
            <a:rPr kumimoji="1" lang="en-US" altLang="ja-JP" sz="1200">
              <a:latin typeface="ＭＳ Ｐゴシック"/>
            </a:rPr>
            <a:t>0.3%</a:t>
          </a:r>
          <a:r>
            <a:rPr kumimoji="1" lang="ja-JP" altLang="en-US" sz="1200">
              <a:latin typeface="ＭＳ Ｐゴシック"/>
            </a:rPr>
            <a:t>減となった。対策として、引き続き生活保護世帯の自立を促すために就労支援員の配置や医療機関への適正な受診の指導等を行い、単独施策の内容が財政力に比して過重となっていないかなどの調査を行うなどの見直しに取り組んで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58</xdr:row>
      <xdr:rowOff>127000</xdr:rowOff>
    </xdr:to>
    <xdr:cxnSp macro="">
      <xdr:nvCxnSpPr>
        <xdr:cNvPr id="190" name="直線コネクタ 189"/>
        <xdr:cNvCxnSpPr/>
      </xdr:nvCxnSpPr>
      <xdr:spPr>
        <a:xfrm flipV="1">
          <a:off x="3987800" y="10038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127000</xdr:rowOff>
    </xdr:to>
    <xdr:cxnSp macro="">
      <xdr:nvCxnSpPr>
        <xdr:cNvPr id="193" name="直線コネクタ 192"/>
        <xdr:cNvCxnSpPr/>
      </xdr:nvCxnSpPr>
      <xdr:spPr>
        <a:xfrm>
          <a:off x="3098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58965</xdr:rowOff>
    </xdr:from>
    <xdr:to>
      <xdr:col>4</xdr:col>
      <xdr:colOff>346075</xdr:colOff>
      <xdr:row>58</xdr:row>
      <xdr:rowOff>61685</xdr:rowOff>
    </xdr:to>
    <xdr:cxnSp macro="">
      <xdr:nvCxnSpPr>
        <xdr:cNvPr id="196" name="直線コネクタ 195"/>
        <xdr:cNvCxnSpPr/>
      </xdr:nvCxnSpPr>
      <xdr:spPr>
        <a:xfrm>
          <a:off x="2209800" y="98316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58965</xdr:rowOff>
    </xdr:to>
    <xdr:cxnSp macro="">
      <xdr:nvCxnSpPr>
        <xdr:cNvPr id="199" name="直線コネクタ 198"/>
        <xdr:cNvCxnSpPr/>
      </xdr:nvCxnSpPr>
      <xdr:spPr>
        <a:xfrm>
          <a:off x="1320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9" name="円/楕円 208"/>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10"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1" name="円/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3" name="円/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8165</xdr:rowOff>
    </xdr:from>
    <xdr:to>
      <xdr:col>3</xdr:col>
      <xdr:colOff>193675</xdr:colOff>
      <xdr:row>57</xdr:row>
      <xdr:rowOff>109765</xdr:rowOff>
    </xdr:to>
    <xdr:sp macro="" textlink="">
      <xdr:nvSpPr>
        <xdr:cNvPr id="215" name="円/楕円 214"/>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94542</xdr:rowOff>
    </xdr:from>
    <xdr:ext cx="762000" cy="259045"/>
    <xdr:sp macro="" textlink="">
      <xdr:nvSpPr>
        <xdr:cNvPr id="216" name="テキスト ボックス 215"/>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他会計繰出金等で類似団体の平均よりも下回っている。しかし、社会保障給付の増加に伴い介護保険や後期高齢者医療等で高齢者に対する給付費の増加が見込まれることや、公共下水道事業の元利償還金が増加していくことから、社会保障給付については過度の利用等を適正に指導し、健全な制度運営に取り組んでいく。公共下水道事業などは計画に則り進めているが、接続状況など経営状況を精査し、必要があれば、計画の見直しや検証を行う。</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73660</xdr:rowOff>
    </xdr:to>
    <xdr:cxnSp macro="">
      <xdr:nvCxnSpPr>
        <xdr:cNvPr id="251" name="直線コネクタ 250"/>
        <xdr:cNvCxnSpPr/>
      </xdr:nvCxnSpPr>
      <xdr:spPr>
        <a:xfrm>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104140</xdr:rowOff>
    </xdr:to>
    <xdr:cxnSp macro="">
      <xdr:nvCxnSpPr>
        <xdr:cNvPr id="254" name="直線コネクタ 253"/>
        <xdr:cNvCxnSpPr/>
      </xdr:nvCxnSpPr>
      <xdr:spPr>
        <a:xfrm flipV="1">
          <a:off x="14782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104140</xdr:rowOff>
    </xdr:to>
    <xdr:cxnSp macro="">
      <xdr:nvCxnSpPr>
        <xdr:cNvPr id="257" name="直線コネクタ 256"/>
        <xdr:cNvCxnSpPr/>
      </xdr:nvCxnSpPr>
      <xdr:spPr>
        <a:xfrm>
          <a:off x="13893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58420</xdr:rowOff>
    </xdr:to>
    <xdr:cxnSp macro="">
      <xdr:nvCxnSpPr>
        <xdr:cNvPr id="260" name="直線コネクタ 259"/>
        <xdr:cNvCxnSpPr/>
      </xdr:nvCxnSpPr>
      <xdr:spPr>
        <a:xfrm flipV="1">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2" name="円/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一部事務組合の負担金の増により、前年度比</a:t>
          </a:r>
          <a:r>
            <a:rPr kumimoji="1" lang="en-US" altLang="ja-JP" sz="1200">
              <a:latin typeface="ＭＳ Ｐゴシック"/>
            </a:rPr>
            <a:t>1.2%</a:t>
          </a:r>
          <a:r>
            <a:rPr kumimoji="1" lang="ja-JP" altLang="en-US" sz="1200">
              <a:latin typeface="ＭＳ Ｐゴシック"/>
            </a:rPr>
            <a:t>増となった。依然として類似団体の平均を上回っている。今後も補助金については、目的が達成されたと思われるものや不明瞭な補助金等は廃止をするなど、更なる削減を検討していき、負担金についても、内容を精査し削減を求めていくとともに、一部事務組合においては、起債の償還が終了してきている中でも、その負担金が大きな比率を占めることから、一部事務組合と合わせて歳出削減に取り組んで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xdr:rowOff>
    </xdr:from>
    <xdr:to>
      <xdr:col>24</xdr:col>
      <xdr:colOff>31750</xdr:colOff>
      <xdr:row>36</xdr:row>
      <xdr:rowOff>46990</xdr:rowOff>
    </xdr:to>
    <xdr:cxnSp macro="">
      <xdr:nvCxnSpPr>
        <xdr:cNvPr id="311" name="直線コネクタ 310"/>
        <xdr:cNvCxnSpPr/>
      </xdr:nvCxnSpPr>
      <xdr:spPr>
        <a:xfrm>
          <a:off x="15671800" y="61734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xdr:rowOff>
    </xdr:from>
    <xdr:to>
      <xdr:col>22</xdr:col>
      <xdr:colOff>565150</xdr:colOff>
      <xdr:row>36</xdr:row>
      <xdr:rowOff>85090</xdr:rowOff>
    </xdr:to>
    <xdr:cxnSp macro="">
      <xdr:nvCxnSpPr>
        <xdr:cNvPr id="314" name="直線コネクタ 313"/>
        <xdr:cNvCxnSpPr/>
      </xdr:nvCxnSpPr>
      <xdr:spPr>
        <a:xfrm flipV="1">
          <a:off x="14782800" y="61734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85090</xdr:rowOff>
    </xdr:to>
    <xdr:cxnSp macro="">
      <xdr:nvCxnSpPr>
        <xdr:cNvPr id="317" name="直線コネクタ 316"/>
        <xdr:cNvCxnSpPr/>
      </xdr:nvCxnSpPr>
      <xdr:spPr>
        <a:xfrm>
          <a:off x="13893800" y="6230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24130</xdr:rowOff>
    </xdr:from>
    <xdr:to>
      <xdr:col>20</xdr:col>
      <xdr:colOff>158750</xdr:colOff>
      <xdr:row>36</xdr:row>
      <xdr:rowOff>58420</xdr:rowOff>
    </xdr:to>
    <xdr:cxnSp macro="">
      <xdr:nvCxnSpPr>
        <xdr:cNvPr id="320" name="直線コネクタ 319"/>
        <xdr:cNvCxnSpPr/>
      </xdr:nvCxnSpPr>
      <xdr:spPr>
        <a:xfrm>
          <a:off x="13004800" y="6196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167640</xdr:rowOff>
    </xdr:from>
    <xdr:to>
      <xdr:col>24</xdr:col>
      <xdr:colOff>82550</xdr:colOff>
      <xdr:row>36</xdr:row>
      <xdr:rowOff>97790</xdr:rowOff>
    </xdr:to>
    <xdr:sp macro="" textlink="">
      <xdr:nvSpPr>
        <xdr:cNvPr id="330" name="円/楕円 329"/>
        <xdr:cNvSpPr/>
      </xdr:nvSpPr>
      <xdr:spPr>
        <a:xfrm>
          <a:off x="16459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139717</xdr:rowOff>
    </xdr:from>
    <xdr:ext cx="762000" cy="259045"/>
    <xdr:sp macro="" textlink="">
      <xdr:nvSpPr>
        <xdr:cNvPr id="331" name="補助費等該当値テキスト"/>
        <xdr:cNvSpPr txBox="1"/>
      </xdr:nvSpPr>
      <xdr:spPr>
        <a:xfrm>
          <a:off x="165989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121920</xdr:rowOff>
    </xdr:from>
    <xdr:to>
      <xdr:col>22</xdr:col>
      <xdr:colOff>615950</xdr:colOff>
      <xdr:row>36</xdr:row>
      <xdr:rowOff>52070</xdr:rowOff>
    </xdr:to>
    <xdr:sp macro="" textlink="">
      <xdr:nvSpPr>
        <xdr:cNvPr id="332" name="円/楕円 331"/>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36847</xdr:rowOff>
    </xdr:from>
    <xdr:ext cx="736600" cy="259045"/>
    <xdr:sp macro="" textlink="">
      <xdr:nvSpPr>
        <xdr:cNvPr id="333" name="テキスト ボックス 332"/>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34290</xdr:rowOff>
    </xdr:from>
    <xdr:to>
      <xdr:col>21</xdr:col>
      <xdr:colOff>412750</xdr:colOff>
      <xdr:row>36</xdr:row>
      <xdr:rowOff>135890</xdr:rowOff>
    </xdr:to>
    <xdr:sp macro="" textlink="">
      <xdr:nvSpPr>
        <xdr:cNvPr id="334" name="円/楕円 333"/>
        <xdr:cNvSpPr/>
      </xdr:nvSpPr>
      <xdr:spPr>
        <a:xfrm>
          <a:off x="14732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120667</xdr:rowOff>
    </xdr:from>
    <xdr:ext cx="762000" cy="259045"/>
    <xdr:sp macro="" textlink="">
      <xdr:nvSpPr>
        <xdr:cNvPr id="335" name="テキスト ボックス 334"/>
        <xdr:cNvSpPr txBox="1"/>
      </xdr:nvSpPr>
      <xdr:spPr>
        <a:xfrm>
          <a:off x="1440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6" name="円/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7" name="テキスト ボックス 336"/>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144780</xdr:rowOff>
    </xdr:from>
    <xdr:to>
      <xdr:col>19</xdr:col>
      <xdr:colOff>6350</xdr:colOff>
      <xdr:row>36</xdr:row>
      <xdr:rowOff>74930</xdr:rowOff>
    </xdr:to>
    <xdr:sp macro="" textlink="">
      <xdr:nvSpPr>
        <xdr:cNvPr id="338" name="円/楕円 337"/>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59707</xdr:rowOff>
    </xdr:from>
    <xdr:ext cx="762000" cy="259045"/>
    <xdr:sp macro="" textlink="">
      <xdr:nvSpPr>
        <xdr:cNvPr id="339" name="テキスト ボックス 338"/>
        <xdr:cNvSpPr txBox="1"/>
      </xdr:nvSpPr>
      <xdr:spPr>
        <a:xfrm>
          <a:off x="12623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起債の償還額が年々減少してきていたが、</a:t>
          </a:r>
          <a:r>
            <a:rPr kumimoji="1" lang="en-US" altLang="ja-JP" sz="1300">
              <a:latin typeface="ＭＳ Ｐゴシック"/>
            </a:rPr>
            <a:t>H25</a:t>
          </a:r>
          <a:r>
            <a:rPr kumimoji="1" lang="ja-JP" altLang="en-US" sz="1300">
              <a:latin typeface="ＭＳ Ｐゴシック"/>
            </a:rPr>
            <a:t>年に土地開発公社の解散に際し発行した第３セクター等改革推進債の元利償還が始まり、類似団体の平均を下回っているものの、前年度比で</a:t>
          </a:r>
          <a:r>
            <a:rPr kumimoji="1" lang="en-US" altLang="ja-JP" sz="1300">
              <a:latin typeface="ＭＳ Ｐゴシック"/>
            </a:rPr>
            <a:t>1.4%</a:t>
          </a:r>
          <a:r>
            <a:rPr kumimoji="1" lang="ja-JP" altLang="en-US" sz="1300">
              <a:latin typeface="ＭＳ Ｐゴシック"/>
            </a:rPr>
            <a:t>増となっている。今後、中学校改築事業等の元利償還も始まり、公債費の増が見込まれることから、継続・単独事業の抑制や事業の実施をより一層厳選し、適正な起債の活用・管理に努める。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168910</xdr:rowOff>
    </xdr:from>
    <xdr:to>
      <xdr:col>7</xdr:col>
      <xdr:colOff>15875</xdr:colOff>
      <xdr:row>75</xdr:row>
      <xdr:rowOff>24130</xdr:rowOff>
    </xdr:to>
    <xdr:cxnSp macro="">
      <xdr:nvCxnSpPr>
        <xdr:cNvPr id="371" name="直線コネクタ 370"/>
        <xdr:cNvCxnSpPr/>
      </xdr:nvCxnSpPr>
      <xdr:spPr>
        <a:xfrm>
          <a:off x="3987800" y="128562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168910</xdr:rowOff>
    </xdr:from>
    <xdr:to>
      <xdr:col>5</xdr:col>
      <xdr:colOff>549275</xdr:colOff>
      <xdr:row>75</xdr:row>
      <xdr:rowOff>14605</xdr:rowOff>
    </xdr:to>
    <xdr:cxnSp macro="">
      <xdr:nvCxnSpPr>
        <xdr:cNvPr id="374" name="直線コネクタ 373"/>
        <xdr:cNvCxnSpPr/>
      </xdr:nvCxnSpPr>
      <xdr:spPr>
        <a:xfrm flipV="1">
          <a:off x="3098800" y="128562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16510</xdr:rowOff>
    </xdr:to>
    <xdr:cxnSp macro="">
      <xdr:nvCxnSpPr>
        <xdr:cNvPr id="377" name="直線コネクタ 376"/>
        <xdr:cNvCxnSpPr/>
      </xdr:nvCxnSpPr>
      <xdr:spPr>
        <a:xfrm flipV="1">
          <a:off x="2209800" y="12873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26035</xdr:rowOff>
    </xdr:to>
    <xdr:cxnSp macro="">
      <xdr:nvCxnSpPr>
        <xdr:cNvPr id="380" name="直線コネクタ 379"/>
        <xdr:cNvCxnSpPr/>
      </xdr:nvCxnSpPr>
      <xdr:spPr>
        <a:xfrm flipV="1">
          <a:off x="1320800" y="128752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0" name="円/楕円 389"/>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1"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118110</xdr:rowOff>
    </xdr:from>
    <xdr:to>
      <xdr:col>5</xdr:col>
      <xdr:colOff>600075</xdr:colOff>
      <xdr:row>75</xdr:row>
      <xdr:rowOff>48260</xdr:rowOff>
    </xdr:to>
    <xdr:sp macro="" textlink="">
      <xdr:nvSpPr>
        <xdr:cNvPr id="392" name="円/楕円 391"/>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58437</xdr:rowOff>
    </xdr:from>
    <xdr:ext cx="736600" cy="259045"/>
    <xdr:sp macro="" textlink="">
      <xdr:nvSpPr>
        <xdr:cNvPr id="393" name="テキスト ボックス 392"/>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135255</xdr:rowOff>
    </xdr:from>
    <xdr:to>
      <xdr:col>4</xdr:col>
      <xdr:colOff>396875</xdr:colOff>
      <xdr:row>75</xdr:row>
      <xdr:rowOff>65405</xdr:rowOff>
    </xdr:to>
    <xdr:sp macro="" textlink="">
      <xdr:nvSpPr>
        <xdr:cNvPr id="394" name="円/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75582</xdr:rowOff>
    </xdr:from>
    <xdr:ext cx="762000" cy="259045"/>
    <xdr:sp macro="" textlink="">
      <xdr:nvSpPr>
        <xdr:cNvPr id="395" name="テキスト ボックス 394"/>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6" name="円/楕円 395"/>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7" name="テキスト ボックス 396"/>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146685</xdr:rowOff>
    </xdr:from>
    <xdr:to>
      <xdr:col>1</xdr:col>
      <xdr:colOff>676275</xdr:colOff>
      <xdr:row>75</xdr:row>
      <xdr:rowOff>76835</xdr:rowOff>
    </xdr:to>
    <xdr:sp macro="" textlink="">
      <xdr:nvSpPr>
        <xdr:cNvPr id="398" name="円/楕円 397"/>
        <xdr:cNvSpPr/>
      </xdr:nvSpPr>
      <xdr:spPr>
        <a:xfrm>
          <a:off x="1270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87012</xdr:rowOff>
    </xdr:from>
    <xdr:ext cx="762000" cy="259045"/>
    <xdr:sp macro="" textlink="">
      <xdr:nvSpPr>
        <xdr:cNvPr id="399" name="テキスト ボックス 398"/>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人件費や扶助費、補助費等が類似団体に比べて高いため、公債費以外としても類似団体の平均を上回っている。ほとんどの経費が昨年よりも増加したため前年度より</a:t>
          </a:r>
          <a:r>
            <a:rPr kumimoji="1" lang="en-US" altLang="ja-JP" sz="1300">
              <a:latin typeface="ＭＳ Ｐゴシック"/>
            </a:rPr>
            <a:t>3.4%</a:t>
          </a:r>
          <a:r>
            <a:rPr kumimoji="1" lang="ja-JP" altLang="en-US" sz="1300">
              <a:latin typeface="ＭＳ Ｐゴシック"/>
            </a:rPr>
            <a:t>増となっている。それぞれの対策において真摯に取り組むことで、健全化に向けて徹底した歳出削減抑制に努める。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8889</xdr:rowOff>
    </xdr:from>
    <xdr:to>
      <xdr:col>24</xdr:col>
      <xdr:colOff>31750</xdr:colOff>
      <xdr:row>79</xdr:row>
      <xdr:rowOff>138430</xdr:rowOff>
    </xdr:to>
    <xdr:cxnSp macro="">
      <xdr:nvCxnSpPr>
        <xdr:cNvPr id="432" name="直線コネクタ 431"/>
        <xdr:cNvCxnSpPr/>
      </xdr:nvCxnSpPr>
      <xdr:spPr>
        <a:xfrm>
          <a:off x="15671800" y="135534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8889</xdr:rowOff>
    </xdr:from>
    <xdr:to>
      <xdr:col>22</xdr:col>
      <xdr:colOff>565150</xdr:colOff>
      <xdr:row>80</xdr:row>
      <xdr:rowOff>43180</xdr:rowOff>
    </xdr:to>
    <xdr:cxnSp macro="">
      <xdr:nvCxnSpPr>
        <xdr:cNvPr id="435" name="直線コネクタ 434"/>
        <xdr:cNvCxnSpPr/>
      </xdr:nvCxnSpPr>
      <xdr:spPr>
        <a:xfrm flipV="1">
          <a:off x="14782800" y="135534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80</xdr:row>
      <xdr:rowOff>43180</xdr:rowOff>
    </xdr:to>
    <xdr:cxnSp macro="">
      <xdr:nvCxnSpPr>
        <xdr:cNvPr id="438" name="直線コネクタ 437"/>
        <xdr:cNvCxnSpPr/>
      </xdr:nvCxnSpPr>
      <xdr:spPr>
        <a:xfrm>
          <a:off x="13893800" y="13561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79</xdr:row>
      <xdr:rowOff>16511</xdr:rowOff>
    </xdr:to>
    <xdr:cxnSp macro="">
      <xdr:nvCxnSpPr>
        <xdr:cNvPr id="441" name="直線コネクタ 440"/>
        <xdr:cNvCxnSpPr/>
      </xdr:nvCxnSpPr>
      <xdr:spPr>
        <a:xfrm>
          <a:off x="13004800" y="13462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51" name="円/楕円 450"/>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52"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129539</xdr:rowOff>
    </xdr:from>
    <xdr:to>
      <xdr:col>22</xdr:col>
      <xdr:colOff>615950</xdr:colOff>
      <xdr:row>79</xdr:row>
      <xdr:rowOff>59689</xdr:rowOff>
    </xdr:to>
    <xdr:sp macro="" textlink="">
      <xdr:nvSpPr>
        <xdr:cNvPr id="453" name="円/楕円 452"/>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44466</xdr:rowOff>
    </xdr:from>
    <xdr:ext cx="736600" cy="259045"/>
    <xdr:sp macro="" textlink="">
      <xdr:nvSpPr>
        <xdr:cNvPr id="454" name="テキスト ボックス 453"/>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163830</xdr:rowOff>
    </xdr:from>
    <xdr:to>
      <xdr:col>21</xdr:col>
      <xdr:colOff>412750</xdr:colOff>
      <xdr:row>80</xdr:row>
      <xdr:rowOff>93980</xdr:rowOff>
    </xdr:to>
    <xdr:sp macro="" textlink="">
      <xdr:nvSpPr>
        <xdr:cNvPr id="455" name="円/楕円 454"/>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78757</xdr:rowOff>
    </xdr:from>
    <xdr:ext cx="762000" cy="259045"/>
    <xdr:sp macro="" textlink="">
      <xdr:nvSpPr>
        <xdr:cNvPr id="456" name="テキスト ボックス 455"/>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137161</xdr:rowOff>
    </xdr:from>
    <xdr:to>
      <xdr:col>20</xdr:col>
      <xdr:colOff>209550</xdr:colOff>
      <xdr:row>79</xdr:row>
      <xdr:rowOff>67311</xdr:rowOff>
    </xdr:to>
    <xdr:sp macro="" textlink="">
      <xdr:nvSpPr>
        <xdr:cNvPr id="457" name="円/楕円 456"/>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52088</xdr:rowOff>
    </xdr:from>
    <xdr:ext cx="762000" cy="259045"/>
    <xdr:sp macro="" textlink="">
      <xdr:nvSpPr>
        <xdr:cNvPr id="458" name="テキスト ボックス 457"/>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9" name="円/楕円 458"/>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60" name="テキスト ボックス 459"/>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和歌山県御坊市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16942</xdr:rowOff>
    </xdr:from>
    <xdr:to>
      <xdr:col>4</xdr:col>
      <xdr:colOff>1117600</xdr:colOff>
      <xdr:row>16</xdr:row>
      <xdr:rowOff>108623</xdr:rowOff>
    </xdr:to>
    <xdr:cxnSp macro="">
      <xdr:nvCxnSpPr>
        <xdr:cNvPr id="50" name="直線コネクタ 49"/>
        <xdr:cNvCxnSpPr/>
      </xdr:nvCxnSpPr>
      <xdr:spPr bwMode="auto">
        <a:xfrm flipV="1">
          <a:off x="5003800" y="2807767"/>
          <a:ext cx="647700" cy="9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61303</xdr:rowOff>
    </xdr:from>
    <xdr:to>
      <xdr:col>4</xdr:col>
      <xdr:colOff>469900</xdr:colOff>
      <xdr:row>16</xdr:row>
      <xdr:rowOff>108623</xdr:rowOff>
    </xdr:to>
    <xdr:cxnSp macro="">
      <xdr:nvCxnSpPr>
        <xdr:cNvPr id="53" name="直線コネクタ 52"/>
        <xdr:cNvCxnSpPr/>
      </xdr:nvCxnSpPr>
      <xdr:spPr bwMode="auto">
        <a:xfrm>
          <a:off x="4305300" y="2852128"/>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61303</xdr:rowOff>
    </xdr:from>
    <xdr:to>
      <xdr:col>3</xdr:col>
      <xdr:colOff>904875</xdr:colOff>
      <xdr:row>16</xdr:row>
      <xdr:rowOff>65659</xdr:rowOff>
    </xdr:to>
    <xdr:cxnSp macro="">
      <xdr:nvCxnSpPr>
        <xdr:cNvPr id="56" name="直線コネクタ 55"/>
        <xdr:cNvCxnSpPr/>
      </xdr:nvCxnSpPr>
      <xdr:spPr bwMode="auto">
        <a:xfrm flipV="1">
          <a:off x="3606800" y="2852128"/>
          <a:ext cx="698500" cy="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42431</xdr:rowOff>
    </xdr:from>
    <xdr:to>
      <xdr:col>3</xdr:col>
      <xdr:colOff>206375</xdr:colOff>
      <xdr:row>16</xdr:row>
      <xdr:rowOff>65659</xdr:rowOff>
    </xdr:to>
    <xdr:cxnSp macro="">
      <xdr:nvCxnSpPr>
        <xdr:cNvPr id="59" name="直線コネクタ 58"/>
        <xdr:cNvCxnSpPr/>
      </xdr:nvCxnSpPr>
      <xdr:spPr bwMode="auto">
        <a:xfrm>
          <a:off x="2908300" y="2833256"/>
          <a:ext cx="698500" cy="2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137592</xdr:rowOff>
    </xdr:from>
    <xdr:to>
      <xdr:col>5</xdr:col>
      <xdr:colOff>34925</xdr:colOff>
      <xdr:row>16</xdr:row>
      <xdr:rowOff>67742</xdr:rowOff>
    </xdr:to>
    <xdr:sp macro="" textlink="">
      <xdr:nvSpPr>
        <xdr:cNvPr id="69" name="円/楕円 68"/>
        <xdr:cNvSpPr/>
      </xdr:nvSpPr>
      <xdr:spPr bwMode="auto">
        <a:xfrm>
          <a:off x="5600700" y="275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154119</xdr:rowOff>
    </xdr:from>
    <xdr:ext cx="762000" cy="259045"/>
    <xdr:sp macro="" textlink="">
      <xdr:nvSpPr>
        <xdr:cNvPr id="70" name="人口1人当たり決算額の推移該当値テキスト130"/>
        <xdr:cNvSpPr txBox="1"/>
      </xdr:nvSpPr>
      <xdr:spPr>
        <a:xfrm>
          <a:off x="5740400" y="260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57823</xdr:rowOff>
    </xdr:from>
    <xdr:to>
      <xdr:col>4</xdr:col>
      <xdr:colOff>520700</xdr:colOff>
      <xdr:row>16</xdr:row>
      <xdr:rowOff>159423</xdr:rowOff>
    </xdr:to>
    <xdr:sp macro="" textlink="">
      <xdr:nvSpPr>
        <xdr:cNvPr id="71" name="円/楕円 70"/>
        <xdr:cNvSpPr/>
      </xdr:nvSpPr>
      <xdr:spPr bwMode="auto">
        <a:xfrm>
          <a:off x="4953000" y="284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169600</xdr:rowOff>
    </xdr:from>
    <xdr:ext cx="736600" cy="259045"/>
    <xdr:sp macro="" textlink="">
      <xdr:nvSpPr>
        <xdr:cNvPr id="72" name="テキスト ボックス 71"/>
        <xdr:cNvSpPr txBox="1"/>
      </xdr:nvSpPr>
      <xdr:spPr>
        <a:xfrm>
          <a:off x="4622800" y="261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10503</xdr:rowOff>
    </xdr:from>
    <xdr:to>
      <xdr:col>3</xdr:col>
      <xdr:colOff>955675</xdr:colOff>
      <xdr:row>16</xdr:row>
      <xdr:rowOff>112103</xdr:rowOff>
    </xdr:to>
    <xdr:sp macro="" textlink="">
      <xdr:nvSpPr>
        <xdr:cNvPr id="73" name="円/楕円 72"/>
        <xdr:cNvSpPr/>
      </xdr:nvSpPr>
      <xdr:spPr bwMode="auto">
        <a:xfrm>
          <a:off x="4254500" y="280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122280</xdr:rowOff>
    </xdr:from>
    <xdr:ext cx="762000" cy="259045"/>
    <xdr:sp macro="" textlink="">
      <xdr:nvSpPr>
        <xdr:cNvPr id="74" name="テキスト ボックス 73"/>
        <xdr:cNvSpPr txBox="1"/>
      </xdr:nvSpPr>
      <xdr:spPr>
        <a:xfrm>
          <a:off x="3924300" y="2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14859</xdr:rowOff>
    </xdr:from>
    <xdr:to>
      <xdr:col>3</xdr:col>
      <xdr:colOff>257175</xdr:colOff>
      <xdr:row>16</xdr:row>
      <xdr:rowOff>116459</xdr:rowOff>
    </xdr:to>
    <xdr:sp macro="" textlink="">
      <xdr:nvSpPr>
        <xdr:cNvPr id="75" name="円/楕円 74"/>
        <xdr:cNvSpPr/>
      </xdr:nvSpPr>
      <xdr:spPr bwMode="auto">
        <a:xfrm>
          <a:off x="3556000" y="280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126636</xdr:rowOff>
    </xdr:from>
    <xdr:ext cx="762000" cy="259045"/>
    <xdr:sp macro="" textlink="">
      <xdr:nvSpPr>
        <xdr:cNvPr id="76" name="テキスト ボックス 75"/>
        <xdr:cNvSpPr txBox="1"/>
      </xdr:nvSpPr>
      <xdr:spPr>
        <a:xfrm>
          <a:off x="3225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163081</xdr:rowOff>
    </xdr:from>
    <xdr:to>
      <xdr:col>2</xdr:col>
      <xdr:colOff>692150</xdr:colOff>
      <xdr:row>16</xdr:row>
      <xdr:rowOff>93231</xdr:rowOff>
    </xdr:to>
    <xdr:sp macro="" textlink="">
      <xdr:nvSpPr>
        <xdr:cNvPr id="77" name="円/楕円 76"/>
        <xdr:cNvSpPr/>
      </xdr:nvSpPr>
      <xdr:spPr bwMode="auto">
        <a:xfrm>
          <a:off x="2857500" y="278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103408</xdr:rowOff>
    </xdr:from>
    <xdr:ext cx="762000" cy="259045"/>
    <xdr:sp macro="" textlink="">
      <xdr:nvSpPr>
        <xdr:cNvPr id="78" name="テキスト ボックス 77"/>
        <xdr:cNvSpPr txBox="1"/>
      </xdr:nvSpPr>
      <xdr:spPr>
        <a:xfrm>
          <a:off x="2527300" y="255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331491</xdr:rowOff>
    </xdr:from>
    <xdr:to>
      <xdr:col>4</xdr:col>
      <xdr:colOff>1117600</xdr:colOff>
      <xdr:row>37</xdr:row>
      <xdr:rowOff>342257</xdr:rowOff>
    </xdr:to>
    <xdr:cxnSp macro="">
      <xdr:nvCxnSpPr>
        <xdr:cNvPr id="112" name="直線コネクタ 111"/>
        <xdr:cNvCxnSpPr/>
      </xdr:nvCxnSpPr>
      <xdr:spPr bwMode="auto">
        <a:xfrm flipV="1">
          <a:off x="5003800" y="7456191"/>
          <a:ext cx="647700" cy="1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337853</xdr:rowOff>
    </xdr:from>
    <xdr:to>
      <xdr:col>4</xdr:col>
      <xdr:colOff>469900</xdr:colOff>
      <xdr:row>37</xdr:row>
      <xdr:rowOff>342257</xdr:rowOff>
    </xdr:to>
    <xdr:cxnSp macro="">
      <xdr:nvCxnSpPr>
        <xdr:cNvPr id="115" name="直線コネクタ 114"/>
        <xdr:cNvCxnSpPr/>
      </xdr:nvCxnSpPr>
      <xdr:spPr bwMode="auto">
        <a:xfrm>
          <a:off x="4305300" y="7462553"/>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321622</xdr:rowOff>
    </xdr:from>
    <xdr:to>
      <xdr:col>3</xdr:col>
      <xdr:colOff>904875</xdr:colOff>
      <xdr:row>37</xdr:row>
      <xdr:rowOff>337853</xdr:rowOff>
    </xdr:to>
    <xdr:cxnSp macro="">
      <xdr:nvCxnSpPr>
        <xdr:cNvPr id="118" name="直線コネクタ 117"/>
        <xdr:cNvCxnSpPr/>
      </xdr:nvCxnSpPr>
      <xdr:spPr bwMode="auto">
        <a:xfrm>
          <a:off x="3606800" y="7446322"/>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312734</xdr:rowOff>
    </xdr:from>
    <xdr:to>
      <xdr:col>3</xdr:col>
      <xdr:colOff>206375</xdr:colOff>
      <xdr:row>37</xdr:row>
      <xdr:rowOff>321622</xdr:rowOff>
    </xdr:to>
    <xdr:cxnSp macro="">
      <xdr:nvCxnSpPr>
        <xdr:cNvPr id="121" name="直線コネクタ 120"/>
        <xdr:cNvCxnSpPr/>
      </xdr:nvCxnSpPr>
      <xdr:spPr bwMode="auto">
        <a:xfrm>
          <a:off x="2908300" y="7437434"/>
          <a:ext cx="698500" cy="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280691</xdr:rowOff>
    </xdr:from>
    <xdr:to>
      <xdr:col>5</xdr:col>
      <xdr:colOff>34925</xdr:colOff>
      <xdr:row>38</xdr:row>
      <xdr:rowOff>39391</xdr:rowOff>
    </xdr:to>
    <xdr:sp macro="" textlink="">
      <xdr:nvSpPr>
        <xdr:cNvPr id="131" name="円/楕円 130"/>
        <xdr:cNvSpPr/>
      </xdr:nvSpPr>
      <xdr:spPr bwMode="auto">
        <a:xfrm>
          <a:off x="5600700" y="740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291457</xdr:rowOff>
    </xdr:from>
    <xdr:to>
      <xdr:col>4</xdr:col>
      <xdr:colOff>520700</xdr:colOff>
      <xdr:row>38</xdr:row>
      <xdr:rowOff>50157</xdr:rowOff>
    </xdr:to>
    <xdr:sp macro="" textlink="">
      <xdr:nvSpPr>
        <xdr:cNvPr id="133" name="円/楕円 132"/>
        <xdr:cNvSpPr/>
      </xdr:nvSpPr>
      <xdr:spPr bwMode="auto">
        <a:xfrm>
          <a:off x="4953000" y="741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34934</xdr:rowOff>
    </xdr:from>
    <xdr:ext cx="736600" cy="259045"/>
    <xdr:sp macro="" textlink="">
      <xdr:nvSpPr>
        <xdr:cNvPr id="134" name="テキスト ボックス 133"/>
        <xdr:cNvSpPr txBox="1"/>
      </xdr:nvSpPr>
      <xdr:spPr>
        <a:xfrm>
          <a:off x="4622800" y="750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287053</xdr:rowOff>
    </xdr:from>
    <xdr:to>
      <xdr:col>3</xdr:col>
      <xdr:colOff>955675</xdr:colOff>
      <xdr:row>38</xdr:row>
      <xdr:rowOff>45753</xdr:rowOff>
    </xdr:to>
    <xdr:sp macro="" textlink="">
      <xdr:nvSpPr>
        <xdr:cNvPr id="135" name="円/楕円 134"/>
        <xdr:cNvSpPr/>
      </xdr:nvSpPr>
      <xdr:spPr bwMode="auto">
        <a:xfrm>
          <a:off x="4254500" y="74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30530</xdr:rowOff>
    </xdr:from>
    <xdr:ext cx="762000" cy="259045"/>
    <xdr:sp macro="" textlink="">
      <xdr:nvSpPr>
        <xdr:cNvPr id="136" name="テキスト ボックス 135"/>
        <xdr:cNvSpPr txBox="1"/>
      </xdr:nvSpPr>
      <xdr:spPr>
        <a:xfrm>
          <a:off x="3924300" y="74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270822</xdr:rowOff>
    </xdr:from>
    <xdr:to>
      <xdr:col>3</xdr:col>
      <xdr:colOff>257175</xdr:colOff>
      <xdr:row>38</xdr:row>
      <xdr:rowOff>29522</xdr:rowOff>
    </xdr:to>
    <xdr:sp macro="" textlink="">
      <xdr:nvSpPr>
        <xdr:cNvPr id="137" name="円/楕円 136"/>
        <xdr:cNvSpPr/>
      </xdr:nvSpPr>
      <xdr:spPr bwMode="auto">
        <a:xfrm>
          <a:off x="3556000" y="73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14299</xdr:rowOff>
    </xdr:from>
    <xdr:ext cx="762000" cy="259045"/>
    <xdr:sp macro="" textlink="">
      <xdr:nvSpPr>
        <xdr:cNvPr id="138" name="テキスト ボックス 137"/>
        <xdr:cNvSpPr txBox="1"/>
      </xdr:nvSpPr>
      <xdr:spPr>
        <a:xfrm>
          <a:off x="3225800" y="748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261934</xdr:rowOff>
    </xdr:from>
    <xdr:to>
      <xdr:col>2</xdr:col>
      <xdr:colOff>692150</xdr:colOff>
      <xdr:row>38</xdr:row>
      <xdr:rowOff>20634</xdr:rowOff>
    </xdr:to>
    <xdr:sp macro="" textlink="">
      <xdr:nvSpPr>
        <xdr:cNvPr id="139" name="円/楕円 138"/>
        <xdr:cNvSpPr/>
      </xdr:nvSpPr>
      <xdr:spPr bwMode="auto">
        <a:xfrm>
          <a:off x="2857500" y="738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5411</xdr:rowOff>
    </xdr:from>
    <xdr:ext cx="762000" cy="259045"/>
    <xdr:sp macro="" textlink="">
      <xdr:nvSpPr>
        <xdr:cNvPr id="140" name="テキスト ボックス 139"/>
        <xdr:cNvSpPr txBox="1"/>
      </xdr:nvSpPr>
      <xdr:spPr>
        <a:xfrm>
          <a:off x="2527300" y="747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平成２６年度決算では、国の要請による職員給与等の引下げの終了や退職手当の増、第３セクター等改革推進債の起債償還の開始により歳出一般財源が前年度より</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増加し、実質単年度収支では赤字となったが、財政調整基金の取崩しにより実質収支は、黒字となっている。歳入は、市税は企業収益の低迷や固定資産税の減収など厳しいものと予想され、また、地方交付税も大きな伸びは期待できない状況の中で、歳入の確保と歳出の抑制等、今後も健全化への取り組みを継続していき、安定した財政運営に努めていく。財政調整基金残高は、今年度は取崩したものの標準財政規模比は、</a:t>
          </a:r>
          <a:r>
            <a:rPr kumimoji="1" lang="en-US" altLang="ja-JP" sz="1200">
              <a:latin typeface="ＭＳ ゴシック" pitchFamily="49" charset="-128"/>
              <a:ea typeface="ＭＳ ゴシック" pitchFamily="49" charset="-128"/>
            </a:rPr>
            <a:t>43.5%</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収支が悪化したため、前年度より全体的に黒字幅が減少している。各会計では、事業計画に基づき、安定した制度運営に努めているところであるが、今後も事業の見直しや制度の適正な運営を心掛けて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同和対策事業などの大型事業の償還が進み、元利償還金は年々減少し、また、公的補償金免除繰上償還に伴う借換債の活用などで公債費の抑制に努め、財政健全化に取り組んできたところである。しかし、平成２５年度に土地開発公社の解散に際し発行した第３セクター等改革推進債の償還開始により、元利償還金が増加。現在、市内中学校の改築事業や南海・東南海地震といった大規模災害への対応のため、ここ数年間は、公債費が若干増加する見込みである。今後は、事業の優先順位等を見定めて、交付税措置のある有利な起債を活用しつつ、今後も引き続き健全化に取り組み、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内中学校の改築事業の起債増により地方債残高が増加し、将来負担額が増加している。市内中学校改築事業は平成２９年度まで事業実施で、公共下水道事業などの継続事業もあり、また公共施設の老朽化に伴う更新の可能性もあるため、負担増の要因も懸念されるところであるが、世代間負担の公平性の観点から後世への過大な負担を残すことのないよう、事業の優先順位等を見定めて、公共施設等の在り方の検討を進め負担の平準化を図るなど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13411753</v>
      </c>
      <c r="BO4" s="349"/>
      <c r="BP4" s="349"/>
      <c r="BQ4" s="349"/>
      <c r="BR4" s="349"/>
      <c r="BS4" s="349"/>
      <c r="BT4" s="349"/>
      <c r="BU4" s="350"/>
      <c r="BV4" s="348">
        <v>13213261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0.5</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13292501</v>
      </c>
      <c r="BO5" s="386"/>
      <c r="BP5" s="386"/>
      <c r="BQ5" s="386"/>
      <c r="BR5" s="386"/>
      <c r="BS5" s="386"/>
      <c r="BT5" s="386"/>
      <c r="BU5" s="387"/>
      <c r="BV5" s="385">
        <v>12908812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100.4</v>
      </c>
      <c r="CU5" s="383"/>
      <c r="CV5" s="383"/>
      <c r="CW5" s="383"/>
      <c r="CX5" s="383"/>
      <c r="CY5" s="383"/>
      <c r="CZ5" s="383"/>
      <c r="DA5" s="384"/>
      <c r="DB5" s="382">
        <v>95.6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119252</v>
      </c>
      <c r="BO6" s="386"/>
      <c r="BP6" s="386"/>
      <c r="BQ6" s="386"/>
      <c r="BR6" s="386"/>
      <c r="BS6" s="386"/>
      <c r="BT6" s="386"/>
      <c r="BU6" s="387"/>
      <c r="BV6" s="385">
        <v>304449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108.5</v>
      </c>
      <c r="CU6" s="423"/>
      <c r="CV6" s="423"/>
      <c r="CW6" s="423"/>
      <c r="CX6" s="423"/>
      <c r="CY6" s="423"/>
      <c r="CZ6" s="423"/>
      <c r="DA6" s="424"/>
      <c r="DB6" s="422">
        <v>103.7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85855</v>
      </c>
      <c r="BO7" s="386"/>
      <c r="BP7" s="386"/>
      <c r="BQ7" s="386"/>
      <c r="BR7" s="386"/>
      <c r="BS7" s="386"/>
      <c r="BT7" s="386"/>
      <c r="BU7" s="387"/>
      <c r="BV7" s="385">
        <v>8013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6740750</v>
      </c>
      <c r="CU7" s="386"/>
      <c r="CV7" s="386"/>
      <c r="CW7" s="386"/>
      <c r="CX7" s="386"/>
      <c r="CY7" s="386"/>
      <c r="CZ7" s="386"/>
      <c r="DA7" s="387"/>
      <c r="DB7" s="385">
        <v>6768873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33397</v>
      </c>
      <c r="BO8" s="386"/>
      <c r="BP8" s="386"/>
      <c r="BQ8" s="386"/>
      <c r="BR8" s="386"/>
      <c r="BS8" s="386"/>
      <c r="BT8" s="386"/>
      <c r="BU8" s="387"/>
      <c r="BV8" s="385">
        <v>296436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26111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-263039</v>
      </c>
      <c r="BO9" s="386"/>
      <c r="BP9" s="386"/>
      <c r="BQ9" s="386"/>
      <c r="BR9" s="386"/>
      <c r="BS9" s="386"/>
      <c r="BT9" s="386"/>
      <c r="BU9" s="387"/>
      <c r="BV9" s="385">
        <v>214857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27053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6786</v>
      </c>
      <c r="BO10" s="386"/>
      <c r="BP10" s="386"/>
      <c r="BQ10" s="386"/>
      <c r="BR10" s="386"/>
      <c r="BS10" s="386"/>
      <c r="BT10" s="386"/>
      <c r="BU10" s="387"/>
      <c r="BV10" s="385">
        <v>22393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24980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120000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24810</v>
      </c>
      <c r="S13" s="467"/>
      <c r="T13" s="467"/>
      <c r="U13" s="467"/>
      <c r="V13" s="468"/>
      <c r="W13" s="401" t="s">
        <v>124</v>
      </c>
      <c r="X13" s="402"/>
      <c r="Y13" s="402"/>
      <c r="Z13" s="402"/>
      <c r="AA13" s="402"/>
      <c r="AB13" s="392"/>
      <c r="AC13" s="436">
        <v>1444</v>
      </c>
      <c r="AD13" s="437"/>
      <c r="AE13" s="437"/>
      <c r="AF13" s="437"/>
      <c r="AG13" s="476"/>
      <c r="AH13" s="436">
        <v>1623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-376253</v>
      </c>
      <c r="BO13" s="386"/>
      <c r="BP13" s="386"/>
      <c r="BQ13" s="386"/>
      <c r="BR13" s="386"/>
      <c r="BS13" s="386"/>
      <c r="BT13" s="386"/>
      <c r="BU13" s="387"/>
      <c r="BV13" s="385">
        <v>237250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25300</v>
      </c>
      <c r="S14" s="467"/>
      <c r="T14" s="467"/>
      <c r="U14" s="467"/>
      <c r="V14" s="468"/>
      <c r="W14" s="375"/>
      <c r="X14" s="376"/>
      <c r="Y14" s="376"/>
      <c r="Z14" s="376"/>
      <c r="AA14" s="376"/>
      <c r="AB14" s="365"/>
      <c r="AC14" s="469">
        <v>13</v>
      </c>
      <c r="AD14" s="470"/>
      <c r="AE14" s="470"/>
      <c r="AF14" s="470"/>
      <c r="AG14" s="471"/>
      <c r="AH14" s="469">
        <v>13.8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94.6</v>
      </c>
      <c r="CU14" s="481"/>
      <c r="CV14" s="481"/>
      <c r="CW14" s="481"/>
      <c r="CX14" s="481"/>
      <c r="CY14" s="481"/>
      <c r="CZ14" s="481"/>
      <c r="DA14" s="482"/>
      <c r="DB14" s="480">
        <v>90.9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25156</v>
      </c>
      <c r="S15" s="467"/>
      <c r="T15" s="467"/>
      <c r="U15" s="467"/>
      <c r="V15" s="468"/>
      <c r="W15" s="401" t="s">
        <v>131</v>
      </c>
      <c r="X15" s="402"/>
      <c r="Y15" s="402"/>
      <c r="Z15" s="402"/>
      <c r="AA15" s="402"/>
      <c r="AB15" s="392"/>
      <c r="AC15" s="436">
        <v>2359</v>
      </c>
      <c r="AD15" s="437"/>
      <c r="AE15" s="437"/>
      <c r="AF15" s="437"/>
      <c r="AG15" s="476"/>
      <c r="AH15" s="436">
        <v>2630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2774089</v>
      </c>
      <c r="BO15" s="349"/>
      <c r="BP15" s="349"/>
      <c r="BQ15" s="349"/>
      <c r="BR15" s="349"/>
      <c r="BS15" s="349"/>
      <c r="BT15" s="349"/>
      <c r="BU15" s="350"/>
      <c r="BV15" s="348">
        <v>2758117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21.2</v>
      </c>
      <c r="AD16" s="470"/>
      <c r="AE16" s="470"/>
      <c r="AF16" s="470"/>
      <c r="AG16" s="471"/>
      <c r="AH16" s="469">
        <v>22.3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5411127</v>
      </c>
      <c r="BO16" s="386"/>
      <c r="BP16" s="386"/>
      <c r="BQ16" s="386"/>
      <c r="BR16" s="386"/>
      <c r="BS16" s="386"/>
      <c r="BT16" s="386"/>
      <c r="BU16" s="387"/>
      <c r="BV16" s="385">
        <v>5404354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7333</v>
      </c>
      <c r="AD17" s="437"/>
      <c r="AE17" s="437"/>
      <c r="AF17" s="437"/>
      <c r="AG17" s="476"/>
      <c r="AH17" s="436">
        <v>7483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3591540</v>
      </c>
      <c r="BO17" s="386"/>
      <c r="BP17" s="386"/>
      <c r="BQ17" s="386"/>
      <c r="BR17" s="386"/>
      <c r="BS17" s="386"/>
      <c r="BT17" s="386"/>
      <c r="BU17" s="387"/>
      <c r="BV17" s="385">
        <v>3580388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43.91</v>
      </c>
      <c r="M18" s="498"/>
      <c r="N18" s="498"/>
      <c r="O18" s="498"/>
      <c r="P18" s="498"/>
      <c r="Q18" s="498"/>
      <c r="R18" s="499"/>
      <c r="S18" s="499"/>
      <c r="T18" s="499"/>
      <c r="U18" s="499"/>
      <c r="V18" s="500"/>
      <c r="W18" s="403"/>
      <c r="X18" s="404"/>
      <c r="Y18" s="404"/>
      <c r="Z18" s="404"/>
      <c r="AA18" s="404"/>
      <c r="AB18" s="395"/>
      <c r="AC18" s="501">
        <v>65.8</v>
      </c>
      <c r="AD18" s="502"/>
      <c r="AE18" s="502"/>
      <c r="AF18" s="502"/>
      <c r="AG18" s="503"/>
      <c r="AH18" s="501">
        <v>63.6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6903810</v>
      </c>
      <c r="BO18" s="386"/>
      <c r="BP18" s="386"/>
      <c r="BQ18" s="386"/>
      <c r="BR18" s="386"/>
      <c r="BS18" s="386"/>
      <c r="BT18" s="386"/>
      <c r="BU18" s="387"/>
      <c r="BV18" s="385">
        <v>6568414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595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8826995</v>
      </c>
      <c r="BO19" s="386"/>
      <c r="BP19" s="386"/>
      <c r="BQ19" s="386"/>
      <c r="BR19" s="386"/>
      <c r="BS19" s="386"/>
      <c r="BT19" s="386"/>
      <c r="BU19" s="387"/>
      <c r="BV19" s="385">
        <v>8559314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9993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14311208</v>
      </c>
      <c r="BO23" s="386"/>
      <c r="BP23" s="386"/>
      <c r="BQ23" s="386"/>
      <c r="BR23" s="386"/>
      <c r="BS23" s="386"/>
      <c r="BT23" s="386"/>
      <c r="BU23" s="387"/>
      <c r="BV23" s="385">
        <v>13886476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7000</v>
      </c>
      <c r="R24" s="437"/>
      <c r="S24" s="437"/>
      <c r="T24" s="437"/>
      <c r="U24" s="437"/>
      <c r="V24" s="476"/>
      <c r="W24" s="531"/>
      <c r="X24" s="519"/>
      <c r="Y24" s="520"/>
      <c r="Z24" s="435" t="s">
        <v>155</v>
      </c>
      <c r="AA24" s="415"/>
      <c r="AB24" s="415"/>
      <c r="AC24" s="415"/>
      <c r="AD24" s="415"/>
      <c r="AE24" s="415"/>
      <c r="AF24" s="415"/>
      <c r="AG24" s="416"/>
      <c r="AH24" s="436">
        <v>259</v>
      </c>
      <c r="AI24" s="437"/>
      <c r="AJ24" s="437"/>
      <c r="AK24" s="437"/>
      <c r="AL24" s="476"/>
      <c r="AM24" s="436">
        <v>849520</v>
      </c>
      <c r="AN24" s="437"/>
      <c r="AO24" s="437"/>
      <c r="AP24" s="437"/>
      <c r="AQ24" s="437"/>
      <c r="AR24" s="476"/>
      <c r="AS24" s="436">
        <v>3280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10345238</v>
      </c>
      <c r="BO24" s="386"/>
      <c r="BP24" s="386"/>
      <c r="BQ24" s="386"/>
      <c r="BR24" s="386"/>
      <c r="BS24" s="386"/>
      <c r="BT24" s="386"/>
      <c r="BU24" s="387"/>
      <c r="BV24" s="385">
        <v>9806289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6800</v>
      </c>
      <c r="R25" s="437"/>
      <c r="S25" s="437"/>
      <c r="T25" s="437"/>
      <c r="U25" s="437"/>
      <c r="V25" s="476"/>
      <c r="W25" s="531"/>
      <c r="X25" s="519"/>
      <c r="Y25" s="520"/>
      <c r="Z25" s="435" t="s">
        <v>158</v>
      </c>
      <c r="AA25" s="415"/>
      <c r="AB25" s="415"/>
      <c r="AC25" s="415"/>
      <c r="AD25" s="415"/>
      <c r="AE25" s="415"/>
      <c r="AF25" s="415"/>
      <c r="AG25" s="416"/>
      <c r="AH25" s="436">
        <v>45</v>
      </c>
      <c r="AI25" s="437"/>
      <c r="AJ25" s="437"/>
      <c r="AK25" s="437"/>
      <c r="AL25" s="476"/>
      <c r="AM25" s="436">
        <v>152550</v>
      </c>
      <c r="AN25" s="437"/>
      <c r="AO25" s="437"/>
      <c r="AP25" s="437"/>
      <c r="AQ25" s="437"/>
      <c r="AR25" s="476"/>
      <c r="AS25" s="436">
        <v>3390</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1267404</v>
      </c>
      <c r="BO25" s="349"/>
      <c r="BP25" s="349"/>
      <c r="BQ25" s="349"/>
      <c r="BR25" s="349"/>
      <c r="BS25" s="349"/>
      <c r="BT25" s="349"/>
      <c r="BU25" s="350"/>
      <c r="BV25" s="348">
        <v>84269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6000</v>
      </c>
      <c r="R26" s="437"/>
      <c r="S26" s="437"/>
      <c r="T26" s="437"/>
      <c r="U26" s="437"/>
      <c r="V26" s="476"/>
      <c r="W26" s="531"/>
      <c r="X26" s="519"/>
      <c r="Y26" s="520"/>
      <c r="Z26" s="435" t="s">
        <v>161</v>
      </c>
      <c r="AA26" s="541"/>
      <c r="AB26" s="541"/>
      <c r="AC26" s="541"/>
      <c r="AD26" s="541"/>
      <c r="AE26" s="541"/>
      <c r="AF26" s="541"/>
      <c r="AG26" s="542"/>
      <c r="AH26" s="436">
        <v>15</v>
      </c>
      <c r="AI26" s="437"/>
      <c r="AJ26" s="437"/>
      <c r="AK26" s="437"/>
      <c r="AL26" s="476"/>
      <c r="AM26" s="436">
        <v>51105</v>
      </c>
      <c r="AN26" s="437"/>
      <c r="AO26" s="437"/>
      <c r="AP26" s="437"/>
      <c r="AQ26" s="437"/>
      <c r="AR26" s="476"/>
      <c r="AS26" s="436">
        <v>3407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4600</v>
      </c>
      <c r="R27" s="437"/>
      <c r="S27" s="437"/>
      <c r="T27" s="437"/>
      <c r="U27" s="437"/>
      <c r="V27" s="476"/>
      <c r="W27" s="531"/>
      <c r="X27" s="519"/>
      <c r="Y27" s="520"/>
      <c r="Z27" s="435" t="s">
        <v>164</v>
      </c>
      <c r="AA27" s="415"/>
      <c r="AB27" s="415"/>
      <c r="AC27" s="415"/>
      <c r="AD27" s="415"/>
      <c r="AE27" s="415"/>
      <c r="AF27" s="415"/>
      <c r="AG27" s="416"/>
      <c r="AH27" s="436">
        <v>16</v>
      </c>
      <c r="AI27" s="437"/>
      <c r="AJ27" s="437"/>
      <c r="AK27" s="437"/>
      <c r="AL27" s="476"/>
      <c r="AM27" s="436">
        <v>47888</v>
      </c>
      <c r="AN27" s="437"/>
      <c r="AO27" s="437"/>
      <c r="AP27" s="437"/>
      <c r="AQ27" s="437"/>
      <c r="AR27" s="476"/>
      <c r="AS27" s="436">
        <v>2993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2935387</v>
      </c>
      <c r="BO28" s="349"/>
      <c r="BP28" s="349"/>
      <c r="BQ28" s="349"/>
      <c r="BR28" s="349"/>
      <c r="BS28" s="349"/>
      <c r="BT28" s="349"/>
      <c r="BU28" s="350"/>
      <c r="BV28" s="348">
        <v>3048601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3900</v>
      </c>
      <c r="R29" s="437"/>
      <c r="S29" s="437"/>
      <c r="T29" s="437"/>
      <c r="U29" s="437"/>
      <c r="V29" s="476"/>
      <c r="W29" s="532"/>
      <c r="X29" s="533"/>
      <c r="Y29" s="534"/>
      <c r="Z29" s="435" t="s">
        <v>171</v>
      </c>
      <c r="AA29" s="415"/>
      <c r="AB29" s="415"/>
      <c r="AC29" s="415"/>
      <c r="AD29" s="415"/>
      <c r="AE29" s="415"/>
      <c r="AF29" s="415"/>
      <c r="AG29" s="416"/>
      <c r="AH29" s="436">
        <v>275</v>
      </c>
      <c r="AI29" s="437"/>
      <c r="AJ29" s="437"/>
      <c r="AK29" s="437"/>
      <c r="AL29" s="476"/>
      <c r="AM29" s="436">
        <v>897408</v>
      </c>
      <c r="AN29" s="437"/>
      <c r="AO29" s="437"/>
      <c r="AP29" s="437"/>
      <c r="AQ29" s="437"/>
      <c r="AR29" s="476"/>
      <c r="AS29" s="436">
        <v>3263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75959</v>
      </c>
      <c r="BO29" s="386"/>
      <c r="BP29" s="386"/>
      <c r="BQ29" s="386"/>
      <c r="BR29" s="386"/>
      <c r="BS29" s="386"/>
      <c r="BT29" s="386"/>
      <c r="BU29" s="387"/>
      <c r="BV29" s="385">
        <v>73419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1178508</v>
      </c>
      <c r="BO30" s="555"/>
      <c r="BP30" s="555"/>
      <c r="BQ30" s="555"/>
      <c r="BR30" s="555"/>
      <c r="BS30" s="555"/>
      <c r="BT30" s="555"/>
      <c r="BU30" s="556"/>
      <c r="BV30" s="554">
        <v>1100686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和歌山県総合事務組合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御坊市ふれあいセンター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同和対策住宅新築資金等貸付事業特別会計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御坊市日高川町中学校組合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御坊日高老人福祉施設事務組合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御坊日高老人福祉施設事務組合（公営企業会計）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御坊広域行政事務組合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和歌山県地方税回収機構</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和歌山県後期高齢者広域連合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和歌山県後期高齢者広域連合（特別会計）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和歌山県住宅新築資金等貸付金回収管理組合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御坊市外五ヶ町病院経営事務組合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P77" sqref="AP77:AT7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13079</v>
      </c>
      <c r="J41" s="83">
        <v>13082</v>
      </c>
      <c r="K41" s="83">
        <v>13097</v>
      </c>
      <c r="L41" s="83">
        <v>13886</v>
      </c>
      <c r="M41" s="84">
        <v>14311</v>
      </c>
    </row>
    <row r="42" spans="2:13" ht="27.75" customHeight="1" x14ac:dyDescent="0.15">
      <c r="B42" s="1171"/>
      <c r="C42" s="1172"/>
      <c r="D42" s="85"/>
      <c r="E42" s="1177" t="s">
        <v>26</v>
      </c>
      <c r="F42" s="1177"/>
      <c r="G42" s="1177"/>
      <c r="H42" s="1178"/>
      <c r="I42" s="86" t="s">
        <v>479</v>
      </c>
      <c r="J42" s="87" t="s">
        <v>479</v>
      </c>
      <c r="K42" s="87" t="s">
        <v>479</v>
      </c>
      <c r="L42" s="87" t="s">
        <v>479</v>
      </c>
      <c r="M42" s="88" t="s">
        <v>479</v>
      </c>
    </row>
    <row r="43" spans="2:13" ht="27.75" customHeight="1" x14ac:dyDescent="0.15">
      <c r="B43" s="1171"/>
      <c r="C43" s="1172"/>
      <c r="D43" s="85"/>
      <c r="E43" s="1177" t="s">
        <v>27</v>
      </c>
      <c r="F43" s="1177"/>
      <c r="G43" s="1177"/>
      <c r="H43" s="1178"/>
      <c r="I43" s="86">
        <v>2485</v>
      </c>
      <c r="J43" s="87">
        <v>2506</v>
      </c>
      <c r="K43" s="87">
        <v>2539</v>
      </c>
      <c r="L43" s="87">
        <v>2450</v>
      </c>
      <c r="M43" s="88">
        <v>2511</v>
      </c>
    </row>
    <row r="44" spans="2:13" ht="27.75" customHeight="1" x14ac:dyDescent="0.15">
      <c r="B44" s="1171"/>
      <c r="C44" s="1172"/>
      <c r="D44" s="85"/>
      <c r="E44" s="1177" t="s">
        <v>28</v>
      </c>
      <c r="F44" s="1177"/>
      <c r="G44" s="1177"/>
      <c r="H44" s="1178"/>
      <c r="I44" s="86">
        <v>2382</v>
      </c>
      <c r="J44" s="87">
        <v>2064</v>
      </c>
      <c r="K44" s="87">
        <v>2198</v>
      </c>
      <c r="L44" s="87">
        <v>2183</v>
      </c>
      <c r="M44" s="88">
        <v>2016</v>
      </c>
    </row>
    <row r="45" spans="2:13" ht="27.75" customHeight="1" x14ac:dyDescent="0.15">
      <c r="B45" s="1171"/>
      <c r="C45" s="1172"/>
      <c r="D45" s="85"/>
      <c r="E45" s="1177" t="s">
        <v>29</v>
      </c>
      <c r="F45" s="1177"/>
      <c r="G45" s="1177"/>
      <c r="H45" s="1178"/>
      <c r="I45" s="86">
        <v>2871</v>
      </c>
      <c r="J45" s="87">
        <v>2833</v>
      </c>
      <c r="K45" s="87">
        <v>2693</v>
      </c>
      <c r="L45" s="87">
        <v>2725</v>
      </c>
      <c r="M45" s="88">
        <v>2418</v>
      </c>
    </row>
    <row r="46" spans="2:13" ht="27.75" customHeight="1" x14ac:dyDescent="0.15">
      <c r="B46" s="1171"/>
      <c r="C46" s="1172"/>
      <c r="D46" s="85"/>
      <c r="E46" s="1177" t="s">
        <v>30</v>
      </c>
      <c r="F46" s="1177"/>
      <c r="G46" s="1177"/>
      <c r="H46" s="1178"/>
      <c r="I46" s="86">
        <v>1056</v>
      </c>
      <c r="J46" s="87">
        <v>881</v>
      </c>
      <c r="K46" s="87">
        <v>742</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3866</v>
      </c>
      <c r="J49" s="87">
        <v>3981</v>
      </c>
      <c r="K49" s="87">
        <v>4278</v>
      </c>
      <c r="L49" s="87">
        <v>4313</v>
      </c>
      <c r="M49" s="88">
        <v>4280</v>
      </c>
    </row>
    <row r="50" spans="2:13" ht="27.75" customHeight="1" x14ac:dyDescent="0.15">
      <c r="B50" s="1171"/>
      <c r="C50" s="1172"/>
      <c r="D50" s="85"/>
      <c r="E50" s="1177" t="s">
        <v>35</v>
      </c>
      <c r="F50" s="1177"/>
      <c r="G50" s="1177"/>
      <c r="H50" s="1178"/>
      <c r="I50" s="86">
        <v>1334</v>
      </c>
      <c r="J50" s="87">
        <v>1427</v>
      </c>
      <c r="K50" s="87">
        <v>2555</v>
      </c>
      <c r="L50" s="87">
        <v>2306</v>
      </c>
      <c r="M50" s="88">
        <v>2173</v>
      </c>
    </row>
    <row r="51" spans="2:13" ht="27.75" customHeight="1" x14ac:dyDescent="0.15">
      <c r="B51" s="1173"/>
      <c r="C51" s="1174"/>
      <c r="D51" s="85"/>
      <c r="E51" s="1177" t="s">
        <v>36</v>
      </c>
      <c r="F51" s="1177"/>
      <c r="G51" s="1177"/>
      <c r="H51" s="1178"/>
      <c r="I51" s="86">
        <v>9267</v>
      </c>
      <c r="J51" s="87">
        <v>9043</v>
      </c>
      <c r="K51" s="87">
        <v>9121</v>
      </c>
      <c r="L51" s="87">
        <v>9239</v>
      </c>
      <c r="M51" s="88">
        <v>9259</v>
      </c>
    </row>
    <row r="52" spans="2:13" ht="27.75" customHeight="1" thickBot="1" x14ac:dyDescent="0.2">
      <c r="B52" s="1181" t="s">
        <v>37</v>
      </c>
      <c r="C52" s="1182"/>
      <c r="D52" s="90"/>
      <c r="E52" s="1183" t="s">
        <v>38</v>
      </c>
      <c r="F52" s="1183"/>
      <c r="G52" s="1183"/>
      <c r="H52" s="1184"/>
      <c r="I52" s="91">
        <v>7405</v>
      </c>
      <c r="J52" s="92">
        <v>6916</v>
      </c>
      <c r="K52" s="92">
        <v>5316</v>
      </c>
      <c r="L52" s="92">
        <v>5386</v>
      </c>
      <c r="M52" s="93">
        <v>5543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40175</v>
      </c>
      <c r="E3" s="116"/>
      <c r="F3" s="117">
        <v>78670</v>
      </c>
      <c r="G3" s="118"/>
      <c r="H3" s="119"/>
    </row>
    <row r="4" spans="1:8" x14ac:dyDescent="0.15">
      <c r="A4" s="120"/>
      <c r="B4" s="121"/>
      <c r="C4" s="122"/>
      <c r="D4" s="123">
        <v>25185</v>
      </c>
      <c r="E4" s="124"/>
      <c r="F4" s="125">
        <v>38094</v>
      </c>
      <c r="G4" s="126"/>
      <c r="H4" s="127"/>
    </row>
    <row r="5" spans="1:8" x14ac:dyDescent="0.15">
      <c r="A5" s="108" t="s">
        <v>511</v>
      </c>
      <c r="B5" s="113"/>
      <c r="C5" s="114"/>
      <c r="D5" s="115">
        <v>47180</v>
      </c>
      <c r="E5" s="116"/>
      <c r="F5" s="117">
        <v>67201</v>
      </c>
      <c r="G5" s="118"/>
      <c r="H5" s="119"/>
    </row>
    <row r="6" spans="1:8" x14ac:dyDescent="0.15">
      <c r="A6" s="120"/>
      <c r="B6" s="121"/>
      <c r="C6" s="122"/>
      <c r="D6" s="123">
        <v>41865</v>
      </c>
      <c r="E6" s="124"/>
      <c r="F6" s="125">
        <v>35210</v>
      </c>
      <c r="G6" s="126"/>
      <c r="H6" s="127"/>
    </row>
    <row r="7" spans="1:8" x14ac:dyDescent="0.15">
      <c r="A7" s="108" t="s">
        <v>512</v>
      </c>
      <c r="B7" s="113"/>
      <c r="C7" s="114"/>
      <c r="D7" s="115">
        <v>31600</v>
      </c>
      <c r="E7" s="116"/>
      <c r="F7" s="117">
        <v>75709</v>
      </c>
      <c r="G7" s="118"/>
      <c r="H7" s="119"/>
    </row>
    <row r="8" spans="1:8" x14ac:dyDescent="0.15">
      <c r="A8" s="120"/>
      <c r="B8" s="121"/>
      <c r="C8" s="122"/>
      <c r="D8" s="123">
        <v>26427</v>
      </c>
      <c r="E8" s="124"/>
      <c r="F8" s="125">
        <v>35212</v>
      </c>
      <c r="G8" s="126"/>
      <c r="H8" s="127"/>
    </row>
    <row r="9" spans="1:8" x14ac:dyDescent="0.15">
      <c r="A9" s="108" t="s">
        <v>513</v>
      </c>
      <c r="B9" s="113"/>
      <c r="C9" s="114"/>
      <c r="D9" s="115">
        <v>47894</v>
      </c>
      <c r="E9" s="116"/>
      <c r="F9" s="117">
        <v>90961</v>
      </c>
      <c r="G9" s="118"/>
      <c r="H9" s="119"/>
    </row>
    <row r="10" spans="1:8" x14ac:dyDescent="0.15">
      <c r="A10" s="120"/>
      <c r="B10" s="121"/>
      <c r="C10" s="122"/>
      <c r="D10" s="123">
        <v>28902</v>
      </c>
      <c r="E10" s="124"/>
      <c r="F10" s="125">
        <v>37720</v>
      </c>
      <c r="G10" s="126"/>
      <c r="H10" s="127"/>
    </row>
    <row r="11" spans="1:8" x14ac:dyDescent="0.15">
      <c r="A11" s="108" t="s">
        <v>514</v>
      </c>
      <c r="B11" s="113"/>
      <c r="C11" s="114"/>
      <c r="D11" s="115">
        <v>60872</v>
      </c>
      <c r="E11" s="116"/>
      <c r="F11" s="117">
        <v>106614</v>
      </c>
      <c r="G11" s="118"/>
      <c r="H11" s="119"/>
    </row>
    <row r="12" spans="1:8" x14ac:dyDescent="0.15">
      <c r="A12" s="120"/>
      <c r="B12" s="121"/>
      <c r="C12" s="128"/>
      <c r="D12" s="123">
        <v>41367</v>
      </c>
      <c r="E12" s="124"/>
      <c r="F12" s="125">
        <v>45545</v>
      </c>
      <c r="G12" s="126"/>
      <c r="H12" s="127"/>
    </row>
    <row r="13" spans="1:8" x14ac:dyDescent="0.15">
      <c r="A13" s="108"/>
      <c r="B13" s="113"/>
      <c r="C13" s="129"/>
      <c r="D13" s="130">
        <v>45544</v>
      </c>
      <c r="E13" s="131"/>
      <c r="F13" s="132">
        <v>83831</v>
      </c>
      <c r="G13" s="133"/>
      <c r="H13" s="119"/>
    </row>
    <row r="14" spans="1:8" x14ac:dyDescent="0.15">
      <c r="A14" s="120"/>
      <c r="B14" s="121"/>
      <c r="C14" s="122"/>
      <c r="D14" s="123">
        <v>32749</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4.91</v>
      </c>
      <c r="C19" s="134">
        <f>ROUND(VALUE(SUBSTITUTE(実質収支比率等に係る経年分析!G$48,"▲","-")),2)</f>
        <v>5.84</v>
      </c>
      <c r="D19" s="134">
        <f>ROUND(VALUE(SUBSTITUTE(実質収支比率等に係る経年分析!H$48,"▲","-")),2)</f>
        <v>1.2</v>
      </c>
      <c r="E19" s="134">
        <f>ROUND(VALUE(SUBSTITUTE(実質収支比率等に係る経年分析!I$48,"▲","-")),2)</f>
        <v>4.38</v>
      </c>
      <c r="F19" s="134">
        <f>ROUND(VALUE(SUBSTITUTE(実質収支比率等に係る経年分析!J$48,"▲","-")),2)</f>
        <v>0.5</v>
      </c>
    </row>
    <row r="20" spans="1:11" x14ac:dyDescent="0.15">
      <c r="A20" s="134" t="s">
        <v>43</v>
      </c>
      <c r="B20" s="134">
        <f>ROUND(VALUE(SUBSTITUTE(実質収支比率等に係る経年分析!F$47,"▲","-")),2)</f>
        <v>38.6</v>
      </c>
      <c r="C20" s="134">
        <f>ROUND(VALUE(SUBSTITUTE(実質収支比率等に係る経年分析!G$47,"▲","-")),2)</f>
        <v>40.76</v>
      </c>
      <c r="D20" s="134">
        <f>ROUND(VALUE(SUBSTITUTE(実質収支比率等に係る経年分析!H$47,"▲","-")),2)</f>
        <v>44.58</v>
      </c>
      <c r="E20" s="134">
        <f>ROUND(VALUE(SUBSTITUTE(実質収支比率等に係る経年分析!I$47,"▲","-")),2)</f>
        <v>45.04</v>
      </c>
      <c r="F20" s="134">
        <f>ROUND(VALUE(SUBSTITUTE(実質収支比率等に係る経年分析!J$47,"▲","-")),2)</f>
        <v>43.55</v>
      </c>
    </row>
    <row r="21" spans="1:11" x14ac:dyDescent="0.15">
      <c r="A21" s="134" t="s">
        <v>44</v>
      </c>
      <c r="B21" s="134">
        <f>IF(ISNUMBER(VALUE(SUBSTITUTE(実質収支比率等に係る経年分析!F$49,"▲","-"))),ROUND(VALUE(SUBSTITUTE(実質収支比率等に係る経年分析!F$49,"▲","-")),2),NA())</f>
        <v>8.0500000000000007</v>
      </c>
      <c r="C21" s="134">
        <f>IF(ISNUMBER(VALUE(SUBSTITUTE(実質収支比率等に係る経年分析!G$49,"▲","-"))),ROUND(VALUE(SUBSTITUTE(実質収支比率等に係る経年分析!G$49,"▲","-")),2),NA())</f>
        <v>2.71</v>
      </c>
      <c r="D21" s="134">
        <f>IF(ISNUMBER(VALUE(SUBSTITUTE(実質収支比率等に係る経年分析!H$49,"▲","-"))),ROUND(VALUE(SUBSTITUTE(実質収支比率等に係る経年分析!H$49,"▲","-")),2),NA())</f>
        <v>-1.52</v>
      </c>
      <c r="E21" s="134">
        <f>IF(ISNUMBER(VALUE(SUBSTITUTE(実質収支比率等に係る経年分析!I$49,"▲","-"))),ROUND(VALUE(SUBSTITUTE(実質収支比率等に係る経年分析!I$49,"▲","-")),2),NA())</f>
        <v>3.51</v>
      </c>
      <c r="F21" s="134">
        <f>IF(ISNUMBER(VALUE(SUBSTITUTE(実質収支比率等に係る経年分析!J$49,"▲","-"))),ROUND(VALUE(SUBSTITUTE(実質収支比率等に係る経年分析!J$49,"▲","-")),2),NA())</f>
        <v>-5.58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4.9000000000000004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5.83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4.17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同和対策住宅新築資金等貸付事業特別会計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0.28000000000000003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1140</v>
      </c>
      <c r="E42" s="136"/>
      <c r="F42" s="136"/>
      <c r="G42" s="136">
        <f>'実質公債費比率（分子）の構造'!L$52</f>
        <v>1125</v>
      </c>
      <c r="H42" s="136"/>
      <c r="I42" s="136"/>
      <c r="J42" s="136">
        <f>'実質公債費比率（分子）の構造'!M$52</f>
        <v>1068</v>
      </c>
      <c r="K42" s="136"/>
      <c r="L42" s="136"/>
      <c r="M42" s="136">
        <f>'実質公債費比率（分子）の構造'!N$52</f>
        <v>986</v>
      </c>
      <c r="N42" s="136"/>
      <c r="O42" s="136"/>
      <c r="P42" s="136">
        <f>'実質公債費比率（分子）の構造'!O$52</f>
        <v>1063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367</v>
      </c>
      <c r="C45" s="136"/>
      <c r="D45" s="136"/>
      <c r="E45" s="136">
        <f>'実質公債費比率（分子）の構造'!L$49</f>
        <v>326</v>
      </c>
      <c r="F45" s="136"/>
      <c r="G45" s="136"/>
      <c r="H45" s="136">
        <f>'実質公債費比率（分子）の構造'!M$49</f>
        <v>232</v>
      </c>
      <c r="I45" s="136"/>
      <c r="J45" s="136"/>
      <c r="K45" s="136">
        <f>'実質公債費比率（分子）の構造'!N$49</f>
        <v>165</v>
      </c>
      <c r="L45" s="136"/>
      <c r="M45" s="136"/>
      <c r="N45" s="136">
        <f>'実質公債費比率（分子）の構造'!O$49</f>
        <v>192</v>
      </c>
      <c r="O45" s="136"/>
      <c r="P45" s="136"/>
    </row>
    <row r="46" spans="1:16" x14ac:dyDescent="0.15">
      <c r="A46" s="136" t="s">
        <v>55</v>
      </c>
      <c r="B46" s="136">
        <f>'実質公債費比率（分子）の構造'!K$48</f>
        <v>78</v>
      </c>
      <c r="C46" s="136"/>
      <c r="D46" s="136"/>
      <c r="E46" s="136">
        <f>'実質公債費比率（分子）の構造'!L$48</f>
        <v>106</v>
      </c>
      <c r="F46" s="136"/>
      <c r="G46" s="136"/>
      <c r="H46" s="136">
        <f>'実質公債費比率（分子）の構造'!M$48</f>
        <v>114</v>
      </c>
      <c r="I46" s="136"/>
      <c r="J46" s="136"/>
      <c r="K46" s="136">
        <f>'実質公債費比率（分子）の構造'!N$48</f>
        <v>115</v>
      </c>
      <c r="L46" s="136"/>
      <c r="M46" s="136"/>
      <c r="N46" s="136">
        <f>'実質公債費比率（分子）の構造'!O$48</f>
        <v>126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1501</v>
      </c>
      <c r="C49" s="136"/>
      <c r="D49" s="136"/>
      <c r="E49" s="136">
        <f>'実質公債費比率（分子）の構造'!L$45</f>
        <v>1433</v>
      </c>
      <c r="F49" s="136"/>
      <c r="G49" s="136"/>
      <c r="H49" s="136">
        <f>'実質公債費比率（分子）の構造'!M$45</f>
        <v>1351</v>
      </c>
      <c r="I49" s="136"/>
      <c r="J49" s="136"/>
      <c r="K49" s="136">
        <f>'実質公債費比率（分子）の構造'!N$45</f>
        <v>1300</v>
      </c>
      <c r="L49" s="136"/>
      <c r="M49" s="136"/>
      <c r="N49" s="136">
        <f>'実質公債費比率（分子）の構造'!O$45</f>
        <v>1402</v>
      </c>
      <c r="O49" s="136"/>
      <c r="P49" s="136"/>
    </row>
    <row r="50" spans="1:16" x14ac:dyDescent="0.15">
      <c r="A50" s="136" t="s">
        <v>59</v>
      </c>
      <c r="B50" s="136" t="e">
        <f>NA()</f>
        <v>#N/A</v>
      </c>
      <c r="C50" s="136">
        <f>IF(ISNUMBER('実質公債費比率（分子）の構造'!K$53),'実質公債費比率（分子）の構造'!K$53,NA())</f>
        <v>806</v>
      </c>
      <c r="D50" s="136" t="e">
        <f>NA()</f>
        <v>#N/A</v>
      </c>
      <c r="E50" s="136" t="e">
        <f>NA()</f>
        <v>#N/A</v>
      </c>
      <c r="F50" s="136">
        <f>IF(ISNUMBER('実質公債費比率（分子）の構造'!L$53),'実質公債費比率（分子）の構造'!L$53,NA())</f>
        <v>740</v>
      </c>
      <c r="G50" s="136" t="e">
        <f>NA()</f>
        <v>#N/A</v>
      </c>
      <c r="H50" s="136" t="e">
        <f>NA()</f>
        <v>#N/A</v>
      </c>
      <c r="I50" s="136">
        <f>IF(ISNUMBER('実質公債費比率（分子）の構造'!M$53),'実質公債費比率（分子）の構造'!M$53,NA())</f>
        <v>629</v>
      </c>
      <c r="J50" s="136" t="e">
        <f>NA()</f>
        <v>#N/A</v>
      </c>
      <c r="K50" s="136" t="e">
        <f>NA()</f>
        <v>#N/A</v>
      </c>
      <c r="L50" s="136">
        <f>IF(ISNUMBER('実質公債費比率（分子）の構造'!N$53),'実質公債費比率（分子）の構造'!N$53,NA())</f>
        <v>594</v>
      </c>
      <c r="M50" s="136" t="e">
        <f>NA()</f>
        <v>#N/A</v>
      </c>
      <c r="N50" s="136" t="e">
        <f>NA()</f>
        <v>#N/A</v>
      </c>
      <c r="O50" s="136">
        <f>IF(ISNUMBER('実質公債費比率（分子）の構造'!O$53),'実質公債費比率（分子）の構造'!O$53,NA())</f>
        <v>657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9267</v>
      </c>
      <c r="E56" s="135"/>
      <c r="F56" s="135"/>
      <c r="G56" s="135">
        <f>'将来負担比率（分子）の構造'!J$51</f>
        <v>9043</v>
      </c>
      <c r="H56" s="135"/>
      <c r="I56" s="135"/>
      <c r="J56" s="135">
        <f>'将来負担比率（分子）の構造'!K$51</f>
        <v>9121</v>
      </c>
      <c r="K56" s="135"/>
      <c r="L56" s="135"/>
      <c r="M56" s="135">
        <f>'将来負担比率（分子）の構造'!L$51</f>
        <v>9239</v>
      </c>
      <c r="N56" s="135"/>
      <c r="O56" s="135"/>
      <c r="P56" s="135">
        <f>'将来負担比率（分子）の構造'!M$51</f>
        <v>9259</v>
      </c>
    </row>
    <row r="57" spans="1:16" x14ac:dyDescent="0.15">
      <c r="A57" s="135" t="s">
        <v>35</v>
      </c>
      <c r="B57" s="135"/>
      <c r="C57" s="135"/>
      <c r="D57" s="135">
        <f>'将来負担比率（分子）の構造'!I$50</f>
        <v>1334</v>
      </c>
      <c r="E57" s="135"/>
      <c r="F57" s="135"/>
      <c r="G57" s="135">
        <f>'将来負担比率（分子）の構造'!J$50</f>
        <v>1427</v>
      </c>
      <c r="H57" s="135"/>
      <c r="I57" s="135"/>
      <c r="J57" s="135">
        <f>'将来負担比率（分子）の構造'!K$50</f>
        <v>2555</v>
      </c>
      <c r="K57" s="135"/>
      <c r="L57" s="135"/>
      <c r="M57" s="135">
        <f>'将来負担比率（分子）の構造'!L$50</f>
        <v>2306</v>
      </c>
      <c r="N57" s="135"/>
      <c r="O57" s="135"/>
      <c r="P57" s="135">
        <f>'将来負担比率（分子）の構造'!M$50</f>
        <v>2173</v>
      </c>
    </row>
    <row r="58" spans="1:16" x14ac:dyDescent="0.15">
      <c r="A58" s="135" t="s">
        <v>34</v>
      </c>
      <c r="B58" s="135"/>
      <c r="C58" s="135"/>
      <c r="D58" s="135">
        <f>'将来負担比率（分子）の構造'!I$49</f>
        <v>3866</v>
      </c>
      <c r="E58" s="135"/>
      <c r="F58" s="135"/>
      <c r="G58" s="135">
        <f>'将来負担比率（分子）の構造'!J$49</f>
        <v>3981</v>
      </c>
      <c r="H58" s="135"/>
      <c r="I58" s="135"/>
      <c r="J58" s="135">
        <f>'将来負担比率（分子）の構造'!K$49</f>
        <v>4278</v>
      </c>
      <c r="K58" s="135"/>
      <c r="L58" s="135"/>
      <c r="M58" s="135">
        <f>'将来負担比率（分子）の構造'!L$49</f>
        <v>4313</v>
      </c>
      <c r="N58" s="135"/>
      <c r="O58" s="135"/>
      <c r="P58" s="135">
        <f>'将来負担比率（分子）の構造'!M$49</f>
        <v>4280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1056</v>
      </c>
      <c r="C61" s="135"/>
      <c r="D61" s="135"/>
      <c r="E61" s="135">
        <f>'将来負担比率（分子）の構造'!J$46</f>
        <v>881</v>
      </c>
      <c r="F61" s="135"/>
      <c r="G61" s="135"/>
      <c r="H61" s="135">
        <f>'将来負担比率（分子）の構造'!K$46</f>
        <v>742</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2871</v>
      </c>
      <c r="C62" s="135"/>
      <c r="D62" s="135"/>
      <c r="E62" s="135">
        <f>'将来負担比率（分子）の構造'!J$45</f>
        <v>2833</v>
      </c>
      <c r="F62" s="135"/>
      <c r="G62" s="135"/>
      <c r="H62" s="135">
        <f>'将来負担比率（分子）の構造'!K$45</f>
        <v>2693</v>
      </c>
      <c r="I62" s="135"/>
      <c r="J62" s="135"/>
      <c r="K62" s="135">
        <f>'将来負担比率（分子）の構造'!L$45</f>
        <v>2725</v>
      </c>
      <c r="L62" s="135"/>
      <c r="M62" s="135"/>
      <c r="N62" s="135">
        <f>'将来負担比率（分子）の構造'!M$45</f>
        <v>2418</v>
      </c>
      <c r="O62" s="135"/>
      <c r="P62" s="135"/>
    </row>
    <row r="63" spans="1:16" x14ac:dyDescent="0.15">
      <c r="A63" s="135" t="s">
        <v>28</v>
      </c>
      <c r="B63" s="135">
        <f>'将来負担比率（分子）の構造'!I$44</f>
        <v>2382</v>
      </c>
      <c r="C63" s="135"/>
      <c r="D63" s="135"/>
      <c r="E63" s="135">
        <f>'将来負担比率（分子）の構造'!J$44</f>
        <v>2064</v>
      </c>
      <c r="F63" s="135"/>
      <c r="G63" s="135"/>
      <c r="H63" s="135">
        <f>'将来負担比率（分子）の構造'!K$44</f>
        <v>2198</v>
      </c>
      <c r="I63" s="135"/>
      <c r="J63" s="135"/>
      <c r="K63" s="135">
        <f>'将来負担比率（分子）の構造'!L$44</f>
        <v>2183</v>
      </c>
      <c r="L63" s="135"/>
      <c r="M63" s="135"/>
      <c r="N63" s="135">
        <f>'将来負担比率（分子）の構造'!M$44</f>
        <v>2016</v>
      </c>
      <c r="O63" s="135"/>
      <c r="P63" s="135"/>
    </row>
    <row r="64" spans="1:16" x14ac:dyDescent="0.15">
      <c r="A64" s="135" t="s">
        <v>27</v>
      </c>
      <c r="B64" s="135">
        <f>'将来負担比率（分子）の構造'!I$43</f>
        <v>2485</v>
      </c>
      <c r="C64" s="135"/>
      <c r="D64" s="135"/>
      <c r="E64" s="135">
        <f>'将来負担比率（分子）の構造'!J$43</f>
        <v>2506</v>
      </c>
      <c r="F64" s="135"/>
      <c r="G64" s="135"/>
      <c r="H64" s="135">
        <f>'将来負担比率（分子）の構造'!K$43</f>
        <v>2539</v>
      </c>
      <c r="I64" s="135"/>
      <c r="J64" s="135"/>
      <c r="K64" s="135">
        <f>'将来負担比率（分子）の構造'!L$43</f>
        <v>2450</v>
      </c>
      <c r="L64" s="135"/>
      <c r="M64" s="135"/>
      <c r="N64" s="135">
        <f>'将来負担比率（分子）の構造'!M$43</f>
        <v>2511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13079</v>
      </c>
      <c r="C66" s="135"/>
      <c r="D66" s="135"/>
      <c r="E66" s="135">
        <f>'将来負担比率（分子）の構造'!J$41</f>
        <v>13082</v>
      </c>
      <c r="F66" s="135"/>
      <c r="G66" s="135"/>
      <c r="H66" s="135">
        <f>'将来負担比率（分子）の構造'!K$41</f>
        <v>13097</v>
      </c>
      <c r="I66" s="135"/>
      <c r="J66" s="135"/>
      <c r="K66" s="135">
        <f>'将来負担比率（分子）の構造'!L$41</f>
        <v>13886</v>
      </c>
      <c r="L66" s="135"/>
      <c r="M66" s="135"/>
      <c r="N66" s="135">
        <f>'将来負担比率（分子）の構造'!M$41</f>
        <v>14311</v>
      </c>
      <c r="O66" s="135"/>
      <c r="P66" s="135"/>
    </row>
    <row r="67" spans="1:16" x14ac:dyDescent="0.15">
      <c r="A67" s="135" t="s">
        <v>63</v>
      </c>
      <c r="B67" s="135" t="e">
        <f>NA()</f>
        <v>#N/A</v>
      </c>
      <c r="C67" s="135">
        <f>IF(ISNUMBER('将来負担比率（分子）の構造'!I$52), IF('将来負担比率（分子）の構造'!I$52 &lt; 0, 0, '将来負担比率（分子）の構造'!I$52), NA())</f>
        <v>7405</v>
      </c>
      <c r="D67" s="135" t="e">
        <f>NA()</f>
        <v>#N/A</v>
      </c>
      <c r="E67" s="135" t="e">
        <f>NA()</f>
        <v>#N/A</v>
      </c>
      <c r="F67" s="135">
        <f>IF(ISNUMBER('将来負担比率（分子）の構造'!J$52), IF('将来負担比率（分子）の構造'!J$52 &lt; 0, 0, '将来負担比率（分子）の構造'!J$52), NA())</f>
        <v>6916</v>
      </c>
      <c r="G67" s="135" t="e">
        <f>NA()</f>
        <v>#N/A</v>
      </c>
      <c r="H67" s="135" t="e">
        <f>NA()</f>
        <v>#N/A</v>
      </c>
      <c r="I67" s="135">
        <f>IF(ISNUMBER('将来負担比率（分子）の構造'!K$52), IF('将来負担比率（分子）の構造'!K$52 &lt; 0, 0, '将来負担比率（分子）の構造'!K$52), NA())</f>
        <v>5316</v>
      </c>
      <c r="J67" s="135" t="e">
        <f>NA()</f>
        <v>#N/A</v>
      </c>
      <c r="K67" s="135" t="e">
        <f>NA()</f>
        <v>#N/A</v>
      </c>
      <c r="L67" s="135">
        <f>IF(ISNUMBER('将来負担比率（分子）の構造'!L$52), IF('将来負担比率（分子）の構造'!L$52 &lt; 0, 0, '将来負担比率（分子）の構造'!L$52), NA())</f>
        <v>5386</v>
      </c>
      <c r="M67" s="135" t="e">
        <f>NA()</f>
        <v>#N/A</v>
      </c>
      <c r="N67" s="135" t="e">
        <f>NA()</f>
        <v>#N/A</v>
      </c>
      <c r="O67" s="135">
        <f>IF(ISNUMBER('将来負担比率（分子）の構造'!M$52), IF('将来負担比率（分子）の構造'!M$52 &lt; 0, 0, '将来負担比率（分子）の構造'!M$52), NA())</f>
        <v>5543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3431786</v>
      </c>
      <c r="S5" s="583"/>
      <c r="T5" s="583"/>
      <c r="U5" s="583"/>
      <c r="V5" s="583"/>
      <c r="W5" s="583"/>
      <c r="X5" s="583"/>
      <c r="Y5" s="584"/>
      <c r="Z5" s="585">
        <v>25.6</v>
      </c>
      <c r="AA5" s="585"/>
      <c r="AB5" s="585"/>
      <c r="AC5" s="585"/>
      <c r="AD5" s="586">
        <v>3249308</v>
      </c>
      <c r="AE5" s="586"/>
      <c r="AF5" s="586"/>
      <c r="AG5" s="586"/>
      <c r="AH5" s="586"/>
      <c r="AI5" s="586"/>
      <c r="AJ5" s="586"/>
      <c r="AK5" s="586"/>
      <c r="AL5" s="587">
        <v>51</v>
      </c>
      <c r="AM5" s="588"/>
      <c r="AN5" s="588"/>
      <c r="AO5" s="589"/>
      <c r="AP5" s="579" t="s">
        <v>209</v>
      </c>
      <c r="AQ5" s="580"/>
      <c r="AR5" s="580"/>
      <c r="AS5" s="580"/>
      <c r="AT5" s="580"/>
      <c r="AU5" s="580"/>
      <c r="AV5" s="580"/>
      <c r="AW5" s="580"/>
      <c r="AX5" s="580"/>
      <c r="AY5" s="580"/>
      <c r="AZ5" s="580"/>
      <c r="BA5" s="580"/>
      <c r="BB5" s="580"/>
      <c r="BC5" s="580"/>
      <c r="BD5" s="580"/>
      <c r="BE5" s="580"/>
      <c r="BF5" s="581"/>
      <c r="BG5" s="593">
        <v>3271940</v>
      </c>
      <c r="BH5" s="594"/>
      <c r="BI5" s="594"/>
      <c r="BJ5" s="594"/>
      <c r="BK5" s="594"/>
      <c r="BL5" s="594"/>
      <c r="BM5" s="594"/>
      <c r="BN5" s="595"/>
      <c r="BO5" s="596">
        <v>95.3</v>
      </c>
      <c r="BP5" s="596"/>
      <c r="BQ5" s="596"/>
      <c r="BR5" s="596"/>
      <c r="BS5" s="597">
        <v>22632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83261</v>
      </c>
      <c r="S6" s="594"/>
      <c r="T6" s="594"/>
      <c r="U6" s="594"/>
      <c r="V6" s="594"/>
      <c r="W6" s="594"/>
      <c r="X6" s="594"/>
      <c r="Y6" s="595"/>
      <c r="Z6" s="596">
        <v>0.6</v>
      </c>
      <c r="AA6" s="596"/>
      <c r="AB6" s="596"/>
      <c r="AC6" s="596"/>
      <c r="AD6" s="597">
        <v>83261</v>
      </c>
      <c r="AE6" s="597"/>
      <c r="AF6" s="597"/>
      <c r="AG6" s="597"/>
      <c r="AH6" s="597"/>
      <c r="AI6" s="597"/>
      <c r="AJ6" s="597"/>
      <c r="AK6" s="597"/>
      <c r="AL6" s="598">
        <v>1.3</v>
      </c>
      <c r="AM6" s="599"/>
      <c r="AN6" s="599"/>
      <c r="AO6" s="600"/>
      <c r="AP6" s="590" t="s">
        <v>214</v>
      </c>
      <c r="AQ6" s="591"/>
      <c r="AR6" s="591"/>
      <c r="AS6" s="591"/>
      <c r="AT6" s="591"/>
      <c r="AU6" s="591"/>
      <c r="AV6" s="591"/>
      <c r="AW6" s="591"/>
      <c r="AX6" s="591"/>
      <c r="AY6" s="591"/>
      <c r="AZ6" s="591"/>
      <c r="BA6" s="591"/>
      <c r="BB6" s="591"/>
      <c r="BC6" s="591"/>
      <c r="BD6" s="591"/>
      <c r="BE6" s="591"/>
      <c r="BF6" s="592"/>
      <c r="BG6" s="593">
        <v>3271940</v>
      </c>
      <c r="BH6" s="594"/>
      <c r="BI6" s="594"/>
      <c r="BJ6" s="594"/>
      <c r="BK6" s="594"/>
      <c r="BL6" s="594"/>
      <c r="BM6" s="594"/>
      <c r="BN6" s="595"/>
      <c r="BO6" s="596">
        <v>95.3</v>
      </c>
      <c r="BP6" s="596"/>
      <c r="BQ6" s="596"/>
      <c r="BR6" s="596"/>
      <c r="BS6" s="597">
        <v>22632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171039</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171039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8802</v>
      </c>
      <c r="S7" s="594"/>
      <c r="T7" s="594"/>
      <c r="U7" s="594"/>
      <c r="V7" s="594"/>
      <c r="W7" s="594"/>
      <c r="X7" s="594"/>
      <c r="Y7" s="595"/>
      <c r="Z7" s="596">
        <v>0.1</v>
      </c>
      <c r="AA7" s="596"/>
      <c r="AB7" s="596"/>
      <c r="AC7" s="596"/>
      <c r="AD7" s="597">
        <v>8802</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1148613</v>
      </c>
      <c r="BH7" s="594"/>
      <c r="BI7" s="594"/>
      <c r="BJ7" s="594"/>
      <c r="BK7" s="594"/>
      <c r="BL7" s="594"/>
      <c r="BM7" s="594"/>
      <c r="BN7" s="595"/>
      <c r="BO7" s="596">
        <v>33.5</v>
      </c>
      <c r="BP7" s="596"/>
      <c r="BQ7" s="596"/>
      <c r="BR7" s="596"/>
      <c r="BS7" s="597">
        <v>22632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1871776</v>
      </c>
      <c r="CS7" s="594"/>
      <c r="CT7" s="594"/>
      <c r="CU7" s="594"/>
      <c r="CV7" s="594"/>
      <c r="CW7" s="594"/>
      <c r="CX7" s="594"/>
      <c r="CY7" s="595"/>
      <c r="CZ7" s="596">
        <v>14.1</v>
      </c>
      <c r="DA7" s="596"/>
      <c r="DB7" s="596"/>
      <c r="DC7" s="596"/>
      <c r="DD7" s="602">
        <v>39556</v>
      </c>
      <c r="DE7" s="594"/>
      <c r="DF7" s="594"/>
      <c r="DG7" s="594"/>
      <c r="DH7" s="594"/>
      <c r="DI7" s="594"/>
      <c r="DJ7" s="594"/>
      <c r="DK7" s="594"/>
      <c r="DL7" s="594"/>
      <c r="DM7" s="594"/>
      <c r="DN7" s="594"/>
      <c r="DO7" s="594"/>
      <c r="DP7" s="595"/>
      <c r="DQ7" s="602">
        <v>1307095</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29684</v>
      </c>
      <c r="S8" s="594"/>
      <c r="T8" s="594"/>
      <c r="U8" s="594"/>
      <c r="V8" s="594"/>
      <c r="W8" s="594"/>
      <c r="X8" s="594"/>
      <c r="Y8" s="595"/>
      <c r="Z8" s="596">
        <v>0.2</v>
      </c>
      <c r="AA8" s="596"/>
      <c r="AB8" s="596"/>
      <c r="AC8" s="596"/>
      <c r="AD8" s="597">
        <v>29684</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36080</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5050148</v>
      </c>
      <c r="CS8" s="594"/>
      <c r="CT8" s="594"/>
      <c r="CU8" s="594"/>
      <c r="CV8" s="594"/>
      <c r="CW8" s="594"/>
      <c r="CX8" s="594"/>
      <c r="CY8" s="595"/>
      <c r="CZ8" s="596">
        <v>38</v>
      </c>
      <c r="DA8" s="596"/>
      <c r="DB8" s="596"/>
      <c r="DC8" s="596"/>
      <c r="DD8" s="602">
        <v>122820</v>
      </c>
      <c r="DE8" s="594"/>
      <c r="DF8" s="594"/>
      <c r="DG8" s="594"/>
      <c r="DH8" s="594"/>
      <c r="DI8" s="594"/>
      <c r="DJ8" s="594"/>
      <c r="DK8" s="594"/>
      <c r="DL8" s="594"/>
      <c r="DM8" s="594"/>
      <c r="DN8" s="594"/>
      <c r="DO8" s="594"/>
      <c r="DP8" s="595"/>
      <c r="DQ8" s="602">
        <v>2460410</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14222</v>
      </c>
      <c r="S9" s="594"/>
      <c r="T9" s="594"/>
      <c r="U9" s="594"/>
      <c r="V9" s="594"/>
      <c r="W9" s="594"/>
      <c r="X9" s="594"/>
      <c r="Y9" s="595"/>
      <c r="Z9" s="596">
        <v>0.1</v>
      </c>
      <c r="AA9" s="596"/>
      <c r="AB9" s="596"/>
      <c r="AC9" s="596"/>
      <c r="AD9" s="597">
        <v>14222</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871964</v>
      </c>
      <c r="BH9" s="594"/>
      <c r="BI9" s="594"/>
      <c r="BJ9" s="594"/>
      <c r="BK9" s="594"/>
      <c r="BL9" s="594"/>
      <c r="BM9" s="594"/>
      <c r="BN9" s="595"/>
      <c r="BO9" s="596">
        <v>25.4</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1471145</v>
      </c>
      <c r="CS9" s="594"/>
      <c r="CT9" s="594"/>
      <c r="CU9" s="594"/>
      <c r="CV9" s="594"/>
      <c r="CW9" s="594"/>
      <c r="CX9" s="594"/>
      <c r="CY9" s="595"/>
      <c r="CZ9" s="596">
        <v>11.1</v>
      </c>
      <c r="DA9" s="596"/>
      <c r="DB9" s="596"/>
      <c r="DC9" s="596"/>
      <c r="DD9" s="602">
        <v>50306</v>
      </c>
      <c r="DE9" s="594"/>
      <c r="DF9" s="594"/>
      <c r="DG9" s="594"/>
      <c r="DH9" s="594"/>
      <c r="DI9" s="594"/>
      <c r="DJ9" s="594"/>
      <c r="DK9" s="594"/>
      <c r="DL9" s="594"/>
      <c r="DM9" s="594"/>
      <c r="DN9" s="594"/>
      <c r="DO9" s="594"/>
      <c r="DP9" s="595"/>
      <c r="DQ9" s="602">
        <v>1367128</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294783</v>
      </c>
      <c r="S10" s="594"/>
      <c r="T10" s="594"/>
      <c r="U10" s="594"/>
      <c r="V10" s="594"/>
      <c r="W10" s="594"/>
      <c r="X10" s="594"/>
      <c r="Y10" s="595"/>
      <c r="Z10" s="596">
        <v>2.2000000000000002</v>
      </c>
      <c r="AA10" s="596"/>
      <c r="AB10" s="596"/>
      <c r="AC10" s="596"/>
      <c r="AD10" s="597">
        <v>294783</v>
      </c>
      <c r="AE10" s="597"/>
      <c r="AF10" s="597"/>
      <c r="AG10" s="597"/>
      <c r="AH10" s="597"/>
      <c r="AI10" s="597"/>
      <c r="AJ10" s="597"/>
      <c r="AK10" s="597"/>
      <c r="AL10" s="598">
        <v>4.5999999999999996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90133</v>
      </c>
      <c r="BH10" s="594"/>
      <c r="BI10" s="594"/>
      <c r="BJ10" s="594"/>
      <c r="BK10" s="594"/>
      <c r="BL10" s="594"/>
      <c r="BM10" s="594"/>
      <c r="BN10" s="595"/>
      <c r="BO10" s="596">
        <v>2.6</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11660</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8188</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150436</v>
      </c>
      <c r="BH11" s="594"/>
      <c r="BI11" s="594"/>
      <c r="BJ11" s="594"/>
      <c r="BK11" s="594"/>
      <c r="BL11" s="594"/>
      <c r="BM11" s="594"/>
      <c r="BN11" s="595"/>
      <c r="BO11" s="596">
        <v>4.4000000000000004</v>
      </c>
      <c r="BP11" s="596"/>
      <c r="BQ11" s="596"/>
      <c r="BR11" s="596"/>
      <c r="BS11" s="602">
        <v>22632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293675</v>
      </c>
      <c r="CS11" s="594"/>
      <c r="CT11" s="594"/>
      <c r="CU11" s="594"/>
      <c r="CV11" s="594"/>
      <c r="CW11" s="594"/>
      <c r="CX11" s="594"/>
      <c r="CY11" s="595"/>
      <c r="CZ11" s="596">
        <v>2.2000000000000002</v>
      </c>
      <c r="DA11" s="596"/>
      <c r="DB11" s="596"/>
      <c r="DC11" s="596"/>
      <c r="DD11" s="602">
        <v>77189</v>
      </c>
      <c r="DE11" s="594"/>
      <c r="DF11" s="594"/>
      <c r="DG11" s="594"/>
      <c r="DH11" s="594"/>
      <c r="DI11" s="594"/>
      <c r="DJ11" s="594"/>
      <c r="DK11" s="594"/>
      <c r="DL11" s="594"/>
      <c r="DM11" s="594"/>
      <c r="DN11" s="594"/>
      <c r="DO11" s="594"/>
      <c r="DP11" s="595"/>
      <c r="DQ11" s="602">
        <v>223610</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1776015</v>
      </c>
      <c r="BH12" s="594"/>
      <c r="BI12" s="594"/>
      <c r="BJ12" s="594"/>
      <c r="BK12" s="594"/>
      <c r="BL12" s="594"/>
      <c r="BM12" s="594"/>
      <c r="BN12" s="595"/>
      <c r="BO12" s="596">
        <v>51.8</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90710</v>
      </c>
      <c r="CS12" s="594"/>
      <c r="CT12" s="594"/>
      <c r="CU12" s="594"/>
      <c r="CV12" s="594"/>
      <c r="CW12" s="594"/>
      <c r="CX12" s="594"/>
      <c r="CY12" s="595"/>
      <c r="CZ12" s="596">
        <v>0.7</v>
      </c>
      <c r="DA12" s="596"/>
      <c r="DB12" s="596"/>
      <c r="DC12" s="596"/>
      <c r="DD12" s="602" t="s">
        <v>112</v>
      </c>
      <c r="DE12" s="594"/>
      <c r="DF12" s="594"/>
      <c r="DG12" s="594"/>
      <c r="DH12" s="594"/>
      <c r="DI12" s="594"/>
      <c r="DJ12" s="594"/>
      <c r="DK12" s="594"/>
      <c r="DL12" s="594"/>
      <c r="DM12" s="594"/>
      <c r="DN12" s="594"/>
      <c r="DO12" s="594"/>
      <c r="DP12" s="595"/>
      <c r="DQ12" s="602">
        <v>89012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10525</v>
      </c>
      <c r="S13" s="594"/>
      <c r="T13" s="594"/>
      <c r="U13" s="594"/>
      <c r="V13" s="594"/>
      <c r="W13" s="594"/>
      <c r="X13" s="594"/>
      <c r="Y13" s="595"/>
      <c r="Z13" s="596">
        <v>0.1</v>
      </c>
      <c r="AA13" s="596"/>
      <c r="AB13" s="596"/>
      <c r="AC13" s="596"/>
      <c r="AD13" s="597">
        <v>10525</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1768022</v>
      </c>
      <c r="BH13" s="594"/>
      <c r="BI13" s="594"/>
      <c r="BJ13" s="594"/>
      <c r="BK13" s="594"/>
      <c r="BL13" s="594"/>
      <c r="BM13" s="594"/>
      <c r="BN13" s="595"/>
      <c r="BO13" s="596">
        <v>51.5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614258</v>
      </c>
      <c r="CS13" s="594"/>
      <c r="CT13" s="594"/>
      <c r="CU13" s="594"/>
      <c r="CV13" s="594"/>
      <c r="CW13" s="594"/>
      <c r="CX13" s="594"/>
      <c r="CY13" s="595"/>
      <c r="CZ13" s="596">
        <v>4.5999999999999996</v>
      </c>
      <c r="DA13" s="596"/>
      <c r="DB13" s="596"/>
      <c r="DC13" s="596"/>
      <c r="DD13" s="602">
        <v>315237</v>
      </c>
      <c r="DE13" s="594"/>
      <c r="DF13" s="594"/>
      <c r="DG13" s="594"/>
      <c r="DH13" s="594"/>
      <c r="DI13" s="594"/>
      <c r="DJ13" s="594"/>
      <c r="DK13" s="594"/>
      <c r="DL13" s="594"/>
      <c r="DM13" s="594"/>
      <c r="DN13" s="594"/>
      <c r="DO13" s="594"/>
      <c r="DP13" s="595"/>
      <c r="DQ13" s="602">
        <v>356645</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71838</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674494</v>
      </c>
      <c r="CS14" s="594"/>
      <c r="CT14" s="594"/>
      <c r="CU14" s="594"/>
      <c r="CV14" s="594"/>
      <c r="CW14" s="594"/>
      <c r="CX14" s="594"/>
      <c r="CY14" s="595"/>
      <c r="CZ14" s="596">
        <v>5.0999999999999996</v>
      </c>
      <c r="DA14" s="596"/>
      <c r="DB14" s="596"/>
      <c r="DC14" s="596"/>
      <c r="DD14" s="602">
        <v>197231</v>
      </c>
      <c r="DE14" s="594"/>
      <c r="DF14" s="594"/>
      <c r="DG14" s="594"/>
      <c r="DH14" s="594"/>
      <c r="DI14" s="594"/>
      <c r="DJ14" s="594"/>
      <c r="DK14" s="594"/>
      <c r="DL14" s="594"/>
      <c r="DM14" s="594"/>
      <c r="DN14" s="594"/>
      <c r="DO14" s="594"/>
      <c r="DP14" s="595"/>
      <c r="DQ14" s="602">
        <v>465463</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7510</v>
      </c>
      <c r="S15" s="594"/>
      <c r="T15" s="594"/>
      <c r="U15" s="594"/>
      <c r="V15" s="594"/>
      <c r="W15" s="594"/>
      <c r="X15" s="594"/>
      <c r="Y15" s="595"/>
      <c r="Z15" s="596">
        <v>0.1</v>
      </c>
      <c r="AA15" s="596"/>
      <c r="AB15" s="596"/>
      <c r="AC15" s="596"/>
      <c r="AD15" s="597">
        <v>7510</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275474</v>
      </c>
      <c r="BH15" s="594"/>
      <c r="BI15" s="594"/>
      <c r="BJ15" s="594"/>
      <c r="BK15" s="594"/>
      <c r="BL15" s="594"/>
      <c r="BM15" s="594"/>
      <c r="BN15" s="595"/>
      <c r="BO15" s="596">
        <v>8</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1594302</v>
      </c>
      <c r="CS15" s="594"/>
      <c r="CT15" s="594"/>
      <c r="CU15" s="594"/>
      <c r="CV15" s="594"/>
      <c r="CW15" s="594"/>
      <c r="CX15" s="594"/>
      <c r="CY15" s="595"/>
      <c r="CZ15" s="596">
        <v>12</v>
      </c>
      <c r="DA15" s="596"/>
      <c r="DB15" s="596"/>
      <c r="DC15" s="596"/>
      <c r="DD15" s="602">
        <v>718237</v>
      </c>
      <c r="DE15" s="594"/>
      <c r="DF15" s="594"/>
      <c r="DG15" s="594"/>
      <c r="DH15" s="594"/>
      <c r="DI15" s="594"/>
      <c r="DJ15" s="594"/>
      <c r="DK15" s="594"/>
      <c r="DL15" s="594"/>
      <c r="DM15" s="594"/>
      <c r="DN15" s="594"/>
      <c r="DO15" s="594"/>
      <c r="DP15" s="595"/>
      <c r="DQ15" s="602">
        <v>909826</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3808476</v>
      </c>
      <c r="S16" s="594"/>
      <c r="T16" s="594"/>
      <c r="U16" s="594"/>
      <c r="V16" s="594"/>
      <c r="W16" s="594"/>
      <c r="X16" s="594"/>
      <c r="Y16" s="595"/>
      <c r="Z16" s="596">
        <v>28.4</v>
      </c>
      <c r="AA16" s="596"/>
      <c r="AB16" s="596"/>
      <c r="AC16" s="596"/>
      <c r="AD16" s="597">
        <v>2637038</v>
      </c>
      <c r="AE16" s="597"/>
      <c r="AF16" s="597"/>
      <c r="AG16" s="597"/>
      <c r="AH16" s="597"/>
      <c r="AI16" s="597"/>
      <c r="AJ16" s="597"/>
      <c r="AK16" s="597"/>
      <c r="AL16" s="598">
        <v>41.4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44173</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3607</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2637038</v>
      </c>
      <c r="S17" s="594"/>
      <c r="T17" s="594"/>
      <c r="U17" s="594"/>
      <c r="V17" s="594"/>
      <c r="W17" s="594"/>
      <c r="X17" s="594"/>
      <c r="Y17" s="595"/>
      <c r="Z17" s="596">
        <v>19.7</v>
      </c>
      <c r="AA17" s="596"/>
      <c r="AB17" s="596"/>
      <c r="AC17" s="596"/>
      <c r="AD17" s="597">
        <v>2637038</v>
      </c>
      <c r="AE17" s="597"/>
      <c r="AF17" s="597"/>
      <c r="AG17" s="597"/>
      <c r="AH17" s="597"/>
      <c r="AI17" s="597"/>
      <c r="AJ17" s="597"/>
      <c r="AK17" s="597"/>
      <c r="AL17" s="598">
        <v>41.4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1405121</v>
      </c>
      <c r="CS17" s="594"/>
      <c r="CT17" s="594"/>
      <c r="CU17" s="594"/>
      <c r="CV17" s="594"/>
      <c r="CW17" s="594"/>
      <c r="CX17" s="594"/>
      <c r="CY17" s="595"/>
      <c r="CZ17" s="596">
        <v>10.6</v>
      </c>
      <c r="DA17" s="596"/>
      <c r="DB17" s="596"/>
      <c r="DC17" s="596"/>
      <c r="DD17" s="602" t="s">
        <v>112</v>
      </c>
      <c r="DE17" s="594"/>
      <c r="DF17" s="594"/>
      <c r="DG17" s="594"/>
      <c r="DH17" s="594"/>
      <c r="DI17" s="594"/>
      <c r="DJ17" s="594"/>
      <c r="DK17" s="594"/>
      <c r="DL17" s="594"/>
      <c r="DM17" s="594"/>
      <c r="DN17" s="594"/>
      <c r="DO17" s="594"/>
      <c r="DP17" s="595"/>
      <c r="DQ17" s="602">
        <v>1345720</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1171438</v>
      </c>
      <c r="S18" s="594"/>
      <c r="T18" s="594"/>
      <c r="U18" s="594"/>
      <c r="V18" s="594"/>
      <c r="W18" s="594"/>
      <c r="X18" s="594"/>
      <c r="Y18" s="595"/>
      <c r="Z18" s="596">
        <v>8.6999999999999993</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159846</v>
      </c>
      <c r="BH19" s="594"/>
      <c r="BI19" s="594"/>
      <c r="BJ19" s="594"/>
      <c r="BK19" s="594"/>
      <c r="BL19" s="594"/>
      <c r="BM19" s="594"/>
      <c r="BN19" s="595"/>
      <c r="BO19" s="596">
        <v>4.7</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7689049</v>
      </c>
      <c r="S20" s="594"/>
      <c r="T20" s="594"/>
      <c r="U20" s="594"/>
      <c r="V20" s="594"/>
      <c r="W20" s="594"/>
      <c r="X20" s="594"/>
      <c r="Y20" s="595"/>
      <c r="Z20" s="596">
        <v>57.3</v>
      </c>
      <c r="AA20" s="596"/>
      <c r="AB20" s="596"/>
      <c r="AC20" s="596"/>
      <c r="AD20" s="597">
        <v>6335133</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159846</v>
      </c>
      <c r="BH20" s="594"/>
      <c r="BI20" s="594"/>
      <c r="BJ20" s="594"/>
      <c r="BK20" s="594"/>
      <c r="BL20" s="594"/>
      <c r="BM20" s="594"/>
      <c r="BN20" s="595"/>
      <c r="BO20" s="596">
        <v>4.7</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13292501</v>
      </c>
      <c r="CS20" s="594"/>
      <c r="CT20" s="594"/>
      <c r="CU20" s="594"/>
      <c r="CV20" s="594"/>
      <c r="CW20" s="594"/>
      <c r="CX20" s="594"/>
      <c r="CY20" s="595"/>
      <c r="CZ20" s="596">
        <v>100</v>
      </c>
      <c r="DA20" s="596"/>
      <c r="DB20" s="596"/>
      <c r="DC20" s="596"/>
      <c r="DD20" s="602">
        <v>1520576</v>
      </c>
      <c r="DE20" s="594"/>
      <c r="DF20" s="594"/>
      <c r="DG20" s="594"/>
      <c r="DH20" s="594"/>
      <c r="DI20" s="594"/>
      <c r="DJ20" s="594"/>
      <c r="DK20" s="594"/>
      <c r="DL20" s="594"/>
      <c r="DM20" s="594"/>
      <c r="DN20" s="594"/>
      <c r="DO20" s="594"/>
      <c r="DP20" s="595"/>
      <c r="DQ20" s="602">
        <v>8707743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4221</v>
      </c>
      <c r="S21" s="594"/>
      <c r="T21" s="594"/>
      <c r="U21" s="594"/>
      <c r="V21" s="594"/>
      <c r="W21" s="594"/>
      <c r="X21" s="594"/>
      <c r="Y21" s="595"/>
      <c r="Z21" s="596">
        <v>0</v>
      </c>
      <c r="AA21" s="596"/>
      <c r="AB21" s="596"/>
      <c r="AC21" s="596"/>
      <c r="AD21" s="597">
        <v>4221</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85668</v>
      </c>
      <c r="S22" s="594"/>
      <c r="T22" s="594"/>
      <c r="U22" s="594"/>
      <c r="V22" s="594"/>
      <c r="W22" s="594"/>
      <c r="X22" s="594"/>
      <c r="Y22" s="595"/>
      <c r="Z22" s="596">
        <v>0.6</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182891</v>
      </c>
      <c r="S23" s="594"/>
      <c r="T23" s="594"/>
      <c r="U23" s="594"/>
      <c r="V23" s="594"/>
      <c r="W23" s="594"/>
      <c r="X23" s="594"/>
      <c r="Y23" s="595"/>
      <c r="Z23" s="596">
        <v>1.4</v>
      </c>
      <c r="AA23" s="596"/>
      <c r="AB23" s="596"/>
      <c r="AC23" s="596"/>
      <c r="AD23" s="597">
        <v>13171</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159846</v>
      </c>
      <c r="BH23" s="594"/>
      <c r="BI23" s="594"/>
      <c r="BJ23" s="594"/>
      <c r="BK23" s="594"/>
      <c r="BL23" s="594"/>
      <c r="BM23" s="594"/>
      <c r="BN23" s="595"/>
      <c r="BO23" s="596">
        <v>4.7</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84711</v>
      </c>
      <c r="S24" s="594"/>
      <c r="T24" s="594"/>
      <c r="U24" s="594"/>
      <c r="V24" s="594"/>
      <c r="W24" s="594"/>
      <c r="X24" s="594"/>
      <c r="Y24" s="595"/>
      <c r="Z24" s="596">
        <v>0.6</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7155761</v>
      </c>
      <c r="CS24" s="583"/>
      <c r="CT24" s="583"/>
      <c r="CU24" s="583"/>
      <c r="CV24" s="583"/>
      <c r="CW24" s="583"/>
      <c r="CX24" s="583"/>
      <c r="CY24" s="584"/>
      <c r="CZ24" s="622">
        <v>53.8</v>
      </c>
      <c r="DA24" s="623"/>
      <c r="DB24" s="623"/>
      <c r="DC24" s="624"/>
      <c r="DD24" s="621">
        <v>4429816</v>
      </c>
      <c r="DE24" s="583"/>
      <c r="DF24" s="583"/>
      <c r="DG24" s="583"/>
      <c r="DH24" s="583"/>
      <c r="DI24" s="583"/>
      <c r="DJ24" s="583"/>
      <c r="DK24" s="584"/>
      <c r="DL24" s="621">
        <v>4339225</v>
      </c>
      <c r="DM24" s="583"/>
      <c r="DN24" s="583"/>
      <c r="DO24" s="583"/>
      <c r="DP24" s="583"/>
      <c r="DQ24" s="583"/>
      <c r="DR24" s="583"/>
      <c r="DS24" s="583"/>
      <c r="DT24" s="583"/>
      <c r="DU24" s="583"/>
      <c r="DV24" s="584"/>
      <c r="DW24" s="587">
        <v>63.1</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2002154</v>
      </c>
      <c r="S25" s="594"/>
      <c r="T25" s="594"/>
      <c r="U25" s="594"/>
      <c r="V25" s="594"/>
      <c r="W25" s="594"/>
      <c r="X25" s="594"/>
      <c r="Y25" s="595"/>
      <c r="Z25" s="596">
        <v>14.9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2677490</v>
      </c>
      <c r="CS25" s="613"/>
      <c r="CT25" s="613"/>
      <c r="CU25" s="613"/>
      <c r="CV25" s="613"/>
      <c r="CW25" s="613"/>
      <c r="CX25" s="613"/>
      <c r="CY25" s="614"/>
      <c r="CZ25" s="627">
        <v>20.100000000000001</v>
      </c>
      <c r="DA25" s="628"/>
      <c r="DB25" s="628"/>
      <c r="DC25" s="629"/>
      <c r="DD25" s="602">
        <v>2207656</v>
      </c>
      <c r="DE25" s="613"/>
      <c r="DF25" s="613"/>
      <c r="DG25" s="613"/>
      <c r="DH25" s="613"/>
      <c r="DI25" s="613"/>
      <c r="DJ25" s="613"/>
      <c r="DK25" s="614"/>
      <c r="DL25" s="602">
        <v>2146269</v>
      </c>
      <c r="DM25" s="613"/>
      <c r="DN25" s="613"/>
      <c r="DO25" s="613"/>
      <c r="DP25" s="613"/>
      <c r="DQ25" s="613"/>
      <c r="DR25" s="613"/>
      <c r="DS25" s="613"/>
      <c r="DT25" s="613"/>
      <c r="DU25" s="613"/>
      <c r="DV25" s="614"/>
      <c r="DW25" s="598">
        <v>31.2</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1601091</v>
      </c>
      <c r="CS26" s="594"/>
      <c r="CT26" s="594"/>
      <c r="CU26" s="594"/>
      <c r="CV26" s="594"/>
      <c r="CW26" s="594"/>
      <c r="CX26" s="594"/>
      <c r="CY26" s="595"/>
      <c r="CZ26" s="627">
        <v>12</v>
      </c>
      <c r="DA26" s="628"/>
      <c r="DB26" s="628"/>
      <c r="DC26" s="629"/>
      <c r="DD26" s="602">
        <v>1491032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819347</v>
      </c>
      <c r="S27" s="594"/>
      <c r="T27" s="594"/>
      <c r="U27" s="594"/>
      <c r="V27" s="594"/>
      <c r="W27" s="594"/>
      <c r="X27" s="594"/>
      <c r="Y27" s="595"/>
      <c r="Z27" s="596">
        <v>6.1</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3431786</v>
      </c>
      <c r="BH27" s="594"/>
      <c r="BI27" s="594"/>
      <c r="BJ27" s="594"/>
      <c r="BK27" s="594"/>
      <c r="BL27" s="594"/>
      <c r="BM27" s="594"/>
      <c r="BN27" s="595"/>
      <c r="BO27" s="596">
        <v>100</v>
      </c>
      <c r="BP27" s="596"/>
      <c r="BQ27" s="596"/>
      <c r="BR27" s="596"/>
      <c r="BS27" s="602">
        <v>22632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3073150</v>
      </c>
      <c r="CS27" s="613"/>
      <c r="CT27" s="613"/>
      <c r="CU27" s="613"/>
      <c r="CV27" s="613"/>
      <c r="CW27" s="613"/>
      <c r="CX27" s="613"/>
      <c r="CY27" s="614"/>
      <c r="CZ27" s="627">
        <v>23.1</v>
      </c>
      <c r="DA27" s="628"/>
      <c r="DB27" s="628"/>
      <c r="DC27" s="629"/>
      <c r="DD27" s="602">
        <v>876440</v>
      </c>
      <c r="DE27" s="613"/>
      <c r="DF27" s="613"/>
      <c r="DG27" s="613"/>
      <c r="DH27" s="613"/>
      <c r="DI27" s="613"/>
      <c r="DJ27" s="613"/>
      <c r="DK27" s="614"/>
      <c r="DL27" s="602">
        <v>847236</v>
      </c>
      <c r="DM27" s="613"/>
      <c r="DN27" s="613"/>
      <c r="DO27" s="613"/>
      <c r="DP27" s="613"/>
      <c r="DQ27" s="613"/>
      <c r="DR27" s="613"/>
      <c r="DS27" s="613"/>
      <c r="DT27" s="613"/>
      <c r="DU27" s="613"/>
      <c r="DV27" s="614"/>
      <c r="DW27" s="598">
        <v>12.3</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31111</v>
      </c>
      <c r="S28" s="594"/>
      <c r="T28" s="594"/>
      <c r="U28" s="594"/>
      <c r="V28" s="594"/>
      <c r="W28" s="594"/>
      <c r="X28" s="594"/>
      <c r="Y28" s="595"/>
      <c r="Z28" s="596">
        <v>0.2</v>
      </c>
      <c r="AA28" s="596"/>
      <c r="AB28" s="596"/>
      <c r="AC28" s="596"/>
      <c r="AD28" s="597">
        <v>2031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1405121</v>
      </c>
      <c r="CS28" s="594"/>
      <c r="CT28" s="594"/>
      <c r="CU28" s="594"/>
      <c r="CV28" s="594"/>
      <c r="CW28" s="594"/>
      <c r="CX28" s="594"/>
      <c r="CY28" s="595"/>
      <c r="CZ28" s="627">
        <v>10.6</v>
      </c>
      <c r="DA28" s="628"/>
      <c r="DB28" s="628"/>
      <c r="DC28" s="629"/>
      <c r="DD28" s="602">
        <v>1345720</v>
      </c>
      <c r="DE28" s="594"/>
      <c r="DF28" s="594"/>
      <c r="DG28" s="594"/>
      <c r="DH28" s="594"/>
      <c r="DI28" s="594"/>
      <c r="DJ28" s="594"/>
      <c r="DK28" s="595"/>
      <c r="DL28" s="602">
        <v>1345720</v>
      </c>
      <c r="DM28" s="594"/>
      <c r="DN28" s="594"/>
      <c r="DO28" s="594"/>
      <c r="DP28" s="594"/>
      <c r="DQ28" s="594"/>
      <c r="DR28" s="594"/>
      <c r="DS28" s="594"/>
      <c r="DT28" s="594"/>
      <c r="DU28" s="594"/>
      <c r="DV28" s="595"/>
      <c r="DW28" s="598">
        <v>19.600000000000001</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5241</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1402339</v>
      </c>
      <c r="CS29" s="613"/>
      <c r="CT29" s="613"/>
      <c r="CU29" s="613"/>
      <c r="CV29" s="613"/>
      <c r="CW29" s="613"/>
      <c r="CX29" s="613"/>
      <c r="CY29" s="614"/>
      <c r="CZ29" s="627">
        <v>10.5</v>
      </c>
      <c r="DA29" s="628"/>
      <c r="DB29" s="628"/>
      <c r="DC29" s="629"/>
      <c r="DD29" s="602">
        <v>1342938</v>
      </c>
      <c r="DE29" s="613"/>
      <c r="DF29" s="613"/>
      <c r="DG29" s="613"/>
      <c r="DH29" s="613"/>
      <c r="DI29" s="613"/>
      <c r="DJ29" s="613"/>
      <c r="DK29" s="614"/>
      <c r="DL29" s="602">
        <v>1342938</v>
      </c>
      <c r="DM29" s="613"/>
      <c r="DN29" s="613"/>
      <c r="DO29" s="613"/>
      <c r="DP29" s="613"/>
      <c r="DQ29" s="613"/>
      <c r="DR29" s="613"/>
      <c r="DS29" s="613"/>
      <c r="DT29" s="613"/>
      <c r="DU29" s="613"/>
      <c r="DV29" s="614"/>
      <c r="DW29" s="598">
        <v>19.5</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268632</v>
      </c>
      <c r="S30" s="594"/>
      <c r="T30" s="594"/>
      <c r="U30" s="594"/>
      <c r="V30" s="594"/>
      <c r="W30" s="594"/>
      <c r="X30" s="594"/>
      <c r="Y30" s="595"/>
      <c r="Z30" s="596">
        <v>2</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98.7</v>
      </c>
      <c r="BH30" s="652"/>
      <c r="BI30" s="652"/>
      <c r="BJ30" s="652"/>
      <c r="BK30" s="652"/>
      <c r="BL30" s="652"/>
      <c r="BM30" s="588">
        <v>95.1</v>
      </c>
      <c r="BN30" s="652"/>
      <c r="BO30" s="652"/>
      <c r="BP30" s="652"/>
      <c r="BQ30" s="653"/>
      <c r="BR30" s="651">
        <v>98.5</v>
      </c>
      <c r="BS30" s="652"/>
      <c r="BT30" s="652"/>
      <c r="BU30" s="652"/>
      <c r="BV30" s="652"/>
      <c r="BW30" s="652"/>
      <c r="BX30" s="588">
        <v>94</v>
      </c>
      <c r="BY30" s="652"/>
      <c r="BZ30" s="652"/>
      <c r="CA30" s="652"/>
      <c r="CB30" s="653"/>
      <c r="CD30" s="656"/>
      <c r="CE30" s="657"/>
      <c r="CF30" s="607" t="s">
        <v>293</v>
      </c>
      <c r="CG30" s="608"/>
      <c r="CH30" s="608"/>
      <c r="CI30" s="608"/>
      <c r="CJ30" s="608"/>
      <c r="CK30" s="608"/>
      <c r="CL30" s="608"/>
      <c r="CM30" s="608"/>
      <c r="CN30" s="608"/>
      <c r="CO30" s="608"/>
      <c r="CP30" s="608"/>
      <c r="CQ30" s="609"/>
      <c r="CR30" s="593">
        <v>1229668</v>
      </c>
      <c r="CS30" s="594"/>
      <c r="CT30" s="594"/>
      <c r="CU30" s="594"/>
      <c r="CV30" s="594"/>
      <c r="CW30" s="594"/>
      <c r="CX30" s="594"/>
      <c r="CY30" s="595"/>
      <c r="CZ30" s="627">
        <v>9.3000000000000007</v>
      </c>
      <c r="DA30" s="628"/>
      <c r="DB30" s="628"/>
      <c r="DC30" s="629"/>
      <c r="DD30" s="602">
        <v>1180183</v>
      </c>
      <c r="DE30" s="594"/>
      <c r="DF30" s="594"/>
      <c r="DG30" s="594"/>
      <c r="DH30" s="594"/>
      <c r="DI30" s="594"/>
      <c r="DJ30" s="594"/>
      <c r="DK30" s="595"/>
      <c r="DL30" s="602">
        <v>1180183</v>
      </c>
      <c r="DM30" s="594"/>
      <c r="DN30" s="594"/>
      <c r="DO30" s="594"/>
      <c r="DP30" s="594"/>
      <c r="DQ30" s="594"/>
      <c r="DR30" s="594"/>
      <c r="DS30" s="594"/>
      <c r="DT30" s="594"/>
      <c r="DU30" s="594"/>
      <c r="DV30" s="595"/>
      <c r="DW30" s="598">
        <v>17.2</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304449</v>
      </c>
      <c r="S31" s="594"/>
      <c r="T31" s="594"/>
      <c r="U31" s="594"/>
      <c r="V31" s="594"/>
      <c r="W31" s="594"/>
      <c r="X31" s="594"/>
      <c r="Y31" s="595"/>
      <c r="Z31" s="596">
        <v>2.2999999999999998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99.1</v>
      </c>
      <c r="BH31" s="613"/>
      <c r="BI31" s="613"/>
      <c r="BJ31" s="613"/>
      <c r="BK31" s="613"/>
      <c r="BL31" s="613"/>
      <c r="BM31" s="599">
        <v>96.8</v>
      </c>
      <c r="BN31" s="649"/>
      <c r="BO31" s="649"/>
      <c r="BP31" s="649"/>
      <c r="BQ31" s="650"/>
      <c r="BR31" s="648">
        <v>99</v>
      </c>
      <c r="BS31" s="613"/>
      <c r="BT31" s="613"/>
      <c r="BU31" s="613"/>
      <c r="BV31" s="613"/>
      <c r="BW31" s="613"/>
      <c r="BX31" s="599">
        <v>95.9</v>
      </c>
      <c r="BY31" s="649"/>
      <c r="BZ31" s="649"/>
      <c r="CA31" s="649"/>
      <c r="CB31" s="650"/>
      <c r="CD31" s="656"/>
      <c r="CE31" s="657"/>
      <c r="CF31" s="607" t="s">
        <v>297</v>
      </c>
      <c r="CG31" s="608"/>
      <c r="CH31" s="608"/>
      <c r="CI31" s="608"/>
      <c r="CJ31" s="608"/>
      <c r="CK31" s="608"/>
      <c r="CL31" s="608"/>
      <c r="CM31" s="608"/>
      <c r="CN31" s="608"/>
      <c r="CO31" s="608"/>
      <c r="CP31" s="608"/>
      <c r="CQ31" s="609"/>
      <c r="CR31" s="593">
        <v>172671</v>
      </c>
      <c r="CS31" s="613"/>
      <c r="CT31" s="613"/>
      <c r="CU31" s="613"/>
      <c r="CV31" s="613"/>
      <c r="CW31" s="613"/>
      <c r="CX31" s="613"/>
      <c r="CY31" s="614"/>
      <c r="CZ31" s="627">
        <v>1.3</v>
      </c>
      <c r="DA31" s="628"/>
      <c r="DB31" s="628"/>
      <c r="DC31" s="629"/>
      <c r="DD31" s="602">
        <v>162755</v>
      </c>
      <c r="DE31" s="613"/>
      <c r="DF31" s="613"/>
      <c r="DG31" s="613"/>
      <c r="DH31" s="613"/>
      <c r="DI31" s="613"/>
      <c r="DJ31" s="613"/>
      <c r="DK31" s="614"/>
      <c r="DL31" s="602">
        <v>162755</v>
      </c>
      <c r="DM31" s="613"/>
      <c r="DN31" s="613"/>
      <c r="DO31" s="613"/>
      <c r="DP31" s="613"/>
      <c r="DQ31" s="613"/>
      <c r="DR31" s="613"/>
      <c r="DS31" s="613"/>
      <c r="DT31" s="613"/>
      <c r="DU31" s="613"/>
      <c r="DV31" s="614"/>
      <c r="DW31" s="598">
        <v>2.4</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279879</v>
      </c>
      <c r="S32" s="594"/>
      <c r="T32" s="594"/>
      <c r="U32" s="594"/>
      <c r="V32" s="594"/>
      <c r="W32" s="594"/>
      <c r="X32" s="594"/>
      <c r="Y32" s="595"/>
      <c r="Z32" s="596">
        <v>2.1</v>
      </c>
      <c r="AA32" s="596"/>
      <c r="AB32" s="596"/>
      <c r="AC32" s="596"/>
      <c r="AD32" s="597">
        <v>10706</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93.4</v>
      </c>
      <c r="BN32" s="661"/>
      <c r="BO32" s="661"/>
      <c r="BP32" s="661"/>
      <c r="BQ32" s="663"/>
      <c r="BR32" s="660">
        <v>98</v>
      </c>
      <c r="BS32" s="661"/>
      <c r="BT32" s="661"/>
      <c r="BU32" s="661"/>
      <c r="BV32" s="661"/>
      <c r="BW32" s="661"/>
      <c r="BX32" s="662">
        <v>92.2</v>
      </c>
      <c r="BY32" s="661"/>
      <c r="BZ32" s="661"/>
      <c r="CA32" s="661"/>
      <c r="CB32" s="663"/>
      <c r="CD32" s="658"/>
      <c r="CE32" s="659"/>
      <c r="CF32" s="607" t="s">
        <v>300</v>
      </c>
      <c r="CG32" s="608"/>
      <c r="CH32" s="608"/>
      <c r="CI32" s="608"/>
      <c r="CJ32" s="608"/>
      <c r="CK32" s="608"/>
      <c r="CL32" s="608"/>
      <c r="CM32" s="608"/>
      <c r="CN32" s="608"/>
      <c r="CO32" s="608"/>
      <c r="CP32" s="608"/>
      <c r="CQ32" s="609"/>
      <c r="CR32" s="593">
        <v>2782</v>
      </c>
      <c r="CS32" s="594"/>
      <c r="CT32" s="594"/>
      <c r="CU32" s="594"/>
      <c r="CV32" s="594"/>
      <c r="CW32" s="594"/>
      <c r="CX32" s="594"/>
      <c r="CY32" s="595"/>
      <c r="CZ32" s="627">
        <v>0</v>
      </c>
      <c r="DA32" s="628"/>
      <c r="DB32" s="628"/>
      <c r="DC32" s="629"/>
      <c r="DD32" s="602">
        <v>2782</v>
      </c>
      <c r="DE32" s="594"/>
      <c r="DF32" s="594"/>
      <c r="DG32" s="594"/>
      <c r="DH32" s="594"/>
      <c r="DI32" s="594"/>
      <c r="DJ32" s="594"/>
      <c r="DK32" s="595"/>
      <c r="DL32" s="602">
        <v>2782</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1654400</v>
      </c>
      <c r="S33" s="594"/>
      <c r="T33" s="594"/>
      <c r="U33" s="594"/>
      <c r="V33" s="594"/>
      <c r="W33" s="594"/>
      <c r="X33" s="594"/>
      <c r="Y33" s="595"/>
      <c r="Z33" s="596">
        <v>12.3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4571991</v>
      </c>
      <c r="CS33" s="613"/>
      <c r="CT33" s="613"/>
      <c r="CU33" s="613"/>
      <c r="CV33" s="613"/>
      <c r="CW33" s="613"/>
      <c r="CX33" s="613"/>
      <c r="CY33" s="614"/>
      <c r="CZ33" s="627">
        <v>34.4</v>
      </c>
      <c r="DA33" s="628"/>
      <c r="DB33" s="628"/>
      <c r="DC33" s="629"/>
      <c r="DD33" s="602">
        <v>3843605</v>
      </c>
      <c r="DE33" s="613"/>
      <c r="DF33" s="613"/>
      <c r="DG33" s="613"/>
      <c r="DH33" s="613"/>
      <c r="DI33" s="613"/>
      <c r="DJ33" s="613"/>
      <c r="DK33" s="614"/>
      <c r="DL33" s="602">
        <v>2564585</v>
      </c>
      <c r="DM33" s="613"/>
      <c r="DN33" s="613"/>
      <c r="DO33" s="613"/>
      <c r="DP33" s="613"/>
      <c r="DQ33" s="613"/>
      <c r="DR33" s="613"/>
      <c r="DS33" s="613"/>
      <c r="DT33" s="613"/>
      <c r="DU33" s="613"/>
      <c r="DV33" s="614"/>
      <c r="DW33" s="598">
        <v>37.299999999999997</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1517550</v>
      </c>
      <c r="CS34" s="594"/>
      <c r="CT34" s="594"/>
      <c r="CU34" s="594"/>
      <c r="CV34" s="594"/>
      <c r="CW34" s="594"/>
      <c r="CX34" s="594"/>
      <c r="CY34" s="595"/>
      <c r="CZ34" s="627">
        <v>11.4</v>
      </c>
      <c r="DA34" s="628"/>
      <c r="DB34" s="628"/>
      <c r="DC34" s="629"/>
      <c r="DD34" s="602">
        <v>1212632</v>
      </c>
      <c r="DE34" s="594"/>
      <c r="DF34" s="594"/>
      <c r="DG34" s="594"/>
      <c r="DH34" s="594"/>
      <c r="DI34" s="594"/>
      <c r="DJ34" s="594"/>
      <c r="DK34" s="595"/>
      <c r="DL34" s="602">
        <v>660638</v>
      </c>
      <c r="DM34" s="594"/>
      <c r="DN34" s="594"/>
      <c r="DO34" s="594"/>
      <c r="DP34" s="594"/>
      <c r="DQ34" s="594"/>
      <c r="DR34" s="594"/>
      <c r="DS34" s="594"/>
      <c r="DT34" s="594"/>
      <c r="DU34" s="594"/>
      <c r="DV34" s="595"/>
      <c r="DW34" s="598">
        <v>9.6</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512100</v>
      </c>
      <c r="S35" s="594"/>
      <c r="T35" s="594"/>
      <c r="U35" s="594"/>
      <c r="V35" s="594"/>
      <c r="W35" s="594"/>
      <c r="X35" s="594"/>
      <c r="Y35" s="595"/>
      <c r="Z35" s="596">
        <v>3.8</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1704906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67572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32293</v>
      </c>
      <c r="CS35" s="613"/>
      <c r="CT35" s="613"/>
      <c r="CU35" s="613"/>
      <c r="CV35" s="613"/>
      <c r="CW35" s="613"/>
      <c r="CX35" s="613"/>
      <c r="CY35" s="614"/>
      <c r="CZ35" s="627">
        <v>0.2</v>
      </c>
      <c r="DA35" s="628"/>
      <c r="DB35" s="628"/>
      <c r="DC35" s="629"/>
      <c r="DD35" s="602">
        <v>11155</v>
      </c>
      <c r="DE35" s="613"/>
      <c r="DF35" s="613"/>
      <c r="DG35" s="613"/>
      <c r="DH35" s="613"/>
      <c r="DI35" s="613"/>
      <c r="DJ35" s="613"/>
      <c r="DK35" s="614"/>
      <c r="DL35" s="602">
        <v>11155</v>
      </c>
      <c r="DM35" s="613"/>
      <c r="DN35" s="613"/>
      <c r="DO35" s="613"/>
      <c r="DP35" s="613"/>
      <c r="DQ35" s="613"/>
      <c r="DR35" s="613"/>
      <c r="DS35" s="613"/>
      <c r="DT35" s="613"/>
      <c r="DU35" s="613"/>
      <c r="DV35" s="614"/>
      <c r="DW35" s="598">
        <v>0.2</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13411753</v>
      </c>
      <c r="S36" s="666"/>
      <c r="T36" s="666"/>
      <c r="U36" s="666"/>
      <c r="V36" s="666"/>
      <c r="W36" s="666"/>
      <c r="X36" s="666"/>
      <c r="Y36" s="667"/>
      <c r="Z36" s="668">
        <v>100</v>
      </c>
      <c r="AA36" s="668"/>
      <c r="AB36" s="668"/>
      <c r="AC36" s="668"/>
      <c r="AD36" s="669">
        <v>6365262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386046</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-17670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1488414</v>
      </c>
      <c r="CS36" s="594"/>
      <c r="CT36" s="594"/>
      <c r="CU36" s="594"/>
      <c r="CV36" s="594"/>
      <c r="CW36" s="594"/>
      <c r="CX36" s="594"/>
      <c r="CY36" s="595"/>
      <c r="CZ36" s="627">
        <v>11.2</v>
      </c>
      <c r="DA36" s="628"/>
      <c r="DB36" s="628"/>
      <c r="DC36" s="629"/>
      <c r="DD36" s="602">
        <v>1305168</v>
      </c>
      <c r="DE36" s="594"/>
      <c r="DF36" s="594"/>
      <c r="DG36" s="594"/>
      <c r="DH36" s="594"/>
      <c r="DI36" s="594"/>
      <c r="DJ36" s="594"/>
      <c r="DK36" s="595"/>
      <c r="DL36" s="602">
        <v>1024236</v>
      </c>
      <c r="DM36" s="594"/>
      <c r="DN36" s="594"/>
      <c r="DO36" s="594"/>
      <c r="DP36" s="594"/>
      <c r="DQ36" s="594"/>
      <c r="DR36" s="594"/>
      <c r="DS36" s="594"/>
      <c r="DT36" s="594"/>
      <c r="DU36" s="594"/>
      <c r="DV36" s="595"/>
      <c r="DW36" s="598">
        <v>14.9</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207357</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4548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689709</v>
      </c>
      <c r="CS37" s="613"/>
      <c r="CT37" s="613"/>
      <c r="CU37" s="613"/>
      <c r="CV37" s="613"/>
      <c r="CW37" s="613"/>
      <c r="CX37" s="613"/>
      <c r="CY37" s="614"/>
      <c r="CZ37" s="627">
        <v>5.2</v>
      </c>
      <c r="DA37" s="628"/>
      <c r="DB37" s="628"/>
      <c r="DC37" s="629"/>
      <c r="DD37" s="602">
        <v>679422</v>
      </c>
      <c r="DE37" s="613"/>
      <c r="DF37" s="613"/>
      <c r="DG37" s="613"/>
      <c r="DH37" s="613"/>
      <c r="DI37" s="613"/>
      <c r="DJ37" s="613"/>
      <c r="DK37" s="614"/>
      <c r="DL37" s="602">
        <v>534595</v>
      </c>
      <c r="DM37" s="613"/>
      <c r="DN37" s="613"/>
      <c r="DO37" s="613"/>
      <c r="DP37" s="613"/>
      <c r="DQ37" s="613"/>
      <c r="DR37" s="613"/>
      <c r="DS37" s="613"/>
      <c r="DT37" s="613"/>
      <c r="DU37" s="613"/>
      <c r="DV37" s="614"/>
      <c r="DW37" s="598">
        <v>7.8</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v>1258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8442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1318860</v>
      </c>
      <c r="CS38" s="594"/>
      <c r="CT38" s="594"/>
      <c r="CU38" s="594"/>
      <c r="CV38" s="594"/>
      <c r="CW38" s="594"/>
      <c r="CX38" s="594"/>
      <c r="CY38" s="595"/>
      <c r="CZ38" s="627">
        <v>9.9</v>
      </c>
      <c r="DA38" s="628"/>
      <c r="DB38" s="628"/>
      <c r="DC38" s="629"/>
      <c r="DD38" s="602">
        <v>1112650</v>
      </c>
      <c r="DE38" s="594"/>
      <c r="DF38" s="594"/>
      <c r="DG38" s="594"/>
      <c r="DH38" s="594"/>
      <c r="DI38" s="594"/>
      <c r="DJ38" s="594"/>
      <c r="DK38" s="595"/>
      <c r="DL38" s="602">
        <v>868556</v>
      </c>
      <c r="DM38" s="594"/>
      <c r="DN38" s="594"/>
      <c r="DO38" s="594"/>
      <c r="DP38" s="594"/>
      <c r="DQ38" s="594"/>
      <c r="DR38" s="594"/>
      <c r="DS38" s="594"/>
      <c r="DT38" s="594"/>
      <c r="DU38" s="594"/>
      <c r="DV38" s="595"/>
      <c r="DW38" s="598">
        <v>12.6</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112</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101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213874</v>
      </c>
      <c r="CS39" s="613"/>
      <c r="CT39" s="613"/>
      <c r="CU39" s="613"/>
      <c r="CV39" s="613"/>
      <c r="CW39" s="613"/>
      <c r="CX39" s="613"/>
      <c r="CY39" s="614"/>
      <c r="CZ39" s="627">
        <v>1.6</v>
      </c>
      <c r="DA39" s="628"/>
      <c r="DB39" s="628"/>
      <c r="DC39" s="629"/>
      <c r="DD39" s="602">
        <v>202000</v>
      </c>
      <c r="DE39" s="613"/>
      <c r="DF39" s="613"/>
      <c r="DG39" s="613"/>
      <c r="DH39" s="613"/>
      <c r="DI39" s="613"/>
      <c r="DJ39" s="613"/>
      <c r="DK39" s="614"/>
      <c r="DL39" s="602" t="s">
        <v>112</v>
      </c>
      <c r="DM39" s="613"/>
      <c r="DN39" s="613"/>
      <c r="DO39" s="613"/>
      <c r="DP39" s="613"/>
      <c r="DQ39" s="613"/>
      <c r="DR39" s="613"/>
      <c r="DS39" s="613"/>
      <c r="DT39" s="613"/>
      <c r="DU39" s="613"/>
      <c r="DV39" s="614"/>
      <c r="DW39" s="598" t="s">
        <v>112</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355890</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126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1000</v>
      </c>
      <c r="CS40" s="594"/>
      <c r="CT40" s="594"/>
      <c r="CU40" s="594"/>
      <c r="CV40" s="594"/>
      <c r="CW40" s="594"/>
      <c r="CX40" s="594"/>
      <c r="CY40" s="595"/>
      <c r="CZ40" s="627">
        <v>0</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754355</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281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216</v>
      </c>
      <c r="CS41" s="613"/>
      <c r="CT41" s="613"/>
      <c r="CU41" s="613"/>
      <c r="CV41" s="613"/>
      <c r="CW41" s="613"/>
      <c r="CX41" s="613"/>
      <c r="CY41" s="614"/>
      <c r="CZ41" s="627" t="s">
        <v>216</v>
      </c>
      <c r="DA41" s="628"/>
      <c r="DB41" s="628"/>
      <c r="DC41" s="629"/>
      <c r="DD41" s="602" t="s">
        <v>216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1564749</v>
      </c>
      <c r="CS42" s="594"/>
      <c r="CT42" s="594"/>
      <c r="CU42" s="594"/>
      <c r="CV42" s="594"/>
      <c r="CW42" s="594"/>
      <c r="CX42" s="594"/>
      <c r="CY42" s="595"/>
      <c r="CZ42" s="627">
        <v>11.8</v>
      </c>
      <c r="DA42" s="676"/>
      <c r="DB42" s="676"/>
      <c r="DC42" s="677"/>
      <c r="DD42" s="602">
        <v>434322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91897</v>
      </c>
      <c r="CS43" s="613"/>
      <c r="CT43" s="613"/>
      <c r="CU43" s="613"/>
      <c r="CV43" s="613"/>
      <c r="CW43" s="613"/>
      <c r="CX43" s="613"/>
      <c r="CY43" s="614"/>
      <c r="CZ43" s="627">
        <v>0.7</v>
      </c>
      <c r="DA43" s="628"/>
      <c r="DB43" s="628"/>
      <c r="DC43" s="629"/>
      <c r="DD43" s="602">
        <v>89788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1520576</v>
      </c>
      <c r="CS44" s="594"/>
      <c r="CT44" s="594"/>
      <c r="CU44" s="594"/>
      <c r="CV44" s="594"/>
      <c r="CW44" s="594"/>
      <c r="CX44" s="594"/>
      <c r="CY44" s="595"/>
      <c r="CZ44" s="627">
        <v>11.4</v>
      </c>
      <c r="DA44" s="676"/>
      <c r="DB44" s="676"/>
      <c r="DC44" s="677"/>
      <c r="DD44" s="602">
        <v>430715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447475</v>
      </c>
      <c r="CS45" s="613"/>
      <c r="CT45" s="613"/>
      <c r="CU45" s="613"/>
      <c r="CV45" s="613"/>
      <c r="CW45" s="613"/>
      <c r="CX45" s="613"/>
      <c r="CY45" s="614"/>
      <c r="CZ45" s="627">
        <v>3.4</v>
      </c>
      <c r="DA45" s="628"/>
      <c r="DB45" s="628"/>
      <c r="DC45" s="629"/>
      <c r="DD45" s="602">
        <v>35109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1033351</v>
      </c>
      <c r="CS46" s="594"/>
      <c r="CT46" s="594"/>
      <c r="CU46" s="594"/>
      <c r="CV46" s="594"/>
      <c r="CW46" s="594"/>
      <c r="CX46" s="594"/>
      <c r="CY46" s="595"/>
      <c r="CZ46" s="627">
        <v>7.8</v>
      </c>
      <c r="DA46" s="676"/>
      <c r="DB46" s="676"/>
      <c r="DC46" s="677"/>
      <c r="DD46" s="602">
        <v>392656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44173</v>
      </c>
      <c r="CS47" s="613"/>
      <c r="CT47" s="613"/>
      <c r="CU47" s="613"/>
      <c r="CV47" s="613"/>
      <c r="CW47" s="613"/>
      <c r="CX47" s="613"/>
      <c r="CY47" s="614"/>
      <c r="CZ47" s="627">
        <v>0.3</v>
      </c>
      <c r="DA47" s="628"/>
      <c r="DB47" s="628"/>
      <c r="DC47" s="629"/>
      <c r="DD47" s="602">
        <v>3607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13292501</v>
      </c>
      <c r="CS49" s="661"/>
      <c r="CT49" s="661"/>
      <c r="CU49" s="661"/>
      <c r="CV49" s="661"/>
      <c r="CW49" s="661"/>
      <c r="CX49" s="661"/>
      <c r="CY49" s="688"/>
      <c r="CZ49" s="689">
        <v>100</v>
      </c>
      <c r="DA49" s="690"/>
      <c r="DB49" s="690"/>
      <c r="DC49" s="691"/>
      <c r="DD49" s="692">
        <v>8707743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13353</v>
      </c>
      <c r="R7" s="723"/>
      <c r="S7" s="723"/>
      <c r="T7" s="723"/>
      <c r="U7" s="723"/>
      <c r="V7" s="723">
        <v>13253</v>
      </c>
      <c r="W7" s="723"/>
      <c r="X7" s="723"/>
      <c r="Y7" s="723"/>
      <c r="Z7" s="723"/>
      <c r="AA7" s="723">
        <v>101</v>
      </c>
      <c r="AB7" s="723"/>
      <c r="AC7" s="723"/>
      <c r="AD7" s="723"/>
      <c r="AE7" s="724"/>
      <c r="AF7" s="725">
        <v>15</v>
      </c>
      <c r="AG7" s="726"/>
      <c r="AH7" s="726"/>
      <c r="AI7" s="726"/>
      <c r="AJ7" s="727"/>
      <c r="AK7" s="762">
        <v>247</v>
      </c>
      <c r="AL7" s="763"/>
      <c r="AM7" s="763"/>
      <c r="AN7" s="763"/>
      <c r="AO7" s="763"/>
      <c r="AP7" s="763">
        <v>14302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5</v>
      </c>
      <c r="CI7" s="760"/>
      <c r="CJ7" s="760"/>
      <c r="CK7" s="760"/>
      <c r="CL7" s="761"/>
      <c r="CM7" s="759">
        <v>68</v>
      </c>
      <c r="CN7" s="760"/>
      <c r="CO7" s="760"/>
      <c r="CP7" s="760"/>
      <c r="CQ7" s="761"/>
      <c r="CR7" s="759">
        <v>70</v>
      </c>
      <c r="CS7" s="760"/>
      <c r="CT7" s="760"/>
      <c r="CU7" s="760"/>
      <c r="CV7" s="761"/>
      <c r="CW7" s="759" t="s">
        <v>535</v>
      </c>
      <c r="CX7" s="760"/>
      <c r="CY7" s="760"/>
      <c r="CZ7" s="760"/>
      <c r="DA7" s="761"/>
      <c r="DB7" s="759" t="s">
        <v>535</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37</v>
      </c>
      <c r="R8" s="747"/>
      <c r="S8" s="747"/>
      <c r="T8" s="747"/>
      <c r="U8" s="747"/>
      <c r="V8" s="747">
        <v>18</v>
      </c>
      <c r="W8" s="747"/>
      <c r="X8" s="747"/>
      <c r="Y8" s="747"/>
      <c r="Z8" s="747"/>
      <c r="AA8" s="747">
        <v>19</v>
      </c>
      <c r="AB8" s="747"/>
      <c r="AC8" s="747"/>
      <c r="AD8" s="747"/>
      <c r="AE8" s="748"/>
      <c r="AF8" s="749">
        <v>19</v>
      </c>
      <c r="AG8" s="750"/>
      <c r="AH8" s="750"/>
      <c r="AI8" s="750"/>
      <c r="AJ8" s="751"/>
      <c r="AK8" s="752">
        <v>0</v>
      </c>
      <c r="AL8" s="753"/>
      <c r="AM8" s="753"/>
      <c r="AN8" s="753"/>
      <c r="AO8" s="753"/>
      <c r="AP8" s="753">
        <v>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13390</v>
      </c>
      <c r="R23" s="782"/>
      <c r="S23" s="782"/>
      <c r="T23" s="782"/>
      <c r="U23" s="782"/>
      <c r="V23" s="782">
        <v>13271</v>
      </c>
      <c r="W23" s="782"/>
      <c r="X23" s="782"/>
      <c r="Y23" s="782"/>
      <c r="Z23" s="782"/>
      <c r="AA23" s="782">
        <v>119</v>
      </c>
      <c r="AB23" s="782"/>
      <c r="AC23" s="782"/>
      <c r="AD23" s="782"/>
      <c r="AE23" s="783"/>
      <c r="AF23" s="784">
        <v>33</v>
      </c>
      <c r="AG23" s="782"/>
      <c r="AH23" s="782"/>
      <c r="AI23" s="782"/>
      <c r="AJ23" s="785"/>
      <c r="AK23" s="786"/>
      <c r="AL23" s="787"/>
      <c r="AM23" s="787"/>
      <c r="AN23" s="787"/>
      <c r="AO23" s="787"/>
      <c r="AP23" s="782">
        <v>14311</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3654</v>
      </c>
      <c r="R28" s="811"/>
      <c r="S28" s="811"/>
      <c r="T28" s="811"/>
      <c r="U28" s="811"/>
      <c r="V28" s="811">
        <v>3587</v>
      </c>
      <c r="W28" s="811"/>
      <c r="X28" s="811"/>
      <c r="Y28" s="811"/>
      <c r="Z28" s="811"/>
      <c r="AA28" s="811">
        <v>68</v>
      </c>
      <c r="AB28" s="811"/>
      <c r="AC28" s="811"/>
      <c r="AD28" s="811"/>
      <c r="AE28" s="812"/>
      <c r="AF28" s="813">
        <v>68</v>
      </c>
      <c r="AG28" s="811"/>
      <c r="AH28" s="811"/>
      <c r="AI28" s="811"/>
      <c r="AJ28" s="814"/>
      <c r="AK28" s="815">
        <v>356</v>
      </c>
      <c r="AL28" s="806"/>
      <c r="AM28" s="806"/>
      <c r="AN28" s="806"/>
      <c r="AO28" s="806"/>
      <c r="AP28" s="806" t="s">
        <v>534</v>
      </c>
      <c r="AQ28" s="806"/>
      <c r="AR28" s="806"/>
      <c r="AS28" s="806"/>
      <c r="AT28" s="806"/>
      <c r="AU28" s="806" t="s">
        <v>535</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2452</v>
      </c>
      <c r="R29" s="747"/>
      <c r="S29" s="747"/>
      <c r="T29" s="747"/>
      <c r="U29" s="747"/>
      <c r="V29" s="747">
        <v>2395</v>
      </c>
      <c r="W29" s="747"/>
      <c r="X29" s="747"/>
      <c r="Y29" s="747"/>
      <c r="Z29" s="747"/>
      <c r="AA29" s="747">
        <v>57</v>
      </c>
      <c r="AB29" s="747"/>
      <c r="AC29" s="747"/>
      <c r="AD29" s="747"/>
      <c r="AE29" s="748"/>
      <c r="AF29" s="749">
        <v>57</v>
      </c>
      <c r="AG29" s="750"/>
      <c r="AH29" s="750"/>
      <c r="AI29" s="750"/>
      <c r="AJ29" s="751"/>
      <c r="AK29" s="818">
        <v>394</v>
      </c>
      <c r="AL29" s="819"/>
      <c r="AM29" s="819"/>
      <c r="AN29" s="819"/>
      <c r="AO29" s="819"/>
      <c r="AP29" s="819" t="s">
        <v>535</v>
      </c>
      <c r="AQ29" s="819"/>
      <c r="AR29" s="819"/>
      <c r="AS29" s="819"/>
      <c r="AT29" s="819"/>
      <c r="AU29" s="819" t="s">
        <v>535</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541</v>
      </c>
      <c r="R30" s="747"/>
      <c r="S30" s="747"/>
      <c r="T30" s="747"/>
      <c r="U30" s="747"/>
      <c r="V30" s="747">
        <v>534</v>
      </c>
      <c r="W30" s="747"/>
      <c r="X30" s="747"/>
      <c r="Y30" s="747"/>
      <c r="Z30" s="747"/>
      <c r="AA30" s="747">
        <v>7</v>
      </c>
      <c r="AB30" s="747"/>
      <c r="AC30" s="747"/>
      <c r="AD30" s="747"/>
      <c r="AE30" s="748"/>
      <c r="AF30" s="749">
        <v>7</v>
      </c>
      <c r="AG30" s="750"/>
      <c r="AH30" s="750"/>
      <c r="AI30" s="750"/>
      <c r="AJ30" s="751"/>
      <c r="AK30" s="818">
        <v>336</v>
      </c>
      <c r="AL30" s="819"/>
      <c r="AM30" s="819"/>
      <c r="AN30" s="819"/>
      <c r="AO30" s="819"/>
      <c r="AP30" s="819" t="s">
        <v>535</v>
      </c>
      <c r="AQ30" s="819"/>
      <c r="AR30" s="819"/>
      <c r="AS30" s="819"/>
      <c r="AT30" s="819"/>
      <c r="AU30" s="819" t="s">
        <v>535</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488</v>
      </c>
      <c r="R31" s="747"/>
      <c r="S31" s="747"/>
      <c r="T31" s="747"/>
      <c r="U31" s="747"/>
      <c r="V31" s="747">
        <v>408</v>
      </c>
      <c r="W31" s="747"/>
      <c r="X31" s="747"/>
      <c r="Y31" s="747"/>
      <c r="Z31" s="747"/>
      <c r="AA31" s="747">
        <v>80</v>
      </c>
      <c r="AB31" s="747"/>
      <c r="AC31" s="747"/>
      <c r="AD31" s="747"/>
      <c r="AE31" s="748"/>
      <c r="AF31" s="749">
        <v>532</v>
      </c>
      <c r="AG31" s="750"/>
      <c r="AH31" s="750"/>
      <c r="AI31" s="750"/>
      <c r="AJ31" s="751"/>
      <c r="AK31" s="818" t="s">
        <v>535</v>
      </c>
      <c r="AL31" s="819"/>
      <c r="AM31" s="819"/>
      <c r="AN31" s="819"/>
      <c r="AO31" s="819"/>
      <c r="AP31" s="819">
        <v>1838</v>
      </c>
      <c r="AQ31" s="819"/>
      <c r="AR31" s="819"/>
      <c r="AS31" s="819"/>
      <c r="AT31" s="819"/>
      <c r="AU31" s="819" t="s">
        <v>538</v>
      </c>
      <c r="AV31" s="819"/>
      <c r="AW31" s="819"/>
      <c r="AX31" s="819"/>
      <c r="AY31" s="819"/>
      <c r="AZ31" s="820" t="s">
        <v>535</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157</v>
      </c>
      <c r="R32" s="747"/>
      <c r="S32" s="747"/>
      <c r="T32" s="747"/>
      <c r="U32" s="747"/>
      <c r="V32" s="747">
        <v>157</v>
      </c>
      <c r="W32" s="747"/>
      <c r="X32" s="747"/>
      <c r="Y32" s="747"/>
      <c r="Z32" s="747"/>
      <c r="AA32" s="747" t="s">
        <v>537</v>
      </c>
      <c r="AB32" s="747"/>
      <c r="AC32" s="747"/>
      <c r="AD32" s="747"/>
      <c r="AE32" s="748"/>
      <c r="AF32" s="749" t="s">
        <v>369</v>
      </c>
      <c r="AG32" s="750"/>
      <c r="AH32" s="750"/>
      <c r="AI32" s="750"/>
      <c r="AJ32" s="751"/>
      <c r="AK32" s="818">
        <v>120</v>
      </c>
      <c r="AL32" s="819"/>
      <c r="AM32" s="819"/>
      <c r="AN32" s="819"/>
      <c r="AO32" s="819"/>
      <c r="AP32" s="819">
        <v>1228</v>
      </c>
      <c r="AQ32" s="819"/>
      <c r="AR32" s="819"/>
      <c r="AS32" s="819"/>
      <c r="AT32" s="819"/>
      <c r="AU32" s="819">
        <v>1041</v>
      </c>
      <c r="AV32" s="819"/>
      <c r="AW32" s="819"/>
      <c r="AX32" s="819"/>
      <c r="AY32" s="819"/>
      <c r="AZ32" s="820" t="s">
        <v>537</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329</v>
      </c>
      <c r="R33" s="747"/>
      <c r="S33" s="747"/>
      <c r="T33" s="747"/>
      <c r="U33" s="747"/>
      <c r="V33" s="747">
        <v>274</v>
      </c>
      <c r="W33" s="747"/>
      <c r="X33" s="747"/>
      <c r="Y33" s="747"/>
      <c r="Z33" s="747"/>
      <c r="AA33" s="747">
        <v>46</v>
      </c>
      <c r="AB33" s="747"/>
      <c r="AC33" s="747"/>
      <c r="AD33" s="747"/>
      <c r="AE33" s="748"/>
      <c r="AF33" s="749">
        <v>46</v>
      </c>
      <c r="AG33" s="750"/>
      <c r="AH33" s="750"/>
      <c r="AI33" s="750"/>
      <c r="AJ33" s="751"/>
      <c r="AK33" s="818">
        <v>88</v>
      </c>
      <c r="AL33" s="819"/>
      <c r="AM33" s="819"/>
      <c r="AN33" s="819"/>
      <c r="AO33" s="819"/>
      <c r="AP33" s="819">
        <v>1552</v>
      </c>
      <c r="AQ33" s="819"/>
      <c r="AR33" s="819"/>
      <c r="AS33" s="819"/>
      <c r="AT33" s="819"/>
      <c r="AU33" s="819">
        <v>1470</v>
      </c>
      <c r="AV33" s="819"/>
      <c r="AW33" s="819"/>
      <c r="AX33" s="819"/>
      <c r="AY33" s="819"/>
      <c r="AZ33" s="820" t="s">
        <v>535</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710</v>
      </c>
      <c r="AG63" s="830"/>
      <c r="AH63" s="830"/>
      <c r="AI63" s="830"/>
      <c r="AJ63" s="831"/>
      <c r="AK63" s="832"/>
      <c r="AL63" s="827"/>
      <c r="AM63" s="827"/>
      <c r="AN63" s="827"/>
      <c r="AO63" s="827"/>
      <c r="AP63" s="830">
        <v>4618</v>
      </c>
      <c r="AQ63" s="830"/>
      <c r="AR63" s="830"/>
      <c r="AS63" s="830"/>
      <c r="AT63" s="830"/>
      <c r="AU63" s="830">
        <v>2511</v>
      </c>
      <c r="AV63" s="830"/>
      <c r="AW63" s="830"/>
      <c r="AX63" s="830"/>
      <c r="AY63" s="830"/>
      <c r="AZ63" s="834"/>
      <c r="BA63" s="834"/>
      <c r="BB63" s="834"/>
      <c r="BC63" s="834"/>
      <c r="BD63" s="834"/>
      <c r="BE63" s="835"/>
      <c r="BF63" s="835"/>
      <c r="BG63" s="835"/>
      <c r="BH63" s="835"/>
      <c r="BI63" s="836"/>
      <c r="BJ63" s="837" t="s">
        <v>369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9277</v>
      </c>
      <c r="R68" s="854"/>
      <c r="S68" s="854"/>
      <c r="T68" s="854"/>
      <c r="U68" s="854"/>
      <c r="V68" s="854">
        <v>7391</v>
      </c>
      <c r="W68" s="854"/>
      <c r="X68" s="854"/>
      <c r="Y68" s="854"/>
      <c r="Z68" s="854"/>
      <c r="AA68" s="854">
        <v>1886</v>
      </c>
      <c r="AB68" s="854"/>
      <c r="AC68" s="854"/>
      <c r="AD68" s="854"/>
      <c r="AE68" s="854"/>
      <c r="AF68" s="854">
        <v>1886</v>
      </c>
      <c r="AG68" s="854"/>
      <c r="AH68" s="854"/>
      <c r="AI68" s="854"/>
      <c r="AJ68" s="854"/>
      <c r="AK68" s="854" t="s">
        <v>551</v>
      </c>
      <c r="AL68" s="854"/>
      <c r="AM68" s="854"/>
      <c r="AN68" s="854"/>
      <c r="AO68" s="854"/>
      <c r="AP68" s="854" t="s">
        <v>552</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98</v>
      </c>
      <c r="R69" s="819"/>
      <c r="S69" s="819"/>
      <c r="T69" s="819"/>
      <c r="U69" s="819"/>
      <c r="V69" s="819">
        <v>96</v>
      </c>
      <c r="W69" s="819"/>
      <c r="X69" s="819"/>
      <c r="Y69" s="819"/>
      <c r="Z69" s="819"/>
      <c r="AA69" s="819">
        <v>2</v>
      </c>
      <c r="AB69" s="819"/>
      <c r="AC69" s="819"/>
      <c r="AD69" s="819"/>
      <c r="AE69" s="819"/>
      <c r="AF69" s="819">
        <v>2</v>
      </c>
      <c r="AG69" s="819"/>
      <c r="AH69" s="819"/>
      <c r="AI69" s="819"/>
      <c r="AJ69" s="819"/>
      <c r="AK69" s="819" t="s">
        <v>552</v>
      </c>
      <c r="AL69" s="819"/>
      <c r="AM69" s="819"/>
      <c r="AN69" s="819"/>
      <c r="AO69" s="819"/>
      <c r="AP69" s="819">
        <v>58</v>
      </c>
      <c r="AQ69" s="819"/>
      <c r="AR69" s="819"/>
      <c r="AS69" s="819"/>
      <c r="AT69" s="819"/>
      <c r="AU69" s="819">
        <v>28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526</v>
      </c>
      <c r="R70" s="819"/>
      <c r="S70" s="819"/>
      <c r="T70" s="819"/>
      <c r="U70" s="819"/>
      <c r="V70" s="819">
        <v>508</v>
      </c>
      <c r="W70" s="819"/>
      <c r="X70" s="819"/>
      <c r="Y70" s="819"/>
      <c r="Z70" s="819"/>
      <c r="AA70" s="819">
        <v>18</v>
      </c>
      <c r="AB70" s="819"/>
      <c r="AC70" s="819"/>
      <c r="AD70" s="819"/>
      <c r="AE70" s="819"/>
      <c r="AF70" s="819">
        <v>18</v>
      </c>
      <c r="AG70" s="819"/>
      <c r="AH70" s="819"/>
      <c r="AI70" s="819"/>
      <c r="AJ70" s="819"/>
      <c r="AK70" s="819">
        <v>142</v>
      </c>
      <c r="AL70" s="819"/>
      <c r="AM70" s="819"/>
      <c r="AN70" s="819"/>
      <c r="AO70" s="819"/>
      <c r="AP70" s="819">
        <v>229</v>
      </c>
      <c r="AQ70" s="819"/>
      <c r="AR70" s="819"/>
      <c r="AS70" s="819"/>
      <c r="AT70" s="819"/>
      <c r="AU70" s="819">
        <v>70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1211</v>
      </c>
      <c r="R71" s="819"/>
      <c r="S71" s="819"/>
      <c r="T71" s="819"/>
      <c r="U71" s="819"/>
      <c r="V71" s="819">
        <v>1216</v>
      </c>
      <c r="W71" s="819"/>
      <c r="X71" s="819"/>
      <c r="Y71" s="819"/>
      <c r="Z71" s="819"/>
      <c r="AA71" s="819">
        <v>49</v>
      </c>
      <c r="AB71" s="819"/>
      <c r="AC71" s="819"/>
      <c r="AD71" s="819"/>
      <c r="AE71" s="819"/>
      <c r="AF71" s="819">
        <v>49</v>
      </c>
      <c r="AG71" s="819"/>
      <c r="AH71" s="819"/>
      <c r="AI71" s="819"/>
      <c r="AJ71" s="819"/>
      <c r="AK71" s="819" t="s">
        <v>552</v>
      </c>
      <c r="AL71" s="819"/>
      <c r="AM71" s="819"/>
      <c r="AN71" s="819"/>
      <c r="AO71" s="819"/>
      <c r="AP71" s="819">
        <v>86</v>
      </c>
      <c r="AQ71" s="819"/>
      <c r="AR71" s="819"/>
      <c r="AS71" s="819"/>
      <c r="AT71" s="819"/>
      <c r="AU71" s="819">
        <v>12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1611</v>
      </c>
      <c r="R72" s="819"/>
      <c r="S72" s="819"/>
      <c r="T72" s="819"/>
      <c r="U72" s="819"/>
      <c r="V72" s="819">
        <v>1531</v>
      </c>
      <c r="W72" s="819"/>
      <c r="X72" s="819"/>
      <c r="Y72" s="819"/>
      <c r="Z72" s="819"/>
      <c r="AA72" s="819">
        <v>81</v>
      </c>
      <c r="AB72" s="819"/>
      <c r="AC72" s="819"/>
      <c r="AD72" s="819"/>
      <c r="AE72" s="819"/>
      <c r="AF72" s="819">
        <v>81</v>
      </c>
      <c r="AG72" s="819"/>
      <c r="AH72" s="819"/>
      <c r="AI72" s="819"/>
      <c r="AJ72" s="819"/>
      <c r="AK72" s="819" t="s">
        <v>552</v>
      </c>
      <c r="AL72" s="819"/>
      <c r="AM72" s="819"/>
      <c r="AN72" s="819"/>
      <c r="AO72" s="819"/>
      <c r="AP72" s="819">
        <v>66</v>
      </c>
      <c r="AQ72" s="819"/>
      <c r="AR72" s="819"/>
      <c r="AS72" s="819"/>
      <c r="AT72" s="819"/>
      <c r="AU72" s="819">
        <v>28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157</v>
      </c>
      <c r="R73" s="819"/>
      <c r="S73" s="819"/>
      <c r="T73" s="819"/>
      <c r="U73" s="819"/>
      <c r="V73" s="819">
        <v>128</v>
      </c>
      <c r="W73" s="819"/>
      <c r="X73" s="819"/>
      <c r="Y73" s="819"/>
      <c r="Z73" s="819"/>
      <c r="AA73" s="819">
        <v>29</v>
      </c>
      <c r="AB73" s="819"/>
      <c r="AC73" s="819"/>
      <c r="AD73" s="819"/>
      <c r="AE73" s="819"/>
      <c r="AF73" s="819">
        <v>29</v>
      </c>
      <c r="AG73" s="819"/>
      <c r="AH73" s="819"/>
      <c r="AI73" s="819"/>
      <c r="AJ73" s="819"/>
      <c r="AK73" s="819" t="s">
        <v>553</v>
      </c>
      <c r="AL73" s="819"/>
      <c r="AM73" s="819"/>
      <c r="AN73" s="819"/>
      <c r="AO73" s="819"/>
      <c r="AP73" s="819" t="s">
        <v>552</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547</v>
      </c>
      <c r="C74" s="862"/>
      <c r="D74" s="862"/>
      <c r="E74" s="862"/>
      <c r="F74" s="862"/>
      <c r="G74" s="862"/>
      <c r="H74" s="862"/>
      <c r="I74" s="862"/>
      <c r="J74" s="862"/>
      <c r="K74" s="862"/>
      <c r="L74" s="862"/>
      <c r="M74" s="862"/>
      <c r="N74" s="862"/>
      <c r="O74" s="862"/>
      <c r="P74" s="863"/>
      <c r="Q74" s="864">
        <v>940</v>
      </c>
      <c r="R74" s="819"/>
      <c r="S74" s="819"/>
      <c r="T74" s="819"/>
      <c r="U74" s="819"/>
      <c r="V74" s="819">
        <v>934</v>
      </c>
      <c r="W74" s="819"/>
      <c r="X74" s="819"/>
      <c r="Y74" s="819"/>
      <c r="Z74" s="819"/>
      <c r="AA74" s="819">
        <v>6</v>
      </c>
      <c r="AB74" s="819"/>
      <c r="AC74" s="819"/>
      <c r="AD74" s="819"/>
      <c r="AE74" s="819"/>
      <c r="AF74" s="819">
        <v>6</v>
      </c>
      <c r="AG74" s="819"/>
      <c r="AH74" s="819"/>
      <c r="AI74" s="819"/>
      <c r="AJ74" s="819"/>
      <c r="AK74" s="819">
        <v>0</v>
      </c>
      <c r="AL74" s="819"/>
      <c r="AM74" s="819"/>
      <c r="AN74" s="819"/>
      <c r="AO74" s="819"/>
      <c r="AP74" s="819" t="s">
        <v>552</v>
      </c>
      <c r="AQ74" s="819"/>
      <c r="AR74" s="819"/>
      <c r="AS74" s="819"/>
      <c r="AT74" s="819"/>
      <c r="AU74" s="819" t="s">
        <v>534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548</v>
      </c>
      <c r="C75" s="862"/>
      <c r="D75" s="862"/>
      <c r="E75" s="862"/>
      <c r="F75" s="862"/>
      <c r="G75" s="862"/>
      <c r="H75" s="862"/>
      <c r="I75" s="862"/>
      <c r="J75" s="862"/>
      <c r="K75" s="862"/>
      <c r="L75" s="862"/>
      <c r="M75" s="862"/>
      <c r="N75" s="862"/>
      <c r="O75" s="862"/>
      <c r="P75" s="863"/>
      <c r="Q75" s="867">
        <v>135517</v>
      </c>
      <c r="R75" s="868"/>
      <c r="S75" s="868"/>
      <c r="T75" s="868"/>
      <c r="U75" s="818"/>
      <c r="V75" s="869">
        <v>131403</v>
      </c>
      <c r="W75" s="868"/>
      <c r="X75" s="868"/>
      <c r="Y75" s="868"/>
      <c r="Z75" s="818"/>
      <c r="AA75" s="869">
        <v>4114</v>
      </c>
      <c r="AB75" s="868"/>
      <c r="AC75" s="868"/>
      <c r="AD75" s="868"/>
      <c r="AE75" s="818"/>
      <c r="AF75" s="869">
        <v>4114</v>
      </c>
      <c r="AG75" s="868"/>
      <c r="AH75" s="868"/>
      <c r="AI75" s="868"/>
      <c r="AJ75" s="818"/>
      <c r="AK75" s="869">
        <v>909</v>
      </c>
      <c r="AL75" s="868"/>
      <c r="AM75" s="868"/>
      <c r="AN75" s="868"/>
      <c r="AO75" s="818"/>
      <c r="AP75" s="869" t="s">
        <v>552</v>
      </c>
      <c r="AQ75" s="868"/>
      <c r="AR75" s="868"/>
      <c r="AS75" s="868"/>
      <c r="AT75" s="818"/>
      <c r="AU75" s="869" t="s">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549</v>
      </c>
      <c r="C76" s="862"/>
      <c r="D76" s="862"/>
      <c r="E76" s="862"/>
      <c r="F76" s="862"/>
      <c r="G76" s="862"/>
      <c r="H76" s="862"/>
      <c r="I76" s="862"/>
      <c r="J76" s="862"/>
      <c r="K76" s="862"/>
      <c r="L76" s="862"/>
      <c r="M76" s="862"/>
      <c r="N76" s="862"/>
      <c r="O76" s="862"/>
      <c r="P76" s="863"/>
      <c r="Q76" s="867">
        <v>335</v>
      </c>
      <c r="R76" s="868"/>
      <c r="S76" s="868"/>
      <c r="T76" s="868"/>
      <c r="U76" s="818"/>
      <c r="V76" s="869">
        <v>312</v>
      </c>
      <c r="W76" s="868"/>
      <c r="X76" s="868"/>
      <c r="Y76" s="868"/>
      <c r="Z76" s="818"/>
      <c r="AA76" s="869">
        <v>23</v>
      </c>
      <c r="AB76" s="868"/>
      <c r="AC76" s="868"/>
      <c r="AD76" s="868"/>
      <c r="AE76" s="818"/>
      <c r="AF76" s="869">
        <v>23</v>
      </c>
      <c r="AG76" s="868"/>
      <c r="AH76" s="868"/>
      <c r="AI76" s="868"/>
      <c r="AJ76" s="818"/>
      <c r="AK76" s="869">
        <v>11</v>
      </c>
      <c r="AL76" s="868"/>
      <c r="AM76" s="868"/>
      <c r="AN76" s="868"/>
      <c r="AO76" s="818"/>
      <c r="AP76" s="869" t="s">
        <v>552</v>
      </c>
      <c r="AQ76" s="868"/>
      <c r="AR76" s="868"/>
      <c r="AS76" s="868"/>
      <c r="AT76" s="818"/>
      <c r="AU76" s="869" t="s">
        <v>534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550</v>
      </c>
      <c r="C77" s="862"/>
      <c r="D77" s="862"/>
      <c r="E77" s="862"/>
      <c r="F77" s="862"/>
      <c r="G77" s="862"/>
      <c r="H77" s="862"/>
      <c r="I77" s="862"/>
      <c r="J77" s="862"/>
      <c r="K77" s="862"/>
      <c r="L77" s="862"/>
      <c r="M77" s="862"/>
      <c r="N77" s="862"/>
      <c r="O77" s="862"/>
      <c r="P77" s="863"/>
      <c r="Q77" s="867">
        <v>5557</v>
      </c>
      <c r="R77" s="868"/>
      <c r="S77" s="868"/>
      <c r="T77" s="868"/>
      <c r="U77" s="818"/>
      <c r="V77" s="869">
        <v>6567</v>
      </c>
      <c r="W77" s="868"/>
      <c r="X77" s="868"/>
      <c r="Y77" s="868"/>
      <c r="Z77" s="818"/>
      <c r="AA77" s="869">
        <v>-1010</v>
      </c>
      <c r="AB77" s="868"/>
      <c r="AC77" s="868"/>
      <c r="AD77" s="868"/>
      <c r="AE77" s="818"/>
      <c r="AF77" s="869">
        <v>1798</v>
      </c>
      <c r="AG77" s="868"/>
      <c r="AH77" s="868"/>
      <c r="AI77" s="868"/>
      <c r="AJ77" s="818"/>
      <c r="AK77" s="869" t="s">
        <v>552</v>
      </c>
      <c r="AL77" s="868"/>
      <c r="AM77" s="868"/>
      <c r="AN77" s="868"/>
      <c r="AO77" s="818"/>
      <c r="AP77" s="869">
        <v>4759</v>
      </c>
      <c r="AQ77" s="868"/>
      <c r="AR77" s="868"/>
      <c r="AS77" s="868"/>
      <c r="AT77" s="818"/>
      <c r="AU77" s="869">
        <v>1878</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8005</v>
      </c>
      <c r="AG88" s="830"/>
      <c r="AH88" s="830"/>
      <c r="AI88" s="830"/>
      <c r="AJ88" s="830"/>
      <c r="AK88" s="827"/>
      <c r="AL88" s="827"/>
      <c r="AM88" s="827"/>
      <c r="AN88" s="827"/>
      <c r="AO88" s="827"/>
      <c r="AP88" s="830">
        <v>5152</v>
      </c>
      <c r="AQ88" s="830"/>
      <c r="AR88" s="830"/>
      <c r="AS88" s="830"/>
      <c r="AT88" s="830"/>
      <c r="AU88" s="830">
        <v>2016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70</v>
      </c>
      <c r="CS102" s="838"/>
      <c r="CT102" s="838"/>
      <c r="CU102" s="838"/>
      <c r="CV102" s="881"/>
      <c r="CW102" s="880" t="s">
        <v>540</v>
      </c>
      <c r="CX102" s="838"/>
      <c r="CY102" s="838"/>
      <c r="CZ102" s="838"/>
      <c r="DA102" s="881"/>
      <c r="DB102" s="880" t="s">
        <v>535</v>
      </c>
      <c r="DC102" s="838"/>
      <c r="DD102" s="838"/>
      <c r="DE102" s="838"/>
      <c r="DF102" s="881"/>
      <c r="DG102" s="880" t="s">
        <v>535</v>
      </c>
      <c r="DH102" s="838"/>
      <c r="DI102" s="838"/>
      <c r="DJ102" s="838"/>
      <c r="DK102" s="881"/>
      <c r="DL102" s="880" t="s">
        <v>535</v>
      </c>
      <c r="DM102" s="838"/>
      <c r="DN102" s="838"/>
      <c r="DO102" s="838"/>
      <c r="DP102" s="881"/>
      <c r="DQ102" s="880" t="s">
        <v>535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1350823</v>
      </c>
      <c r="AB110" s="890"/>
      <c r="AC110" s="890"/>
      <c r="AD110" s="890"/>
      <c r="AE110" s="891"/>
      <c r="AF110" s="892">
        <v>1300332</v>
      </c>
      <c r="AG110" s="890"/>
      <c r="AH110" s="890"/>
      <c r="AI110" s="890"/>
      <c r="AJ110" s="891"/>
      <c r="AK110" s="892">
        <v>1402339</v>
      </c>
      <c r="AL110" s="890"/>
      <c r="AM110" s="890"/>
      <c r="AN110" s="890"/>
      <c r="AO110" s="891"/>
      <c r="AP110" s="893">
        <v>23.9</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13097257</v>
      </c>
      <c r="BR110" s="927"/>
      <c r="BS110" s="927"/>
      <c r="BT110" s="927"/>
      <c r="BU110" s="927"/>
      <c r="BV110" s="927">
        <v>13886476</v>
      </c>
      <c r="BW110" s="927"/>
      <c r="BX110" s="927"/>
      <c r="BY110" s="927"/>
      <c r="BZ110" s="927"/>
      <c r="CA110" s="927">
        <v>14311208</v>
      </c>
      <c r="CB110" s="927"/>
      <c r="CC110" s="927"/>
      <c r="CD110" s="927"/>
      <c r="CE110" s="927"/>
      <c r="CF110" s="941">
        <v>244.4</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369</v>
      </c>
      <c r="DH110" s="927"/>
      <c r="DI110" s="927"/>
      <c r="DJ110" s="927"/>
      <c r="DK110" s="927"/>
      <c r="DL110" s="927" t="s">
        <v>369</v>
      </c>
      <c r="DM110" s="927"/>
      <c r="DN110" s="927"/>
      <c r="DO110" s="927"/>
      <c r="DP110" s="927"/>
      <c r="DQ110" s="927" t="s">
        <v>369</v>
      </c>
      <c r="DR110" s="927"/>
      <c r="DS110" s="927"/>
      <c r="DT110" s="927"/>
      <c r="DU110" s="927"/>
      <c r="DV110" s="928" t="s">
        <v>369</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369</v>
      </c>
      <c r="AB111" s="934"/>
      <c r="AC111" s="934"/>
      <c r="AD111" s="934"/>
      <c r="AE111" s="935"/>
      <c r="AF111" s="936" t="s">
        <v>369</v>
      </c>
      <c r="AG111" s="934"/>
      <c r="AH111" s="934"/>
      <c r="AI111" s="934"/>
      <c r="AJ111" s="935"/>
      <c r="AK111" s="936" t="s">
        <v>369</v>
      </c>
      <c r="AL111" s="934"/>
      <c r="AM111" s="934"/>
      <c r="AN111" s="934"/>
      <c r="AO111" s="935"/>
      <c r="AP111" s="937" t="s">
        <v>369</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411</v>
      </c>
      <c r="BR111" s="920"/>
      <c r="BS111" s="920"/>
      <c r="BT111" s="920"/>
      <c r="BU111" s="920"/>
      <c r="BV111" s="920" t="s">
        <v>411</v>
      </c>
      <c r="BW111" s="920"/>
      <c r="BX111" s="920"/>
      <c r="BY111" s="920"/>
      <c r="BZ111" s="920"/>
      <c r="CA111" s="920" t="s">
        <v>411</v>
      </c>
      <c r="CB111" s="920"/>
      <c r="CC111" s="920"/>
      <c r="CD111" s="920"/>
      <c r="CE111" s="920"/>
      <c r="CF111" s="914" t="s">
        <v>411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411</v>
      </c>
      <c r="DH111" s="920"/>
      <c r="DI111" s="920"/>
      <c r="DJ111" s="920"/>
      <c r="DK111" s="920"/>
      <c r="DL111" s="920" t="s">
        <v>411</v>
      </c>
      <c r="DM111" s="920"/>
      <c r="DN111" s="920"/>
      <c r="DO111" s="920"/>
      <c r="DP111" s="920"/>
      <c r="DQ111" s="920" t="s">
        <v>411</v>
      </c>
      <c r="DR111" s="920"/>
      <c r="DS111" s="920"/>
      <c r="DT111" s="920"/>
      <c r="DU111" s="920"/>
      <c r="DV111" s="921" t="s">
        <v>411</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369</v>
      </c>
      <c r="AB112" s="959"/>
      <c r="AC112" s="959"/>
      <c r="AD112" s="959"/>
      <c r="AE112" s="960"/>
      <c r="AF112" s="961" t="s">
        <v>369</v>
      </c>
      <c r="AG112" s="959"/>
      <c r="AH112" s="959"/>
      <c r="AI112" s="959"/>
      <c r="AJ112" s="960"/>
      <c r="AK112" s="961" t="s">
        <v>369</v>
      </c>
      <c r="AL112" s="959"/>
      <c r="AM112" s="959"/>
      <c r="AN112" s="959"/>
      <c r="AO112" s="960"/>
      <c r="AP112" s="962" t="s">
        <v>369</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2539095</v>
      </c>
      <c r="BR112" s="920"/>
      <c r="BS112" s="920"/>
      <c r="BT112" s="920"/>
      <c r="BU112" s="920"/>
      <c r="BV112" s="920">
        <v>2449986</v>
      </c>
      <c r="BW112" s="920"/>
      <c r="BX112" s="920"/>
      <c r="BY112" s="920"/>
      <c r="BZ112" s="920"/>
      <c r="CA112" s="920">
        <v>2510916</v>
      </c>
      <c r="CB112" s="920"/>
      <c r="CC112" s="920"/>
      <c r="CD112" s="920"/>
      <c r="CE112" s="920"/>
      <c r="CF112" s="914">
        <v>42.9</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369</v>
      </c>
      <c r="DH112" s="920"/>
      <c r="DI112" s="920"/>
      <c r="DJ112" s="920"/>
      <c r="DK112" s="920"/>
      <c r="DL112" s="920" t="s">
        <v>369</v>
      </c>
      <c r="DM112" s="920"/>
      <c r="DN112" s="920"/>
      <c r="DO112" s="920"/>
      <c r="DP112" s="920"/>
      <c r="DQ112" s="920" t="s">
        <v>369</v>
      </c>
      <c r="DR112" s="920"/>
      <c r="DS112" s="920"/>
      <c r="DT112" s="920"/>
      <c r="DU112" s="920"/>
      <c r="DV112" s="921" t="s">
        <v>369</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114436</v>
      </c>
      <c r="AB113" s="934"/>
      <c r="AC113" s="934"/>
      <c r="AD113" s="934"/>
      <c r="AE113" s="935"/>
      <c r="AF113" s="936">
        <v>114760</v>
      </c>
      <c r="AG113" s="934"/>
      <c r="AH113" s="934"/>
      <c r="AI113" s="934"/>
      <c r="AJ113" s="935"/>
      <c r="AK113" s="936">
        <v>125805</v>
      </c>
      <c r="AL113" s="934"/>
      <c r="AM113" s="934"/>
      <c r="AN113" s="934"/>
      <c r="AO113" s="935"/>
      <c r="AP113" s="937">
        <v>2.1</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2198251</v>
      </c>
      <c r="BR113" s="920"/>
      <c r="BS113" s="920"/>
      <c r="BT113" s="920"/>
      <c r="BU113" s="920"/>
      <c r="BV113" s="920">
        <v>2182728</v>
      </c>
      <c r="BW113" s="920"/>
      <c r="BX113" s="920"/>
      <c r="BY113" s="920"/>
      <c r="BZ113" s="920"/>
      <c r="CA113" s="920">
        <v>2015764</v>
      </c>
      <c r="CB113" s="920"/>
      <c r="CC113" s="920"/>
      <c r="CD113" s="920"/>
      <c r="CE113" s="920"/>
      <c r="CF113" s="914">
        <v>34.4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369</v>
      </c>
      <c r="DH113" s="959"/>
      <c r="DI113" s="959"/>
      <c r="DJ113" s="959"/>
      <c r="DK113" s="960"/>
      <c r="DL113" s="961" t="s">
        <v>369</v>
      </c>
      <c r="DM113" s="959"/>
      <c r="DN113" s="959"/>
      <c r="DO113" s="959"/>
      <c r="DP113" s="960"/>
      <c r="DQ113" s="961" t="s">
        <v>369</v>
      </c>
      <c r="DR113" s="959"/>
      <c r="DS113" s="959"/>
      <c r="DT113" s="959"/>
      <c r="DU113" s="960"/>
      <c r="DV113" s="962" t="s">
        <v>369</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232229</v>
      </c>
      <c r="AB114" s="959"/>
      <c r="AC114" s="959"/>
      <c r="AD114" s="959"/>
      <c r="AE114" s="960"/>
      <c r="AF114" s="961">
        <v>164964</v>
      </c>
      <c r="AG114" s="959"/>
      <c r="AH114" s="959"/>
      <c r="AI114" s="959"/>
      <c r="AJ114" s="960"/>
      <c r="AK114" s="961">
        <v>192213</v>
      </c>
      <c r="AL114" s="959"/>
      <c r="AM114" s="959"/>
      <c r="AN114" s="959"/>
      <c r="AO114" s="960"/>
      <c r="AP114" s="962">
        <v>3.3</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2692808</v>
      </c>
      <c r="BR114" s="920"/>
      <c r="BS114" s="920"/>
      <c r="BT114" s="920"/>
      <c r="BU114" s="920"/>
      <c r="BV114" s="920">
        <v>2725341</v>
      </c>
      <c r="BW114" s="920"/>
      <c r="BX114" s="920"/>
      <c r="BY114" s="920"/>
      <c r="BZ114" s="920"/>
      <c r="CA114" s="920">
        <v>2417910</v>
      </c>
      <c r="CB114" s="920"/>
      <c r="CC114" s="920"/>
      <c r="CD114" s="920"/>
      <c r="CE114" s="920"/>
      <c r="CF114" s="914">
        <v>41.3</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369</v>
      </c>
      <c r="DH114" s="959"/>
      <c r="DI114" s="959"/>
      <c r="DJ114" s="959"/>
      <c r="DK114" s="960"/>
      <c r="DL114" s="961" t="s">
        <v>369</v>
      </c>
      <c r="DM114" s="959"/>
      <c r="DN114" s="959"/>
      <c r="DO114" s="959"/>
      <c r="DP114" s="960"/>
      <c r="DQ114" s="961" t="s">
        <v>369</v>
      </c>
      <c r="DR114" s="959"/>
      <c r="DS114" s="959"/>
      <c r="DT114" s="959"/>
      <c r="DU114" s="960"/>
      <c r="DV114" s="962" t="s">
        <v>369</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369</v>
      </c>
      <c r="AB115" s="934"/>
      <c r="AC115" s="934"/>
      <c r="AD115" s="934"/>
      <c r="AE115" s="935"/>
      <c r="AF115" s="936" t="s">
        <v>369</v>
      </c>
      <c r="AG115" s="934"/>
      <c r="AH115" s="934"/>
      <c r="AI115" s="934"/>
      <c r="AJ115" s="935"/>
      <c r="AK115" s="936" t="s">
        <v>369</v>
      </c>
      <c r="AL115" s="934"/>
      <c r="AM115" s="934"/>
      <c r="AN115" s="934"/>
      <c r="AO115" s="935"/>
      <c r="AP115" s="937" t="s">
        <v>369</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741909</v>
      </c>
      <c r="BR115" s="920"/>
      <c r="BS115" s="920"/>
      <c r="BT115" s="920"/>
      <c r="BU115" s="920"/>
      <c r="BV115" s="920" t="s">
        <v>369</v>
      </c>
      <c r="BW115" s="920"/>
      <c r="BX115" s="920"/>
      <c r="BY115" s="920"/>
      <c r="BZ115" s="920"/>
      <c r="CA115" s="920" t="s">
        <v>369</v>
      </c>
      <c r="CB115" s="920"/>
      <c r="CC115" s="920"/>
      <c r="CD115" s="920"/>
      <c r="CE115" s="920"/>
      <c r="CF115" s="914" t="s">
        <v>369</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369</v>
      </c>
      <c r="DH115" s="959"/>
      <c r="DI115" s="959"/>
      <c r="DJ115" s="959"/>
      <c r="DK115" s="960"/>
      <c r="DL115" s="961" t="s">
        <v>369</v>
      </c>
      <c r="DM115" s="959"/>
      <c r="DN115" s="959"/>
      <c r="DO115" s="959"/>
      <c r="DP115" s="960"/>
      <c r="DQ115" s="961" t="s">
        <v>369</v>
      </c>
      <c r="DR115" s="959"/>
      <c r="DS115" s="959"/>
      <c r="DT115" s="959"/>
      <c r="DU115" s="960"/>
      <c r="DV115" s="962" t="s">
        <v>369</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369</v>
      </c>
      <c r="AB116" s="959"/>
      <c r="AC116" s="959"/>
      <c r="AD116" s="959"/>
      <c r="AE116" s="960"/>
      <c r="AF116" s="961" t="s">
        <v>369</v>
      </c>
      <c r="AG116" s="959"/>
      <c r="AH116" s="959"/>
      <c r="AI116" s="959"/>
      <c r="AJ116" s="960"/>
      <c r="AK116" s="961" t="s">
        <v>369</v>
      </c>
      <c r="AL116" s="959"/>
      <c r="AM116" s="959"/>
      <c r="AN116" s="959"/>
      <c r="AO116" s="960"/>
      <c r="AP116" s="962" t="s">
        <v>369</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369</v>
      </c>
      <c r="BR116" s="920"/>
      <c r="BS116" s="920"/>
      <c r="BT116" s="920"/>
      <c r="BU116" s="920"/>
      <c r="BV116" s="920" t="s">
        <v>369</v>
      </c>
      <c r="BW116" s="920"/>
      <c r="BX116" s="920"/>
      <c r="BY116" s="920"/>
      <c r="BZ116" s="920"/>
      <c r="CA116" s="920" t="s">
        <v>369</v>
      </c>
      <c r="CB116" s="920"/>
      <c r="CC116" s="920"/>
      <c r="CD116" s="920"/>
      <c r="CE116" s="920"/>
      <c r="CF116" s="914" t="s">
        <v>369</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369</v>
      </c>
      <c r="DH116" s="959"/>
      <c r="DI116" s="959"/>
      <c r="DJ116" s="959"/>
      <c r="DK116" s="960"/>
      <c r="DL116" s="961" t="s">
        <v>369</v>
      </c>
      <c r="DM116" s="959"/>
      <c r="DN116" s="959"/>
      <c r="DO116" s="959"/>
      <c r="DP116" s="960"/>
      <c r="DQ116" s="961" t="s">
        <v>369</v>
      </c>
      <c r="DR116" s="959"/>
      <c r="DS116" s="959"/>
      <c r="DT116" s="959"/>
      <c r="DU116" s="960"/>
      <c r="DV116" s="962" t="s">
        <v>369</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1697488</v>
      </c>
      <c r="AB117" s="966"/>
      <c r="AC117" s="966"/>
      <c r="AD117" s="966"/>
      <c r="AE117" s="967"/>
      <c r="AF117" s="965">
        <v>1580056</v>
      </c>
      <c r="AG117" s="966"/>
      <c r="AH117" s="966"/>
      <c r="AI117" s="966"/>
      <c r="AJ117" s="967"/>
      <c r="AK117" s="965">
        <v>1720357</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369</v>
      </c>
      <c r="BR117" s="986"/>
      <c r="BS117" s="986"/>
      <c r="BT117" s="986"/>
      <c r="BU117" s="986"/>
      <c r="BV117" s="986" t="s">
        <v>369</v>
      </c>
      <c r="BW117" s="986"/>
      <c r="BX117" s="986"/>
      <c r="BY117" s="986"/>
      <c r="BZ117" s="986"/>
      <c r="CA117" s="986" t="s">
        <v>369</v>
      </c>
      <c r="CB117" s="986"/>
      <c r="CC117" s="986"/>
      <c r="CD117" s="986"/>
      <c r="CE117" s="986"/>
      <c r="CF117" s="914" t="s">
        <v>369</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369</v>
      </c>
      <c r="DH117" s="959"/>
      <c r="DI117" s="959"/>
      <c r="DJ117" s="959"/>
      <c r="DK117" s="960"/>
      <c r="DL117" s="961" t="s">
        <v>369</v>
      </c>
      <c r="DM117" s="959"/>
      <c r="DN117" s="959"/>
      <c r="DO117" s="959"/>
      <c r="DP117" s="960"/>
      <c r="DQ117" s="961" t="s">
        <v>369</v>
      </c>
      <c r="DR117" s="959"/>
      <c r="DS117" s="959"/>
      <c r="DT117" s="959"/>
      <c r="DU117" s="960"/>
      <c r="DV117" s="962" t="s">
        <v>369</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21269320</v>
      </c>
      <c r="BR118" s="986"/>
      <c r="BS118" s="986"/>
      <c r="BT118" s="986"/>
      <c r="BU118" s="986"/>
      <c r="BV118" s="986">
        <v>21244531</v>
      </c>
      <c r="BW118" s="986"/>
      <c r="BX118" s="986"/>
      <c r="BY118" s="986"/>
      <c r="BZ118" s="986"/>
      <c r="CA118" s="986">
        <v>21255798</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369</v>
      </c>
      <c r="DH118" s="959"/>
      <c r="DI118" s="959"/>
      <c r="DJ118" s="959"/>
      <c r="DK118" s="960"/>
      <c r="DL118" s="961" t="s">
        <v>369</v>
      </c>
      <c r="DM118" s="959"/>
      <c r="DN118" s="959"/>
      <c r="DO118" s="959"/>
      <c r="DP118" s="960"/>
      <c r="DQ118" s="961" t="s">
        <v>369</v>
      </c>
      <c r="DR118" s="959"/>
      <c r="DS118" s="959"/>
      <c r="DT118" s="959"/>
      <c r="DU118" s="960"/>
      <c r="DV118" s="962" t="s">
        <v>369</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369</v>
      </c>
      <c r="AB119" s="890"/>
      <c r="AC119" s="890"/>
      <c r="AD119" s="890"/>
      <c r="AE119" s="891"/>
      <c r="AF119" s="892" t="s">
        <v>369</v>
      </c>
      <c r="AG119" s="890"/>
      <c r="AH119" s="890"/>
      <c r="AI119" s="890"/>
      <c r="AJ119" s="891"/>
      <c r="AK119" s="892" t="s">
        <v>369</v>
      </c>
      <c r="AL119" s="890"/>
      <c r="AM119" s="890"/>
      <c r="AN119" s="890"/>
      <c r="AO119" s="891"/>
      <c r="AP119" s="893" t="s">
        <v>369</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4278278</v>
      </c>
      <c r="BR119" s="927"/>
      <c r="BS119" s="927"/>
      <c r="BT119" s="927"/>
      <c r="BU119" s="927"/>
      <c r="BV119" s="927">
        <v>4312890</v>
      </c>
      <c r="BW119" s="927"/>
      <c r="BX119" s="927"/>
      <c r="BY119" s="927"/>
      <c r="BZ119" s="927"/>
      <c r="CA119" s="927">
        <v>4280237</v>
      </c>
      <c r="CB119" s="927"/>
      <c r="CC119" s="927"/>
      <c r="CD119" s="927"/>
      <c r="CE119" s="927"/>
      <c r="CF119" s="941">
        <v>73.099999999999994</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369</v>
      </c>
      <c r="DH119" s="998"/>
      <c r="DI119" s="998"/>
      <c r="DJ119" s="998"/>
      <c r="DK119" s="999"/>
      <c r="DL119" s="1000" t="s">
        <v>369</v>
      </c>
      <c r="DM119" s="998"/>
      <c r="DN119" s="998"/>
      <c r="DO119" s="998"/>
      <c r="DP119" s="999"/>
      <c r="DQ119" s="1000" t="s">
        <v>369</v>
      </c>
      <c r="DR119" s="998"/>
      <c r="DS119" s="998"/>
      <c r="DT119" s="998"/>
      <c r="DU119" s="999"/>
      <c r="DV119" s="1001" t="s">
        <v>369</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369</v>
      </c>
      <c r="AB120" s="959"/>
      <c r="AC120" s="959"/>
      <c r="AD120" s="959"/>
      <c r="AE120" s="960"/>
      <c r="AF120" s="961" t="s">
        <v>369</v>
      </c>
      <c r="AG120" s="959"/>
      <c r="AH120" s="959"/>
      <c r="AI120" s="959"/>
      <c r="AJ120" s="960"/>
      <c r="AK120" s="961" t="s">
        <v>369</v>
      </c>
      <c r="AL120" s="959"/>
      <c r="AM120" s="959"/>
      <c r="AN120" s="959"/>
      <c r="AO120" s="960"/>
      <c r="AP120" s="962" t="s">
        <v>369</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2554641</v>
      </c>
      <c r="BR120" s="920"/>
      <c r="BS120" s="920"/>
      <c r="BT120" s="920"/>
      <c r="BU120" s="920"/>
      <c r="BV120" s="920">
        <v>2306078</v>
      </c>
      <c r="BW120" s="920"/>
      <c r="BX120" s="920"/>
      <c r="BY120" s="920"/>
      <c r="BZ120" s="920"/>
      <c r="CA120" s="920">
        <v>2173096</v>
      </c>
      <c r="CB120" s="920"/>
      <c r="CC120" s="920"/>
      <c r="CD120" s="920"/>
      <c r="CE120" s="920"/>
      <c r="CF120" s="914">
        <v>37.1</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1377983</v>
      </c>
      <c r="DH120" s="927"/>
      <c r="DI120" s="927"/>
      <c r="DJ120" s="927"/>
      <c r="DK120" s="927"/>
      <c r="DL120" s="927">
        <v>1345721</v>
      </c>
      <c r="DM120" s="927"/>
      <c r="DN120" s="927"/>
      <c r="DO120" s="927"/>
      <c r="DP120" s="927"/>
      <c r="DQ120" s="927">
        <v>1469913</v>
      </c>
      <c r="DR120" s="927"/>
      <c r="DS120" s="927"/>
      <c r="DT120" s="927"/>
      <c r="DU120" s="927"/>
      <c r="DV120" s="928">
        <v>25.1</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369</v>
      </c>
      <c r="AB121" s="959"/>
      <c r="AC121" s="959"/>
      <c r="AD121" s="959"/>
      <c r="AE121" s="960"/>
      <c r="AF121" s="961" t="s">
        <v>369</v>
      </c>
      <c r="AG121" s="959"/>
      <c r="AH121" s="959"/>
      <c r="AI121" s="959"/>
      <c r="AJ121" s="960"/>
      <c r="AK121" s="961" t="s">
        <v>369</v>
      </c>
      <c r="AL121" s="959"/>
      <c r="AM121" s="959"/>
      <c r="AN121" s="959"/>
      <c r="AO121" s="960"/>
      <c r="AP121" s="962" t="s">
        <v>369</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9120816</v>
      </c>
      <c r="BR121" s="986"/>
      <c r="BS121" s="986"/>
      <c r="BT121" s="986"/>
      <c r="BU121" s="986"/>
      <c r="BV121" s="986">
        <v>9239324</v>
      </c>
      <c r="BW121" s="986"/>
      <c r="BX121" s="986"/>
      <c r="BY121" s="986"/>
      <c r="BZ121" s="986"/>
      <c r="CA121" s="986">
        <v>9259025</v>
      </c>
      <c r="CB121" s="986"/>
      <c r="CC121" s="986"/>
      <c r="CD121" s="986"/>
      <c r="CE121" s="986"/>
      <c r="CF121" s="1024">
        <v>158.1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1161112</v>
      </c>
      <c r="DH121" s="920"/>
      <c r="DI121" s="920"/>
      <c r="DJ121" s="920"/>
      <c r="DK121" s="920"/>
      <c r="DL121" s="920">
        <v>1104265</v>
      </c>
      <c r="DM121" s="920"/>
      <c r="DN121" s="920"/>
      <c r="DO121" s="920"/>
      <c r="DP121" s="920"/>
      <c r="DQ121" s="920">
        <v>1041003</v>
      </c>
      <c r="DR121" s="920"/>
      <c r="DS121" s="920"/>
      <c r="DT121" s="920"/>
      <c r="DU121" s="920"/>
      <c r="DV121" s="921">
        <v>17.8</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369</v>
      </c>
      <c r="AB122" s="959"/>
      <c r="AC122" s="959"/>
      <c r="AD122" s="959"/>
      <c r="AE122" s="960"/>
      <c r="AF122" s="961" t="s">
        <v>369</v>
      </c>
      <c r="AG122" s="959"/>
      <c r="AH122" s="959"/>
      <c r="AI122" s="959"/>
      <c r="AJ122" s="960"/>
      <c r="AK122" s="961" t="s">
        <v>369</v>
      </c>
      <c r="AL122" s="959"/>
      <c r="AM122" s="959"/>
      <c r="AN122" s="959"/>
      <c r="AO122" s="960"/>
      <c r="AP122" s="962" t="s">
        <v>369</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15953735</v>
      </c>
      <c r="BR122" s="1035"/>
      <c r="BS122" s="1035"/>
      <c r="BT122" s="1035"/>
      <c r="BU122" s="1035"/>
      <c r="BV122" s="1035">
        <v>15858292</v>
      </c>
      <c r="BW122" s="1035"/>
      <c r="BX122" s="1035"/>
      <c r="BY122" s="1035"/>
      <c r="BZ122" s="1035"/>
      <c r="CA122" s="1035">
        <v>15712358</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t="s">
        <v>369</v>
      </c>
      <c r="DH122" s="920"/>
      <c r="DI122" s="920"/>
      <c r="DJ122" s="920"/>
      <c r="DK122" s="920"/>
      <c r="DL122" s="920" t="s">
        <v>369</v>
      </c>
      <c r="DM122" s="920"/>
      <c r="DN122" s="920"/>
      <c r="DO122" s="920"/>
      <c r="DP122" s="920"/>
      <c r="DQ122" s="920" t="s">
        <v>369</v>
      </c>
      <c r="DR122" s="920"/>
      <c r="DS122" s="920"/>
      <c r="DT122" s="920"/>
      <c r="DU122" s="920"/>
      <c r="DV122" s="921" t="s">
        <v>369</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369</v>
      </c>
      <c r="AB123" s="959"/>
      <c r="AC123" s="959"/>
      <c r="AD123" s="959"/>
      <c r="AE123" s="960"/>
      <c r="AF123" s="961" t="s">
        <v>369</v>
      </c>
      <c r="AG123" s="959"/>
      <c r="AH123" s="959"/>
      <c r="AI123" s="959"/>
      <c r="AJ123" s="960"/>
      <c r="AK123" s="961" t="s">
        <v>369</v>
      </c>
      <c r="AL123" s="959"/>
      <c r="AM123" s="959"/>
      <c r="AN123" s="959"/>
      <c r="AO123" s="960"/>
      <c r="AP123" s="962" t="s">
        <v>369</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89.9</v>
      </c>
      <c r="BR123" s="1027"/>
      <c r="BS123" s="1027"/>
      <c r="BT123" s="1027"/>
      <c r="BU123" s="1027"/>
      <c r="BV123" s="1027">
        <v>90.9</v>
      </c>
      <c r="BW123" s="1027"/>
      <c r="BX123" s="1027"/>
      <c r="BY123" s="1027"/>
      <c r="BZ123" s="1027"/>
      <c r="CA123" s="1027">
        <v>94.6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369</v>
      </c>
      <c r="AB124" s="959"/>
      <c r="AC124" s="959"/>
      <c r="AD124" s="959"/>
      <c r="AE124" s="960"/>
      <c r="AF124" s="961" t="s">
        <v>369</v>
      </c>
      <c r="AG124" s="959"/>
      <c r="AH124" s="959"/>
      <c r="AI124" s="959"/>
      <c r="AJ124" s="960"/>
      <c r="AK124" s="961" t="s">
        <v>369</v>
      </c>
      <c r="AL124" s="959"/>
      <c r="AM124" s="959"/>
      <c r="AN124" s="959"/>
      <c r="AO124" s="960"/>
      <c r="AP124" s="962" t="s">
        <v>369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369</v>
      </c>
      <c r="DH124" s="998"/>
      <c r="DI124" s="998"/>
      <c r="DJ124" s="998"/>
      <c r="DK124" s="999"/>
      <c r="DL124" s="1000" t="s">
        <v>369</v>
      </c>
      <c r="DM124" s="998"/>
      <c r="DN124" s="998"/>
      <c r="DO124" s="998"/>
      <c r="DP124" s="999"/>
      <c r="DQ124" s="1000" t="s">
        <v>369</v>
      </c>
      <c r="DR124" s="998"/>
      <c r="DS124" s="998"/>
      <c r="DT124" s="998"/>
      <c r="DU124" s="999"/>
      <c r="DV124" s="1001" t="s">
        <v>369</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369</v>
      </c>
      <c r="AB125" s="959"/>
      <c r="AC125" s="959"/>
      <c r="AD125" s="959"/>
      <c r="AE125" s="960"/>
      <c r="AF125" s="961" t="s">
        <v>369</v>
      </c>
      <c r="AG125" s="959"/>
      <c r="AH125" s="959"/>
      <c r="AI125" s="959"/>
      <c r="AJ125" s="960"/>
      <c r="AK125" s="961" t="s">
        <v>369</v>
      </c>
      <c r="AL125" s="959"/>
      <c r="AM125" s="959"/>
      <c r="AN125" s="959"/>
      <c r="AO125" s="960"/>
      <c r="AP125" s="962" t="s">
        <v>369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369</v>
      </c>
      <c r="DH125" s="927"/>
      <c r="DI125" s="927"/>
      <c r="DJ125" s="927"/>
      <c r="DK125" s="927"/>
      <c r="DL125" s="927" t="s">
        <v>369</v>
      </c>
      <c r="DM125" s="927"/>
      <c r="DN125" s="927"/>
      <c r="DO125" s="927"/>
      <c r="DP125" s="927"/>
      <c r="DQ125" s="927" t="s">
        <v>369</v>
      </c>
      <c r="DR125" s="927"/>
      <c r="DS125" s="927"/>
      <c r="DT125" s="927"/>
      <c r="DU125" s="927"/>
      <c r="DV125" s="928" t="s">
        <v>369</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369</v>
      </c>
      <c r="AB126" s="959"/>
      <c r="AC126" s="959"/>
      <c r="AD126" s="959"/>
      <c r="AE126" s="960"/>
      <c r="AF126" s="961" t="s">
        <v>369</v>
      </c>
      <c r="AG126" s="959"/>
      <c r="AH126" s="959"/>
      <c r="AI126" s="959"/>
      <c r="AJ126" s="960"/>
      <c r="AK126" s="961" t="s">
        <v>369</v>
      </c>
      <c r="AL126" s="959"/>
      <c r="AM126" s="959"/>
      <c r="AN126" s="959"/>
      <c r="AO126" s="960"/>
      <c r="AP126" s="962" t="s">
        <v>369</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v>741909</v>
      </c>
      <c r="DH126" s="920"/>
      <c r="DI126" s="920"/>
      <c r="DJ126" s="920"/>
      <c r="DK126" s="920"/>
      <c r="DL126" s="920" t="s">
        <v>369</v>
      </c>
      <c r="DM126" s="920"/>
      <c r="DN126" s="920"/>
      <c r="DO126" s="920"/>
      <c r="DP126" s="920"/>
      <c r="DQ126" s="920" t="s">
        <v>369</v>
      </c>
      <c r="DR126" s="920"/>
      <c r="DS126" s="920"/>
      <c r="DT126" s="920"/>
      <c r="DU126" s="920"/>
      <c r="DV126" s="921" t="s">
        <v>369</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369</v>
      </c>
      <c r="AB127" s="959"/>
      <c r="AC127" s="959"/>
      <c r="AD127" s="959"/>
      <c r="AE127" s="960"/>
      <c r="AF127" s="961" t="s">
        <v>369</v>
      </c>
      <c r="AG127" s="959"/>
      <c r="AH127" s="959"/>
      <c r="AI127" s="959"/>
      <c r="AJ127" s="960"/>
      <c r="AK127" s="961" t="s">
        <v>369</v>
      </c>
      <c r="AL127" s="959"/>
      <c r="AM127" s="959"/>
      <c r="AN127" s="959"/>
      <c r="AO127" s="960"/>
      <c r="AP127" s="962" t="s">
        <v>369</v>
      </c>
      <c r="AQ127" s="963"/>
      <c r="AR127" s="963"/>
      <c r="AS127" s="963"/>
      <c r="AT127" s="964"/>
      <c r="AU127" s="233"/>
      <c r="AV127" s="233"/>
      <c r="AW127" s="233"/>
      <c r="AX127" s="886" t="s">
        <v>452</v>
      </c>
      <c r="AY127" s="887"/>
      <c r="AZ127" s="887"/>
      <c r="BA127" s="887"/>
      <c r="BB127" s="887"/>
      <c r="BC127" s="887"/>
      <c r="BD127" s="887"/>
      <c r="BE127" s="888"/>
      <c r="BF127" s="1041" t="s">
        <v>369</v>
      </c>
      <c r="BG127" s="1042"/>
      <c r="BH127" s="1042"/>
      <c r="BI127" s="1042"/>
      <c r="BJ127" s="1042"/>
      <c r="BK127" s="1042"/>
      <c r="BL127" s="1051"/>
      <c r="BM127" s="1041">
        <v>14.14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369</v>
      </c>
      <c r="DH127" s="1048"/>
      <c r="DI127" s="1048"/>
      <c r="DJ127" s="1048"/>
      <c r="DK127" s="1048"/>
      <c r="DL127" s="1048" t="s">
        <v>454</v>
      </c>
      <c r="DM127" s="1048"/>
      <c r="DN127" s="1048"/>
      <c r="DO127" s="1048"/>
      <c r="DP127" s="1048"/>
      <c r="DQ127" s="1048" t="s">
        <v>454</v>
      </c>
      <c r="DR127" s="1048"/>
      <c r="DS127" s="1048"/>
      <c r="DT127" s="1048"/>
      <c r="DU127" s="1048"/>
      <c r="DV127" s="1049" t="s">
        <v>454</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190131</v>
      </c>
      <c r="AB128" s="1090"/>
      <c r="AC128" s="1090"/>
      <c r="AD128" s="1090"/>
      <c r="AE128" s="1091"/>
      <c r="AF128" s="1092">
        <v>141890</v>
      </c>
      <c r="AG128" s="1090"/>
      <c r="AH128" s="1090"/>
      <c r="AI128" s="1090"/>
      <c r="AJ128" s="1091"/>
      <c r="AK128" s="1092">
        <v>177797</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369</v>
      </c>
      <c r="BG128" s="1067"/>
      <c r="BH128" s="1067"/>
      <c r="BI128" s="1067"/>
      <c r="BJ128" s="1067"/>
      <c r="BK128" s="1067"/>
      <c r="BL128" s="1068"/>
      <c r="BM128" s="1066">
        <v>19.14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6788907</v>
      </c>
      <c r="AB129" s="959"/>
      <c r="AC129" s="959"/>
      <c r="AD129" s="959"/>
      <c r="AE129" s="960"/>
      <c r="AF129" s="961">
        <v>6768873</v>
      </c>
      <c r="AG129" s="959"/>
      <c r="AH129" s="959"/>
      <c r="AI129" s="959"/>
      <c r="AJ129" s="960"/>
      <c r="AK129" s="961">
        <v>6740750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10.6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879213</v>
      </c>
      <c r="AB130" s="959"/>
      <c r="AC130" s="959"/>
      <c r="AD130" s="959"/>
      <c r="AE130" s="960"/>
      <c r="AF130" s="961">
        <v>843570</v>
      </c>
      <c r="AG130" s="959"/>
      <c r="AH130" s="959"/>
      <c r="AI130" s="959"/>
      <c r="AJ130" s="960"/>
      <c r="AK130" s="961">
        <v>884897</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94.6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5909694</v>
      </c>
      <c r="AB131" s="998"/>
      <c r="AC131" s="998"/>
      <c r="AD131" s="998"/>
      <c r="AE131" s="999"/>
      <c r="AF131" s="1000">
        <v>5925303</v>
      </c>
      <c r="AG131" s="998"/>
      <c r="AH131" s="998"/>
      <c r="AI131" s="998"/>
      <c r="AJ131" s="999"/>
      <c r="AK131" s="1000">
        <v>5855853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10.629044410000001</v>
      </c>
      <c r="AB132" s="1104"/>
      <c r="AC132" s="1104"/>
      <c r="AD132" s="1104"/>
      <c r="AE132" s="1105"/>
      <c r="AF132" s="1106">
        <v>10.034862349999999</v>
      </c>
      <c r="AG132" s="1104"/>
      <c r="AH132" s="1104"/>
      <c r="AI132" s="1104"/>
      <c r="AJ132" s="1105"/>
      <c r="AK132" s="1106">
        <v>11.230865939999999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12.1</v>
      </c>
      <c r="AB133" s="1111"/>
      <c r="AC133" s="1111"/>
      <c r="AD133" s="1111"/>
      <c r="AE133" s="1112"/>
      <c r="AF133" s="1110">
        <v>11</v>
      </c>
      <c r="AG133" s="1111"/>
      <c r="AH133" s="1111"/>
      <c r="AI133" s="1111"/>
      <c r="AJ133" s="1112"/>
      <c r="AK133" s="1110">
        <v>10.6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AP77" sqref="AP77:AT77"/>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P77" sqref="AP77:AT7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2677490</v>
      </c>
      <c r="L9" s="264">
        <v>107185</v>
      </c>
      <c r="M9" s="265">
        <v>84248</v>
      </c>
      <c r="N9" s="266">
        <v>27.2</v>
      </c>
    </row>
    <row r="10" spans="1:16" x14ac:dyDescent="0.15">
      <c r="A10" s="248"/>
      <c r="B10" s="244"/>
      <c r="C10" s="244"/>
      <c r="D10" s="244"/>
      <c r="E10" s="244"/>
      <c r="F10" s="244"/>
      <c r="G10" s="1119" t="s">
        <v>475</v>
      </c>
      <c r="H10" s="1120"/>
      <c r="I10" s="1120"/>
      <c r="J10" s="1121"/>
      <c r="K10" s="267">
        <v>195455</v>
      </c>
      <c r="L10" s="268">
        <v>7824</v>
      </c>
      <c r="M10" s="269">
        <v>7169</v>
      </c>
      <c r="N10" s="270">
        <v>9.1</v>
      </c>
    </row>
    <row r="11" spans="1:16" ht="13.5" customHeight="1" x14ac:dyDescent="0.15">
      <c r="A11" s="248"/>
      <c r="B11" s="244"/>
      <c r="C11" s="244"/>
      <c r="D11" s="244"/>
      <c r="E11" s="244"/>
      <c r="F11" s="244"/>
      <c r="G11" s="1119" t="s">
        <v>476</v>
      </c>
      <c r="H11" s="1120"/>
      <c r="I11" s="1120"/>
      <c r="J11" s="1121"/>
      <c r="K11" s="267">
        <v>187023</v>
      </c>
      <c r="L11" s="268">
        <v>7487</v>
      </c>
      <c r="M11" s="269">
        <v>9152</v>
      </c>
      <c r="N11" s="270">
        <v>-18.2</v>
      </c>
    </row>
    <row r="12" spans="1:16" ht="13.5" customHeight="1" x14ac:dyDescent="0.15">
      <c r="A12" s="248"/>
      <c r="B12" s="244"/>
      <c r="C12" s="244"/>
      <c r="D12" s="244"/>
      <c r="E12" s="244"/>
      <c r="F12" s="244"/>
      <c r="G12" s="1119" t="s">
        <v>477</v>
      </c>
      <c r="H12" s="1120"/>
      <c r="I12" s="1120"/>
      <c r="J12" s="1121"/>
      <c r="K12" s="267">
        <v>117327</v>
      </c>
      <c r="L12" s="268">
        <v>4697</v>
      </c>
      <c r="M12" s="269">
        <v>893</v>
      </c>
      <c r="N12" s="270">
        <v>426</v>
      </c>
    </row>
    <row r="13" spans="1:16" ht="13.5" customHeight="1" x14ac:dyDescent="0.15">
      <c r="A13" s="248"/>
      <c r="B13" s="244"/>
      <c r="C13" s="244"/>
      <c r="D13" s="244"/>
      <c r="E13" s="244"/>
      <c r="F13" s="244"/>
      <c r="G13" s="1119" t="s">
        <v>478</v>
      </c>
      <c r="H13" s="1120"/>
      <c r="I13" s="1120"/>
      <c r="J13" s="1121"/>
      <c r="K13" s="267" t="s">
        <v>479</v>
      </c>
      <c r="L13" s="268" t="s">
        <v>479</v>
      </c>
      <c r="M13" s="269">
        <v>3</v>
      </c>
      <c r="N13" s="270" t="s">
        <v>479</v>
      </c>
    </row>
    <row r="14" spans="1:16" ht="13.5" customHeight="1" x14ac:dyDescent="0.15">
      <c r="A14" s="248"/>
      <c r="B14" s="244"/>
      <c r="C14" s="244"/>
      <c r="D14" s="244"/>
      <c r="E14" s="244"/>
      <c r="F14" s="244"/>
      <c r="G14" s="1119" t="s">
        <v>480</v>
      </c>
      <c r="H14" s="1120"/>
      <c r="I14" s="1120"/>
      <c r="J14" s="1121"/>
      <c r="K14" s="267">
        <v>168451</v>
      </c>
      <c r="L14" s="268">
        <v>6743</v>
      </c>
      <c r="M14" s="269">
        <v>3652</v>
      </c>
      <c r="N14" s="270">
        <v>84.6</v>
      </c>
    </row>
    <row r="15" spans="1:16" ht="13.5" customHeight="1" x14ac:dyDescent="0.15">
      <c r="A15" s="248"/>
      <c r="B15" s="244"/>
      <c r="C15" s="244"/>
      <c r="D15" s="244"/>
      <c r="E15" s="244"/>
      <c r="F15" s="244"/>
      <c r="G15" s="1119" t="s">
        <v>481</v>
      </c>
      <c r="H15" s="1120"/>
      <c r="I15" s="1120"/>
      <c r="J15" s="1121"/>
      <c r="K15" s="267">
        <v>91897</v>
      </c>
      <c r="L15" s="268">
        <v>3679</v>
      </c>
      <c r="M15" s="269">
        <v>2134</v>
      </c>
      <c r="N15" s="270">
        <v>72.400000000000006</v>
      </c>
    </row>
    <row r="16" spans="1:16" x14ac:dyDescent="0.15">
      <c r="A16" s="248"/>
      <c r="B16" s="244"/>
      <c r="C16" s="244"/>
      <c r="D16" s="244"/>
      <c r="E16" s="244"/>
      <c r="F16" s="244"/>
      <c r="G16" s="1122" t="s">
        <v>482</v>
      </c>
      <c r="H16" s="1123"/>
      <c r="I16" s="1123"/>
      <c r="J16" s="1124"/>
      <c r="K16" s="268">
        <v>-467119</v>
      </c>
      <c r="L16" s="268">
        <v>-18700</v>
      </c>
      <c r="M16" s="269">
        <v>-9248</v>
      </c>
      <c r="N16" s="270">
        <v>102.2</v>
      </c>
    </row>
    <row r="17" spans="1:16" x14ac:dyDescent="0.15">
      <c r="A17" s="248"/>
      <c r="B17" s="244"/>
      <c r="C17" s="244"/>
      <c r="D17" s="244"/>
      <c r="E17" s="244"/>
      <c r="F17" s="244"/>
      <c r="G17" s="1122" t="s">
        <v>171</v>
      </c>
      <c r="H17" s="1123"/>
      <c r="I17" s="1123"/>
      <c r="J17" s="1124"/>
      <c r="K17" s="268">
        <v>2970524</v>
      </c>
      <c r="L17" s="268">
        <v>118916</v>
      </c>
      <c r="M17" s="269">
        <v>98003</v>
      </c>
      <c r="N17" s="270">
        <v>21.3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11.01</v>
      </c>
      <c r="L21" s="281">
        <v>9.39</v>
      </c>
      <c r="M21" s="282">
        <v>1.62</v>
      </c>
      <c r="N21" s="249"/>
      <c r="O21" s="283"/>
      <c r="P21" s="279"/>
    </row>
    <row r="22" spans="1:16" s="284" customFormat="1" x14ac:dyDescent="0.15">
      <c r="A22" s="279"/>
      <c r="B22" s="249"/>
      <c r="C22" s="249"/>
      <c r="D22" s="249"/>
      <c r="E22" s="249"/>
      <c r="F22" s="249"/>
      <c r="G22" s="1114" t="s">
        <v>488</v>
      </c>
      <c r="H22" s="1115"/>
      <c r="I22" s="1115"/>
      <c r="J22" s="1116"/>
      <c r="K22" s="285">
        <v>97.7</v>
      </c>
      <c r="L22" s="286">
        <v>97</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1402339</v>
      </c>
      <c r="L32" s="294">
        <v>56138</v>
      </c>
      <c r="M32" s="295">
        <v>64926</v>
      </c>
      <c r="N32" s="296">
        <v>-13.5</v>
      </c>
    </row>
    <row r="33" spans="1:16" ht="13.5" customHeight="1" x14ac:dyDescent="0.15">
      <c r="A33" s="248"/>
      <c r="B33" s="244"/>
      <c r="C33" s="244"/>
      <c r="D33" s="244"/>
      <c r="E33" s="244"/>
      <c r="F33" s="244"/>
      <c r="G33" s="1130" t="s">
        <v>492</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493</v>
      </c>
      <c r="H34" s="1131"/>
      <c r="I34" s="1131"/>
      <c r="J34" s="1132"/>
      <c r="K34" s="294" t="s">
        <v>479</v>
      </c>
      <c r="L34" s="294" t="s">
        <v>479</v>
      </c>
      <c r="M34" s="295">
        <v>24</v>
      </c>
      <c r="N34" s="296" t="s">
        <v>479</v>
      </c>
    </row>
    <row r="35" spans="1:16" ht="27" customHeight="1" x14ac:dyDescent="0.15">
      <c r="A35" s="248"/>
      <c r="B35" s="244"/>
      <c r="C35" s="244"/>
      <c r="D35" s="244"/>
      <c r="E35" s="244"/>
      <c r="F35" s="244"/>
      <c r="G35" s="1130" t="s">
        <v>494</v>
      </c>
      <c r="H35" s="1131"/>
      <c r="I35" s="1131"/>
      <c r="J35" s="1132"/>
      <c r="K35" s="294">
        <v>125805</v>
      </c>
      <c r="L35" s="294">
        <v>5036</v>
      </c>
      <c r="M35" s="295">
        <v>18007</v>
      </c>
      <c r="N35" s="296">
        <v>-72</v>
      </c>
    </row>
    <row r="36" spans="1:16" ht="27" customHeight="1" x14ac:dyDescent="0.15">
      <c r="A36" s="248"/>
      <c r="B36" s="244"/>
      <c r="C36" s="244"/>
      <c r="D36" s="244"/>
      <c r="E36" s="244"/>
      <c r="F36" s="244"/>
      <c r="G36" s="1130" t="s">
        <v>495</v>
      </c>
      <c r="H36" s="1131"/>
      <c r="I36" s="1131"/>
      <c r="J36" s="1132"/>
      <c r="K36" s="294">
        <v>192213</v>
      </c>
      <c r="L36" s="294">
        <v>7695</v>
      </c>
      <c r="M36" s="295">
        <v>3275</v>
      </c>
      <c r="N36" s="296">
        <v>135</v>
      </c>
    </row>
    <row r="37" spans="1:16" ht="13.5" customHeight="1" x14ac:dyDescent="0.15">
      <c r="A37" s="248"/>
      <c r="B37" s="244"/>
      <c r="C37" s="244"/>
      <c r="D37" s="244"/>
      <c r="E37" s="244"/>
      <c r="F37" s="244"/>
      <c r="G37" s="1130" t="s">
        <v>496</v>
      </c>
      <c r="H37" s="1131"/>
      <c r="I37" s="1131"/>
      <c r="J37" s="1132"/>
      <c r="K37" s="294" t="s">
        <v>479</v>
      </c>
      <c r="L37" s="294" t="s">
        <v>479</v>
      </c>
      <c r="M37" s="295">
        <v>1233</v>
      </c>
      <c r="N37" s="296" t="s">
        <v>479</v>
      </c>
    </row>
    <row r="38" spans="1:16" ht="27" customHeight="1" x14ac:dyDescent="0.15">
      <c r="A38" s="248"/>
      <c r="B38" s="244"/>
      <c r="C38" s="244"/>
      <c r="D38" s="244"/>
      <c r="E38" s="244"/>
      <c r="F38" s="244"/>
      <c r="G38" s="1133" t="s">
        <v>497</v>
      </c>
      <c r="H38" s="1134"/>
      <c r="I38" s="1134"/>
      <c r="J38" s="1135"/>
      <c r="K38" s="297" t="s">
        <v>479</v>
      </c>
      <c r="L38" s="297" t="s">
        <v>479</v>
      </c>
      <c r="M38" s="298">
        <v>9</v>
      </c>
      <c r="N38" s="299" t="s">
        <v>479</v>
      </c>
      <c r="O38" s="293"/>
    </row>
    <row r="39" spans="1:16" x14ac:dyDescent="0.15">
      <c r="A39" s="248"/>
      <c r="B39" s="244"/>
      <c r="C39" s="244"/>
      <c r="D39" s="244"/>
      <c r="E39" s="244"/>
      <c r="F39" s="244"/>
      <c r="G39" s="1133" t="s">
        <v>498</v>
      </c>
      <c r="H39" s="1134"/>
      <c r="I39" s="1134"/>
      <c r="J39" s="1135"/>
      <c r="K39" s="300">
        <v>-177797</v>
      </c>
      <c r="L39" s="300">
        <v>-7118</v>
      </c>
      <c r="M39" s="301">
        <v>-4280</v>
      </c>
      <c r="N39" s="302">
        <v>66.3</v>
      </c>
      <c r="O39" s="293"/>
    </row>
    <row r="40" spans="1:16" ht="27" customHeight="1" x14ac:dyDescent="0.15">
      <c r="A40" s="248"/>
      <c r="B40" s="244"/>
      <c r="C40" s="244"/>
      <c r="D40" s="244"/>
      <c r="E40" s="244"/>
      <c r="F40" s="244"/>
      <c r="G40" s="1130" t="s">
        <v>499</v>
      </c>
      <c r="H40" s="1131"/>
      <c r="I40" s="1131"/>
      <c r="J40" s="1132"/>
      <c r="K40" s="300">
        <v>-884897</v>
      </c>
      <c r="L40" s="300">
        <v>-35424</v>
      </c>
      <c r="M40" s="301">
        <v>-56807</v>
      </c>
      <c r="N40" s="302">
        <v>-37.6</v>
      </c>
      <c r="O40" s="293"/>
    </row>
    <row r="41" spans="1:16" x14ac:dyDescent="0.15">
      <c r="A41" s="248"/>
      <c r="B41" s="244"/>
      <c r="C41" s="244"/>
      <c r="D41" s="244"/>
      <c r="E41" s="244"/>
      <c r="F41" s="244"/>
      <c r="G41" s="1136" t="s">
        <v>281</v>
      </c>
      <c r="H41" s="1137"/>
      <c r="I41" s="1137"/>
      <c r="J41" s="1138"/>
      <c r="K41" s="294">
        <v>657663</v>
      </c>
      <c r="L41" s="300">
        <v>26328</v>
      </c>
      <c r="M41" s="301">
        <v>26387</v>
      </c>
      <c r="N41" s="302">
        <v>-0.2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1035402</v>
      </c>
      <c r="J51" s="320">
        <v>40175</v>
      </c>
      <c r="K51" s="321">
        <v>-28</v>
      </c>
      <c r="L51" s="322">
        <v>78670</v>
      </c>
      <c r="M51" s="323">
        <v>3.1</v>
      </c>
      <c r="N51" s="324">
        <v>-31.1</v>
      </c>
    </row>
    <row r="52" spans="1:14" x14ac:dyDescent="0.15">
      <c r="A52" s="248"/>
      <c r="B52" s="244"/>
      <c r="C52" s="244"/>
      <c r="D52" s="244"/>
      <c r="E52" s="244"/>
      <c r="F52" s="244"/>
      <c r="G52" s="325"/>
      <c r="H52" s="326" t="s">
        <v>510</v>
      </c>
      <c r="I52" s="327">
        <v>649074</v>
      </c>
      <c r="J52" s="328">
        <v>25185</v>
      </c>
      <c r="K52" s="329">
        <v>-26.8</v>
      </c>
      <c r="L52" s="330">
        <v>38094</v>
      </c>
      <c r="M52" s="331">
        <v>-7.3</v>
      </c>
      <c r="N52" s="332">
        <v>-19.5</v>
      </c>
    </row>
    <row r="53" spans="1:14" x14ac:dyDescent="0.15">
      <c r="A53" s="248"/>
      <c r="B53" s="244"/>
      <c r="C53" s="244"/>
      <c r="D53" s="244"/>
      <c r="E53" s="244"/>
      <c r="F53" s="244"/>
      <c r="G53" s="310" t="s">
        <v>511</v>
      </c>
      <c r="H53" s="311"/>
      <c r="I53" s="319">
        <v>1205484</v>
      </c>
      <c r="J53" s="320">
        <v>47180</v>
      </c>
      <c r="K53" s="321">
        <v>17.399999999999999</v>
      </c>
      <c r="L53" s="322">
        <v>67201</v>
      </c>
      <c r="M53" s="323">
        <v>-14.6</v>
      </c>
      <c r="N53" s="324">
        <v>32</v>
      </c>
    </row>
    <row r="54" spans="1:14" x14ac:dyDescent="0.15">
      <c r="A54" s="248"/>
      <c r="B54" s="244"/>
      <c r="C54" s="244"/>
      <c r="D54" s="244"/>
      <c r="E54" s="244"/>
      <c r="F54" s="244"/>
      <c r="G54" s="325"/>
      <c r="H54" s="326" t="s">
        <v>510</v>
      </c>
      <c r="I54" s="327">
        <v>1069689</v>
      </c>
      <c r="J54" s="328">
        <v>41865</v>
      </c>
      <c r="K54" s="329">
        <v>66.2</v>
      </c>
      <c r="L54" s="330">
        <v>35210</v>
      </c>
      <c r="M54" s="331">
        <v>-7.6</v>
      </c>
      <c r="N54" s="332">
        <v>73.8</v>
      </c>
    </row>
    <row r="55" spans="1:14" x14ac:dyDescent="0.15">
      <c r="A55" s="248"/>
      <c r="B55" s="244"/>
      <c r="C55" s="244"/>
      <c r="D55" s="244"/>
      <c r="E55" s="244"/>
      <c r="F55" s="244"/>
      <c r="G55" s="310" t="s">
        <v>512</v>
      </c>
      <c r="H55" s="311"/>
      <c r="I55" s="319">
        <v>804978</v>
      </c>
      <c r="J55" s="320">
        <v>31600</v>
      </c>
      <c r="K55" s="321">
        <v>-33</v>
      </c>
      <c r="L55" s="322">
        <v>75709</v>
      </c>
      <c r="M55" s="323">
        <v>12.7</v>
      </c>
      <c r="N55" s="324">
        <v>-45.7</v>
      </c>
    </row>
    <row r="56" spans="1:14" x14ac:dyDescent="0.15">
      <c r="A56" s="248"/>
      <c r="B56" s="244"/>
      <c r="C56" s="244"/>
      <c r="D56" s="244"/>
      <c r="E56" s="244"/>
      <c r="F56" s="244"/>
      <c r="G56" s="325"/>
      <c r="H56" s="326" t="s">
        <v>510</v>
      </c>
      <c r="I56" s="327">
        <v>673189</v>
      </c>
      <c r="J56" s="328">
        <v>26427</v>
      </c>
      <c r="K56" s="329">
        <v>-36.9</v>
      </c>
      <c r="L56" s="330">
        <v>35212</v>
      </c>
      <c r="M56" s="331">
        <v>0</v>
      </c>
      <c r="N56" s="332">
        <v>-36.9</v>
      </c>
    </row>
    <row r="57" spans="1:14" x14ac:dyDescent="0.15">
      <c r="A57" s="248"/>
      <c r="B57" s="244"/>
      <c r="C57" s="244"/>
      <c r="D57" s="244"/>
      <c r="E57" s="244"/>
      <c r="F57" s="244"/>
      <c r="G57" s="310" t="s">
        <v>513</v>
      </c>
      <c r="H57" s="311"/>
      <c r="I57" s="319">
        <v>1211723</v>
      </c>
      <c r="J57" s="320">
        <v>47894</v>
      </c>
      <c r="K57" s="321">
        <v>51.6</v>
      </c>
      <c r="L57" s="322">
        <v>90961</v>
      </c>
      <c r="M57" s="323">
        <v>20.100000000000001</v>
      </c>
      <c r="N57" s="324">
        <v>31.5</v>
      </c>
    </row>
    <row r="58" spans="1:14" x14ac:dyDescent="0.15">
      <c r="A58" s="248"/>
      <c r="B58" s="244"/>
      <c r="C58" s="244"/>
      <c r="D58" s="244"/>
      <c r="E58" s="244"/>
      <c r="F58" s="244"/>
      <c r="G58" s="325"/>
      <c r="H58" s="326" t="s">
        <v>510</v>
      </c>
      <c r="I58" s="327">
        <v>731226</v>
      </c>
      <c r="J58" s="328">
        <v>28902</v>
      </c>
      <c r="K58" s="329">
        <v>9.4</v>
      </c>
      <c r="L58" s="330">
        <v>37720</v>
      </c>
      <c r="M58" s="331">
        <v>7.1</v>
      </c>
      <c r="N58" s="332">
        <v>2.2999999999999998</v>
      </c>
    </row>
    <row r="59" spans="1:14" x14ac:dyDescent="0.15">
      <c r="A59" s="248"/>
      <c r="B59" s="244"/>
      <c r="C59" s="244"/>
      <c r="D59" s="244"/>
      <c r="E59" s="244"/>
      <c r="F59" s="244"/>
      <c r="G59" s="310" t="s">
        <v>514</v>
      </c>
      <c r="H59" s="311"/>
      <c r="I59" s="319">
        <v>1520576</v>
      </c>
      <c r="J59" s="320">
        <v>60872</v>
      </c>
      <c r="K59" s="321">
        <v>27.1</v>
      </c>
      <c r="L59" s="322">
        <v>106614</v>
      </c>
      <c r="M59" s="323">
        <v>17.2</v>
      </c>
      <c r="N59" s="324">
        <v>9.9</v>
      </c>
    </row>
    <row r="60" spans="1:14" x14ac:dyDescent="0.15">
      <c r="A60" s="248"/>
      <c r="B60" s="244"/>
      <c r="C60" s="244"/>
      <c r="D60" s="244"/>
      <c r="E60" s="244"/>
      <c r="F60" s="244"/>
      <c r="G60" s="325"/>
      <c r="H60" s="326" t="s">
        <v>510</v>
      </c>
      <c r="I60" s="333">
        <v>1033351</v>
      </c>
      <c r="J60" s="328">
        <v>41367</v>
      </c>
      <c r="K60" s="329">
        <v>43.1</v>
      </c>
      <c r="L60" s="330">
        <v>45545</v>
      </c>
      <c r="M60" s="331">
        <v>20.7</v>
      </c>
      <c r="N60" s="332">
        <v>22.4</v>
      </c>
    </row>
    <row r="61" spans="1:14" x14ac:dyDescent="0.15">
      <c r="A61" s="248"/>
      <c r="B61" s="244"/>
      <c r="C61" s="244"/>
      <c r="D61" s="244"/>
      <c r="E61" s="244"/>
      <c r="F61" s="244"/>
      <c r="G61" s="310" t="s">
        <v>515</v>
      </c>
      <c r="H61" s="334"/>
      <c r="I61" s="335">
        <v>1155633</v>
      </c>
      <c r="J61" s="336">
        <v>45544</v>
      </c>
      <c r="K61" s="337">
        <v>7</v>
      </c>
      <c r="L61" s="338">
        <v>83831</v>
      </c>
      <c r="M61" s="339">
        <v>7.7</v>
      </c>
      <c r="N61" s="324">
        <v>-0.7</v>
      </c>
    </row>
    <row r="62" spans="1:14" x14ac:dyDescent="0.15">
      <c r="A62" s="248"/>
      <c r="B62" s="244"/>
      <c r="C62" s="244"/>
      <c r="D62" s="244"/>
      <c r="E62" s="244"/>
      <c r="F62" s="244"/>
      <c r="G62" s="325"/>
      <c r="H62" s="326" t="s">
        <v>510</v>
      </c>
      <c r="I62" s="327">
        <v>831306</v>
      </c>
      <c r="J62" s="328">
        <v>32749</v>
      </c>
      <c r="K62" s="329">
        <v>11</v>
      </c>
      <c r="L62" s="330">
        <v>38356</v>
      </c>
      <c r="M62" s="331">
        <v>2.6</v>
      </c>
      <c r="N62" s="332">
        <v>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38.6</v>
      </c>
      <c r="G47" s="12">
        <v>40.76</v>
      </c>
      <c r="H47" s="12">
        <v>44.58</v>
      </c>
      <c r="I47" s="12">
        <v>45.04</v>
      </c>
      <c r="J47" s="13">
        <v>43.55</v>
      </c>
    </row>
    <row r="48" spans="2:10" ht="57.75" customHeight="1" x14ac:dyDescent="0.15">
      <c r="B48" s="14"/>
      <c r="C48" s="1141" t="s">
        <v>4</v>
      </c>
      <c r="D48" s="1141"/>
      <c r="E48" s="1142"/>
      <c r="F48" s="15">
        <v>4.91</v>
      </c>
      <c r="G48" s="16">
        <v>5.84</v>
      </c>
      <c r="H48" s="16">
        <v>1.2</v>
      </c>
      <c r="I48" s="16">
        <v>4.38</v>
      </c>
      <c r="J48" s="17">
        <v>0.5</v>
      </c>
    </row>
    <row r="49" spans="2:10" ht="57.75" customHeight="1" thickBot="1" x14ac:dyDescent="0.2">
      <c r="B49" s="18"/>
      <c r="C49" s="1143" t="s">
        <v>5</v>
      </c>
      <c r="D49" s="1143"/>
      <c r="E49" s="1144"/>
      <c r="F49" s="19">
        <v>8.0500000000000007</v>
      </c>
      <c r="G49" s="20">
        <v>2.71</v>
      </c>
      <c r="H49" s="20" t="s">
        <v>522</v>
      </c>
      <c r="I49" s="20">
        <v>3.51</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P77" sqref="AP77:AT7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v>7.7</v>
      </c>
      <c r="G34" s="33">
        <v>8.32</v>
      </c>
      <c r="H34" s="33">
        <v>8.3000000000000007</v>
      </c>
      <c r="I34" s="33">
        <v>9.4499999999999993</v>
      </c>
      <c r="J34" s="34">
        <v>7.89</v>
      </c>
      <c r="K34" s="22"/>
      <c r="L34" s="22"/>
      <c r="M34" s="22"/>
      <c r="N34" s="22"/>
      <c r="O34" s="22"/>
      <c r="P34" s="22"/>
    </row>
    <row r="35" spans="1:16" ht="39" customHeight="1" x14ac:dyDescent="0.15">
      <c r="A35" s="22"/>
      <c r="B35" s="35"/>
      <c r="C35" s="1145" t="s">
        <v>525</v>
      </c>
      <c r="D35" s="1146"/>
      <c r="E35" s="1147"/>
      <c r="F35" s="36">
        <v>3.48</v>
      </c>
      <c r="G35" s="37">
        <v>0.69</v>
      </c>
      <c r="H35" s="37">
        <v>0.28000000000000003</v>
      </c>
      <c r="I35" s="37">
        <v>0.27</v>
      </c>
      <c r="J35" s="38">
        <v>1</v>
      </c>
      <c r="K35" s="22"/>
      <c r="L35" s="22"/>
      <c r="M35" s="22"/>
      <c r="N35" s="22"/>
      <c r="O35" s="22"/>
      <c r="P35" s="22"/>
    </row>
    <row r="36" spans="1:16" ht="39" customHeight="1" x14ac:dyDescent="0.15">
      <c r="A36" s="22"/>
      <c r="B36" s="35"/>
      <c r="C36" s="1145" t="s">
        <v>526</v>
      </c>
      <c r="D36" s="1146"/>
      <c r="E36" s="1147"/>
      <c r="F36" s="36">
        <v>0.48</v>
      </c>
      <c r="G36" s="37">
        <v>0.08</v>
      </c>
      <c r="H36" s="37">
        <v>0.22</v>
      </c>
      <c r="I36" s="37">
        <v>0.74</v>
      </c>
      <c r="J36" s="38">
        <v>0.84</v>
      </c>
      <c r="K36" s="22"/>
      <c r="L36" s="22"/>
      <c r="M36" s="22"/>
      <c r="N36" s="22"/>
      <c r="O36" s="22"/>
      <c r="P36" s="22"/>
    </row>
    <row r="37" spans="1:16" ht="39" customHeight="1" x14ac:dyDescent="0.15">
      <c r="A37" s="22"/>
      <c r="B37" s="35"/>
      <c r="C37" s="1145" t="s">
        <v>527</v>
      </c>
      <c r="D37" s="1146"/>
      <c r="E37" s="1147"/>
      <c r="F37" s="36">
        <v>0.01</v>
      </c>
      <c r="G37" s="37">
        <v>0.32</v>
      </c>
      <c r="H37" s="37">
        <v>0.4</v>
      </c>
      <c r="I37" s="37">
        <v>0.32</v>
      </c>
      <c r="J37" s="38">
        <v>0.68</v>
      </c>
      <c r="K37" s="22"/>
      <c r="L37" s="22"/>
      <c r="M37" s="22"/>
      <c r="N37" s="22"/>
      <c r="O37" s="22"/>
      <c r="P37" s="22"/>
    </row>
    <row r="38" spans="1:16" ht="39" customHeight="1" x14ac:dyDescent="0.15">
      <c r="A38" s="22"/>
      <c r="B38" s="35"/>
      <c r="C38" s="1145" t="s">
        <v>528</v>
      </c>
      <c r="D38" s="1146"/>
      <c r="E38" s="1147"/>
      <c r="F38" s="36">
        <v>0</v>
      </c>
      <c r="G38" s="37">
        <v>0</v>
      </c>
      <c r="H38" s="37">
        <v>0</v>
      </c>
      <c r="I38" s="37">
        <v>0.2</v>
      </c>
      <c r="J38" s="38">
        <v>0.27</v>
      </c>
      <c r="K38" s="22"/>
      <c r="L38" s="22"/>
      <c r="M38" s="22"/>
      <c r="N38" s="22"/>
      <c r="O38" s="22"/>
      <c r="P38" s="22"/>
    </row>
    <row r="39" spans="1:16" ht="39" customHeight="1" x14ac:dyDescent="0.15">
      <c r="A39" s="22"/>
      <c r="B39" s="35"/>
      <c r="C39" s="1145" t="s">
        <v>529</v>
      </c>
      <c r="D39" s="1146"/>
      <c r="E39" s="1147"/>
      <c r="F39" s="36">
        <v>4.9000000000000004</v>
      </c>
      <c r="G39" s="37">
        <v>5.83</v>
      </c>
      <c r="H39" s="37">
        <v>1.2</v>
      </c>
      <c r="I39" s="37">
        <v>4.17</v>
      </c>
      <c r="J39" s="38">
        <v>0.21</v>
      </c>
      <c r="K39" s="22"/>
      <c r="L39" s="22"/>
      <c r="M39" s="22"/>
      <c r="N39" s="22"/>
      <c r="O39" s="22"/>
      <c r="P39" s="22"/>
    </row>
    <row r="40" spans="1:16" ht="39" customHeight="1" x14ac:dyDescent="0.15">
      <c r="A40" s="22"/>
      <c r="B40" s="35"/>
      <c r="C40" s="1145" t="s">
        <v>530</v>
      </c>
      <c r="D40" s="1146"/>
      <c r="E40" s="1147"/>
      <c r="F40" s="36">
        <v>7.0000000000000007E-2</v>
      </c>
      <c r="G40" s="37">
        <v>7.0000000000000007E-2</v>
      </c>
      <c r="H40" s="37">
        <v>0.09</v>
      </c>
      <c r="I40" s="37">
        <v>0.09</v>
      </c>
      <c r="J40" s="38">
        <v>0.1</v>
      </c>
      <c r="K40" s="22"/>
      <c r="L40" s="22"/>
      <c r="M40" s="22"/>
      <c r="N40" s="22"/>
      <c r="O40" s="22"/>
      <c r="P40" s="22"/>
    </row>
    <row r="41" spans="1:16" ht="39" customHeight="1" x14ac:dyDescent="0.15">
      <c r="A41" s="22"/>
      <c r="B41" s="35"/>
      <c r="C41" s="1145" t="s">
        <v>531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533</v>
      </c>
      <c r="D43" s="1149"/>
      <c r="E43" s="1150"/>
      <c r="F43" s="41">
        <v>0</v>
      </c>
      <c r="G43" s="42">
        <v>0</v>
      </c>
      <c r="H43" s="42">
        <v>0</v>
      </c>
      <c r="I43" s="42">
        <v>0</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45" sqref="N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1501</v>
      </c>
      <c r="L45" s="60">
        <v>1433</v>
      </c>
      <c r="M45" s="60">
        <v>1351</v>
      </c>
      <c r="N45" s="60">
        <v>1300</v>
      </c>
      <c r="O45" s="61">
        <v>1402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78</v>
      </c>
      <c r="L48" s="64">
        <v>106</v>
      </c>
      <c r="M48" s="64">
        <v>114</v>
      </c>
      <c r="N48" s="64">
        <v>115</v>
      </c>
      <c r="O48" s="65">
        <v>126</v>
      </c>
      <c r="P48" s="48"/>
      <c r="Q48" s="48"/>
      <c r="R48" s="48"/>
      <c r="S48" s="48"/>
      <c r="T48" s="48"/>
      <c r="U48" s="48"/>
    </row>
    <row r="49" spans="1:21" ht="30.75" customHeight="1" x14ac:dyDescent="0.15">
      <c r="A49" s="48"/>
      <c r="B49" s="1163"/>
      <c r="C49" s="1164"/>
      <c r="D49" s="62"/>
      <c r="E49" s="1155" t="s">
        <v>16</v>
      </c>
      <c r="F49" s="1155"/>
      <c r="G49" s="1155"/>
      <c r="H49" s="1155"/>
      <c r="I49" s="1155"/>
      <c r="J49" s="1156"/>
      <c r="K49" s="63">
        <v>367</v>
      </c>
      <c r="L49" s="64">
        <v>326</v>
      </c>
      <c r="M49" s="64">
        <v>232</v>
      </c>
      <c r="N49" s="64">
        <v>165</v>
      </c>
      <c r="O49" s="65">
        <v>192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1140</v>
      </c>
      <c r="L52" s="64">
        <v>1125</v>
      </c>
      <c r="M52" s="64">
        <v>1068</v>
      </c>
      <c r="N52" s="64">
        <v>986</v>
      </c>
      <c r="O52" s="65">
        <v>1063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806</v>
      </c>
      <c r="L53" s="69">
        <v>740</v>
      </c>
      <c r="M53" s="69">
        <v>629</v>
      </c>
      <c r="N53" s="69">
        <v>594</v>
      </c>
      <c r="O53" s="70">
        <v>657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（２５８８）</cp:lastModifiedBy>
  <cp:lastPrinted>2016-04-08T08:11:03Z</cp:lastPrinted>
  <dcterms:created xsi:type="dcterms:W3CDTF">2016-02-15T01:53:34Z</dcterms:created>
  <dcterms:modified xsi:type="dcterms:W3CDTF">2016-04-28T01:07:17Z</dcterms:modified>
</cp:coreProperties>
</file>