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経営企画課\財政係\財政係\３．決算　関係\H26\【照会】平成26年度財政状況資料集\【財政状況資料集】_302040_有田市_2014\"/>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<sst xmlns="http://schemas.openxmlformats.org/spreadsheetml/2006/main" count="1020" uniqueCount="539">
  <si>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</si>
  <si>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</si>
  <si>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</si>
  <si>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</si>
  <si>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</si>
  <si>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</si>
  <si>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</si>
  <si>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</si>
  <si>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</si>
  <si>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</si>
  <si>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</si>
  <si>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</si>
  <si>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</si>
  <si>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</si>
  <si>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</si>
  <si>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</si>
  <si>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</si>
  <si>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</si>
  <si>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</si>
  <si>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</si>
  <si>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</si>
  <si>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</si>
  <si>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</si>
  <si>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</si>
  <si>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</si>
  <si>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</si>
  <si>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</si>
  <si>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</si>
  <si>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</si>
  <si>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</si>
  <si>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</si>
  <si>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</si>
  <si>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</si>
  <si>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</si>
  <si>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</si>
  <si>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</si>
  <si>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</si>
  <si>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</si>
  <si>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</si>
  <si>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</si>
  <si>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</si>
  <si>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</si>
  <si>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</si>
  <si>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</si>
  <si>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</si>
  <si>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</si>
  <si>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</si>
  <si>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</si>
  <si>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</si>
  <si>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</si>
  <si>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</si>
  <si>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</si>
  <si>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</si>
  <si>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</si>
  <si>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</si>
  <si>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</si>
  <si>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</si>
  <si>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</si>
  <si>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</si>
  <si>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</si>
  <si>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</si>
  <si>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</si>
  <si>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</si>
  <si>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</si>
  <si>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</si>
  <si>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</si>
  <si>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</si>
  <si>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</si>
  <si>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</si>
  <si>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</si>
  <si>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</si>
  <si>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</si>
  <si>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</si>
  <si>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</si>
  <si>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</si>
  <si>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</si>
  <si>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</si>
  <si>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</si>
  <si>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</si>
  <si>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</si>
  <si>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</si>
  <si>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</si>
  <si>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</si>
  <si>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</si>
  <si>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</si>
  <si>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</si>
  <si>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</si>
  <si>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</si>
  <si>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</si>
  <si>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</si>
  <si>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</si>
  <si>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</si>
  <si>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</si>
  <si>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</si>
  <si>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</si>
  <si>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</si>
  <si>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</si>
  <si>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</si>
  <si>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</si>
  <si>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</si>
  <si>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</si>
  <si>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</si>
  <si>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</si>
  <si>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</si>
  <si>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</si>
  <si>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</si>
  <si>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</si>
  <si>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</si>
  <si>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</si>
  <si>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</si>
  <si>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</si>
  <si>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</si>
  <si>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</si>
  <si>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</si>
  <si>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</si>
  <si>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</si>
  <si>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</si>
  <si>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</si>
  <si>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</si>
  <si>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</si>
  <si>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</si>
  <si>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</si>
  <si>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</si>
  <si>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</si>
  <si>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</si>
  <si>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</si>
  <si>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</si>
  <si>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</si>
  <si>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</si>
  <si>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</si>
  <si>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</si>
  <si>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</si>
  <si>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</si>
  <si>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</si>
  <si>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</si>
  <si>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</si>
  <si>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</si>
  <si>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</si>
  <si>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</si>
  <si>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</si>
  <si>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</si>
  <si>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</si>
  <si>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</si>
  <si>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</si>
  <si>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</si>
  <si>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</si>
  <si>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</si>
  <si>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</si>
  <si>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</si>
  <si>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</si>
  <si>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</si>
  <si>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</si>
  <si>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</si>
  <si>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</si>
  <si>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</si>
  <si>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</si>
  <si>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</si>
  <si>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</si>
  <si>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</si>
  <si>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</si>
  <si>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</si>
  <si>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</si>
  <si>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</si>
  <si>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</si>
  <si>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</si>
  <si>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</si>
  <si>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</si>
  <si>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</si>
  <si>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</si>
  <si>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</si>
  <si>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</si>
  <si>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</si>
  <si>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</si>
  <si>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</si>
  <si>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</si>
  <si>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</si>
  <si>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</si>
  <si>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</si>
  <si>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</si>
  <si>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</si>
  <si>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</si>
  <si>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</si>
  <si>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</si>
  <si>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</si>
  <si>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</si>
  <si>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</si>
  <si>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</si>
  <si>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</si>
  <si>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</si>
  <si>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</si>
  <si>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</si>
  <si>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</si>
  <si>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</si>
  <si>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</si>
  <si>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</si>
  <si>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</si>
  <si>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</si>
  <si>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</si>
  <si>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</si>
  <si>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</si>
  <si>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</si>
  <si>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</si>
  <si>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</si>
  <si>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</si>
  <si>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</si>
  <si>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</si>
  <si>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</si>
  <si>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</si>
  <si>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</si>
  <si>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</si>
  <si>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</si>
  <si>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</si>
  <si>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</si>
  <si>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</si>
  <si>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</si>
  <si>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</si>
  <si>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</si>
  <si>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</si>
  <si>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</si>
  <si>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</si>
  <si>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</si>
  <si>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</si>
  <si>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</si>
  <si>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</si>
  <si>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</si>
  <si>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</si>
  <si>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</si>
  <si>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</si>
  <si>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</si>
  <si>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</si>
  <si>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</si>
  <si>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</si>
  <si>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</si>
  <si>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</si>
  <si>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</si>
  <si>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</si>
  <si>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</si>
  <si>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</si>
  <si>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</si>
  <si>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</si>
  <si>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</si>
  <si>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</si>
  <si>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</si>
  <si>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</si>
  <si>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</si>
  <si>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</si>
  <si>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</si>
  <si>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</si>
  <si>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</si>
  <si>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</si>
  <si>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</si>
  <si>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</si>
  <si>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</si>
  <si>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</si>
  <si>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</si>
  <si>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</si>
  <si>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</si>
  <si>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</si>
  <si>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</si>
  <si>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</si>
  <si>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</si>
  <si>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</si>
  <si>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</si>
  <si>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</si>
  <si>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</si>
  <si>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</si>
  <si>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</si>
  <si>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</si>
  <si>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</si>
  <si>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</si>
  <si>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</si>
  <si>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</si>
  <si>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</si>
  <si>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</si>
  <si>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</si>
  <si>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</si>
  <si>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</si>
  <si>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</si>
  <si>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</si>
  <si>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</si>
  <si>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</si>
  <si>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</si>
  <si>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</si>
  <si>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</si>
  <si>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</si>
  <si>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</si>
  <si>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</si>
  <si>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</si>
  <si>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</si>
  <si>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</si>
  <si>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</si>
  <si>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</si>
  <si>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</si>
  <si>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</si>
  <si>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</si>
  <si>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</si>
  <si>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</si>
  <si>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</si>
  <si>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</si>
  <si>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</si>
  <si>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</si>
  <si>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</si>
  <si>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</si>
  <si>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</si>
  <si>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</si>
  <si>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</si>
  <si>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</si>
  <si>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</si>
  <si>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</si>
  <si>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</si>
  <si>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</si>
  <si>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</si>
  <si>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</si>
  <si>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</si>
  <si>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</si>
  <si>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</si>
  <si>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</si>
  <si>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</si>
  <si>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</si>
  <si>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</si>
  <si>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</si>
  <si>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</si>
  <si>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</si>
  <si>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</si>
  <si>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</si>
  <si>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</si>
  <si>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</si>
  <si>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</si>
  <si>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</si>
  <si>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</si>
  <si>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</si>
  <si>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</si>
  <si>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</si>
  <si>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</si>
  <si>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</si>
  <si>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</si>
  <si>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</si>
  <si>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</si>
  <si>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</si>
  <si>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</si>
  <si>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</si>
  <si>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</si>
  <si>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</si>
  <si>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</si>
  <si>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</si>
  <si>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和歌山県有田市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</si>
  <si>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</si>
  <si>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</si>
  <si>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</si>
  <si>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</si>
  <si>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</si>
  <si>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</si>
  <si>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</si>
  <si>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</si>
  <si>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</si>
  <si>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</si>
  <si>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</si>
  <si>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</si>
  <si>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</si>
  <si>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</si>
  <si>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</si>
  <si>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</si>
  <si>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</si>
  <si>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</si>
  <si>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</si>
  <si>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</si>
  <si>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</si>
  <si>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</si>
  <si>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</si>
  <si>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</si>
  <si>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</si>
  <si>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</si>
  <si>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</si>
  <si>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</si>
  <si>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</si>
  <si>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</si>
  <si>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</si>
  <si>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</si>
  <si>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</si>
  <si>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</si>
  <si>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</si>
  <si>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</si>
  <si>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</si>
  <si>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</si>
  <si>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</si>
  <si>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</si>
  <si>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</si>
  <si>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</si>
  <si>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</si>
  <si>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</si>
  <si>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</si>
  <si>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</si>
  <si>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</si>
  <si>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</si>
  <si>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</si>
  <si>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</si>
  <si>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</si>
  <si>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</si>
  <si>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</si>
  <si>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</si>
  <si>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</si>
  <si>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</si>
  <si>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</si>
  <si>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</si>
  <si>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</si>
  <si>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</si>
  <si>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</si>
  <si>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</si>
  <si>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</si>
  <si>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</si>
  <si>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</si>
  <si>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</si>
  <si>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</si>
  <si>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</si>
  <si>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</si>
  <si>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</si>
  <si>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</si>
  <si>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</si>
  <si>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</si>
  <si>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</si>
  <si>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</si>
  <si>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</si>
  <si>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</si>
  <si>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</si>
  <si>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</si>
  <si>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</si>
  <si>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</si>
  <si>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</si>
  <si>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</si>
  <si>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</si>
  <si>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</si>
  <si>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</si>
  <si>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</si>
  <si>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</si>
  <si>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</si>
  <si>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</si>
  <si>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</si>
  <si>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</si>
  <si>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</si>
  <si>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</si>
  <si>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</si>
  <si>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</si>
  <si>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</si>
  <si>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</si>
  <si>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</si>
  <si>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</si>
  <si>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</si>
  <si>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</si>
  <si>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</si>
  <si>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</si>
  <si>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</si>
  <si>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</si>
  <si>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</si>
  <si>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</si>
  <si>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</si>
  <si>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</si>
  <si>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</si>
  <si>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</si>
  <si>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</si>
  <si>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</si>
  <si>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</si>
  <si>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</si>
  <si>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</si>
  <si>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</si>
  <si>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</si>
  <si>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</si>
  <si>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</si>
  <si>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</si>
  <si>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</si>
  <si>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</si>
  <si>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</si>
  <si>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</si>
  <si>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</si>
  <si>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</si>
  <si>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</si>
  <si>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</si>
  <si>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</si>
  <si>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</si>
  <si>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</si>
  <si>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</si>
  <si>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</si>
  <si>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</si>
  <si>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</si>
  <si>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</si>
  <si>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</si>
  <si>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</si>
  <si>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</si>
  <si>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</si>
  <si>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</si>
  <si>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</si>
  <si>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</si>
  <si>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</si>
  <si>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</si>
  <si>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</si>
  <si>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</si>
  <si>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</si>
  <si>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</si>
  <si>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</si>
  <si>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</si>
  <si>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</si>
  <si>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</si>
  <si>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</si>
  <si>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</si>
  <si>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</si>
  <si>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</si>
  <si>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</si>
  <si>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</si>
  <si>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</si>
  <si>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</si>
  <si>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</si>
  <si>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</si>
  <si>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</si>
  <si>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</si>
  <si>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</si>
  <si>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</si>
  <si>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</si>
  <si>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</si>
  <si>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</si>
  <si>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</si>
  <si>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2.71</t>
  </si>
  <si>
    <t>▲ 5.77</t>
  </si>
  <si>
    <t>一般会計</t>
  </si>
  <si>
    <t>上水道事業会計</t>
  </si>
  <si>
    <t>国民健康保険特別会計</t>
  </si>
  <si>
    <t>後期高齢者医療特別会計</t>
  </si>
  <si>
    <t>介護保険特別会計</t>
  </si>
  <si>
    <t>漁業集落排水事業特別会計</t>
  </si>
  <si>
    <t>病院事業会計</t>
  </si>
  <si>
    <t>その他会計（赤字）</t>
  </si>
  <si>
    <t>その他会計（黒字）</t>
  </si>
  <si>
    <t>-</t>
    <phoneticPr fontId="2"/>
  </si>
  <si>
    <t>-</t>
    <phoneticPr fontId="2"/>
  </si>
  <si>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</si>
  <si>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</si>
  <si>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有田聖苑事務組合</t>
    <rPh sb="0" eb="2">
      <t>アリダ</t>
    </rPh>
    <rPh sb="2" eb="4">
      <t>セイエン</t>
    </rPh>
    <rPh sb="4" eb="6">
      <t>ジム</t>
    </rPh>
    <rPh sb="6" eb="8">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</si>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</sst>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76100</c:v>
                </c:pt>
                <c:pt idx="1">
                  <c:v>60188</c:v>
                </c:pt>
                <c:pt idx="2">
                  <c:v>25496</c:v>
                </c:pt>
                <c:pt idx="3">
                  <c:v>46010</c:v>
                </c:pt>
                <c:pt idx="4">
                  <c:v>23815</c:v>
                </c:pt>
              </c:numCache>
            </c:numRef>
          </c:val>
          <c:smooth val="0"/>
        </c:ser>
        <c:dLbls>
          <c:showLegendKey val="0"/>
          <c:showVal val="0"/>
          <c:showCatName val="0"/>
          <c:showSerName val="0"/>
          <c:showPercent val="0"/>
          <c:showBubbleSize val="0"/>
        </c:dLbls>
        <c:marker val="1"/>
        <c:smooth val="0"/>
        <c:axId val="188434640"/>
        <c:axId val="188434248"/>
      </c:lineChart>
      <c:catAx>
        <c:axId val="18843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434248"/>
        <c:crosses val="autoZero"/>
        <c:auto val="1"/>
        <c:lblAlgn val="ctr"/>
        <c:lblOffset val="100"/>
        <c:tickLblSkip val="1"/>
        <c:tickMarkSkip val="1"/>
        <c:noMultiLvlLbl val="0"/>
      </c:catAx>
      <c:valAx>
        <c:axId val="1884342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43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3.98</c:v>
                </c:pt>
                <c:pt idx="1">
                  <c:v>5.17</c:v>
                </c:pt>
                <c:pt idx="2">
                  <c:v>8.73</c:v>
                </c:pt>
                <c:pt idx="3">
                  <c:v>5.0999999999999996</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21.16</c:v>
                </c:pt>
                <c:pt idx="1">
                  <c:v>23.78</c:v>
                </c:pt>
                <c:pt idx="2">
                  <c:v>19.23</c:v>
                </c:pt>
                <c:pt idx="3">
                  <c:v>28.35</c:v>
                </c:pt>
                <c:pt idx="4">
                  <c:v>24.85</c:v>
                </c:pt>
              </c:numCache>
            </c:numRef>
          </c:val>
        </c:ser>
        <c:dLbls>
          <c:showLegendKey val="0"/>
          <c:showVal val="0"/>
          <c:showCatName val="0"/>
          <c:showSerName val="0"/>
          <c:showPercent val="0"/>
          <c:showBubbleSize val="0"/>
        </c:dLbls>
        <c:gapWidth val="250"/>
        <c:overlap val="100"/>
        <c:axId val="188433072"/>
        <c:axId val="30266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5.85</c:v>
                </c:pt>
                <c:pt idx="1">
                  <c:v>1.1200000000000001</c:v>
                </c:pt>
                <c:pt idx="2">
                  <c:v>-2.71</c:v>
                </c:pt>
                <c:pt idx="3">
                  <c:v>1.04</c:v>
                </c:pt>
                <c:pt idx="4">
                  <c:v>-5.77</c:v>
                </c:pt>
              </c:numCache>
            </c:numRef>
          </c:val>
          <c:smooth val="0"/>
        </c:ser>
        <c:dLbls>
          <c:showLegendKey val="0"/>
          <c:showVal val="0"/>
          <c:showCatName val="0"/>
          <c:showSerName val="0"/>
          <c:showPercent val="0"/>
          <c:showBubbleSize val="0"/>
        </c:dLbls>
        <c:marker val="1"/>
        <c:smooth val="0"/>
        <c:axId val="188433072"/>
        <c:axId val="302661584"/>
      </c:lineChart>
      <c:catAx>
        <c:axId val="18843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661584"/>
        <c:crosses val="autoZero"/>
        <c:auto val="1"/>
        <c:lblAlgn val="ctr"/>
        <c:lblOffset val="100"/>
        <c:tickLblSkip val="1"/>
        <c:tickMarkSkip val="1"/>
        <c:noMultiLvlLbl val="0"/>
      </c:catAx>
      <c:valAx>
        <c:axId val="30266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3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0.66</c:v>
                </c:pt>
                <c:pt idx="2">
                  <c:v>#N/A</c:v>
                </c:pt>
                <c:pt idx="3">
                  <c:v>0.28000000000000003</c:v>
                </c:pt>
                <c:pt idx="4">
                  <c:v>#N/A</c:v>
                </c:pt>
                <c:pt idx="5">
                  <c:v>0.89</c:v>
                </c:pt>
                <c:pt idx="6">
                  <c:v>#N/A</c:v>
                </c:pt>
                <c:pt idx="7">
                  <c:v>0.6</c:v>
                </c:pt>
                <c:pt idx="8">
                  <c:v>#N/A</c:v>
                </c:pt>
                <c:pt idx="9">
                  <c:v>0.24</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0.06</c:v>
                </c:pt>
                <c:pt idx="4">
                  <c:v>#N/A</c:v>
                </c:pt>
                <c:pt idx="5">
                  <c:v>7.0000000000000007E-2</c:v>
                </c:pt>
                <c:pt idx="6">
                  <c:v>#N/A</c:v>
                </c:pt>
                <c:pt idx="7">
                  <c:v>0.06</c:v>
                </c:pt>
                <c:pt idx="8">
                  <c:v>#N/A</c:v>
                </c:pt>
                <c:pt idx="9">
                  <c:v>0.48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2.56</c:v>
                </c:pt>
                <c:pt idx="2">
                  <c:v>#N/A</c:v>
                </c:pt>
                <c:pt idx="3">
                  <c:v>0.34</c:v>
                </c:pt>
                <c:pt idx="4">
                  <c:v>#N/A</c:v>
                </c:pt>
                <c:pt idx="5">
                  <c:v>0.89</c:v>
                </c:pt>
                <c:pt idx="6">
                  <c:v>#N/A</c:v>
                </c:pt>
                <c:pt idx="7">
                  <c:v>1.93</c:v>
                </c:pt>
                <c:pt idx="8">
                  <c:v>#N/A</c:v>
                </c:pt>
                <c:pt idx="9">
                  <c:v>1.98</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4.66</c:v>
                </c:pt>
                <c:pt idx="2">
                  <c:v>#N/A</c:v>
                </c:pt>
                <c:pt idx="3">
                  <c:v>4.87</c:v>
                </c:pt>
                <c:pt idx="4">
                  <c:v>#N/A</c:v>
                </c:pt>
                <c:pt idx="5">
                  <c:v>4.58</c:v>
                </c:pt>
                <c:pt idx="6">
                  <c:v>#N/A</c:v>
                </c:pt>
                <c:pt idx="7">
                  <c:v>4.97</c:v>
                </c:pt>
                <c:pt idx="8">
                  <c:v>#N/A</c:v>
                </c:pt>
                <c:pt idx="9">
                  <c:v>4.6500000000000004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3.96</c:v>
                </c:pt>
                <c:pt idx="2">
                  <c:v>#N/A</c:v>
                </c:pt>
                <c:pt idx="3">
                  <c:v>5.13</c:v>
                </c:pt>
                <c:pt idx="4">
                  <c:v>#N/A</c:v>
                </c:pt>
                <c:pt idx="5">
                  <c:v>8.7200000000000006</c:v>
                </c:pt>
                <c:pt idx="6">
                  <c:v>#N/A</c:v>
                </c:pt>
                <c:pt idx="7">
                  <c:v>5.0999999999999996</c:v>
                </c:pt>
                <c:pt idx="8">
                  <c:v>#N/A</c:v>
                </c:pt>
                <c:pt idx="9">
                  <c:v>5.24</c:v>
                </c:pt>
              </c:numCache>
            </c:numRef>
          </c:val>
        </c:ser>
        <c:dLbls>
          <c:showLegendKey val="0"/>
          <c:showVal val="0"/>
          <c:showCatName val="0"/>
          <c:showSerName val="0"/>
          <c:showPercent val="0"/>
          <c:showBubbleSize val="0"/>
        </c:dLbls>
        <c:gapWidth val="150"/>
        <c:overlap val="100"/>
        <c:axId val="302661192"/>
        <c:axId val="302662760"/>
      </c:barChart>
      <c:catAx>
        <c:axId val="30266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662760"/>
        <c:crosses val="autoZero"/>
        <c:auto val="1"/>
        <c:lblAlgn val="ctr"/>
        <c:lblOffset val="100"/>
        <c:tickLblSkip val="1"/>
        <c:tickMarkSkip val="1"/>
        <c:noMultiLvlLbl val="0"/>
      </c:catAx>
      <c:valAx>
        <c:axId val="30266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661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1039</c:v>
                </c:pt>
                <c:pt idx="5">
                  <c:v>1010</c:v>
                </c:pt>
                <c:pt idx="8">
                  <c:v>996</c:v>
                </c:pt>
                <c:pt idx="11">
                  <c:v>1060</c:v>
                </c:pt>
                <c:pt idx="14">
                  <c:v>1084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83</c:v>
                </c:pt>
                <c:pt idx="6">
                  <c:v>82</c:v>
                </c:pt>
                <c:pt idx="9">
                  <c:v>63</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235</c:v>
                </c:pt>
                <c:pt idx="3">
                  <c:v>235</c:v>
                </c:pt>
                <c:pt idx="6">
                  <c:v>236</c:v>
                </c:pt>
                <c:pt idx="9">
                  <c:v>235</c:v>
                </c:pt>
                <c:pt idx="12">
                  <c:v>282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1746</c:v>
                </c:pt>
                <c:pt idx="3">
                  <c:v>1645</c:v>
                </c:pt>
                <c:pt idx="6">
                  <c:v>1477</c:v>
                </c:pt>
                <c:pt idx="9">
                  <c:v>1494</c:v>
                </c:pt>
                <c:pt idx="12">
                  <c:v>1572</c:v>
                </c:pt>
              </c:numCache>
            </c:numRef>
          </c:val>
        </c:ser>
        <c:dLbls>
          <c:showLegendKey val="0"/>
          <c:showVal val="0"/>
          <c:showCatName val="0"/>
          <c:showSerName val="0"/>
          <c:showPercent val="0"/>
          <c:showBubbleSize val="0"/>
        </c:dLbls>
        <c:gapWidth val="100"/>
        <c:overlap val="100"/>
        <c:axId val="302663544"/>
        <c:axId val="30266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1024</c:v>
                </c:pt>
                <c:pt idx="2">
                  <c:v>#N/A</c:v>
                </c:pt>
                <c:pt idx="3">
                  <c:v>#N/A</c:v>
                </c:pt>
                <c:pt idx="4">
                  <c:v>953</c:v>
                </c:pt>
                <c:pt idx="5">
                  <c:v>#N/A</c:v>
                </c:pt>
                <c:pt idx="6">
                  <c:v>#N/A</c:v>
                </c:pt>
                <c:pt idx="7">
                  <c:v>799</c:v>
                </c:pt>
                <c:pt idx="8">
                  <c:v>#N/A</c:v>
                </c:pt>
                <c:pt idx="9">
                  <c:v>#N/A</c:v>
                </c:pt>
                <c:pt idx="10">
                  <c:v>732</c:v>
                </c:pt>
                <c:pt idx="11">
                  <c:v>#N/A</c:v>
                </c:pt>
                <c:pt idx="12">
                  <c:v>#N/A</c:v>
                </c:pt>
                <c:pt idx="13">
                  <c:v>787</c:v>
                </c:pt>
                <c:pt idx="14">
                  <c:v>#N/A</c:v>
                </c:pt>
              </c:numCache>
            </c:numRef>
          </c:val>
          <c:smooth val="0"/>
        </c:ser>
        <c:dLbls>
          <c:showLegendKey val="0"/>
          <c:showVal val="0"/>
          <c:showCatName val="0"/>
          <c:showSerName val="0"/>
          <c:showPercent val="0"/>
          <c:showBubbleSize val="0"/>
        </c:dLbls>
        <c:marker val="1"/>
        <c:smooth val="0"/>
        <c:axId val="302663544"/>
        <c:axId val="302663936"/>
      </c:lineChart>
      <c:catAx>
        <c:axId val="30266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663936"/>
        <c:crosses val="autoZero"/>
        <c:auto val="1"/>
        <c:lblAlgn val="ctr"/>
        <c:lblOffset val="100"/>
        <c:tickLblSkip val="1"/>
        <c:tickMarkSkip val="1"/>
        <c:noMultiLvlLbl val="0"/>
      </c:catAx>
      <c:valAx>
        <c:axId val="30266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66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10046</c:v>
                </c:pt>
                <c:pt idx="5">
                  <c:v>9764</c:v>
                </c:pt>
                <c:pt idx="8">
                  <c:v>9976</c:v>
                </c:pt>
                <c:pt idx="11">
                  <c:v>9787</c:v>
                </c:pt>
                <c:pt idx="14">
                  <c:v>9517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c:v>
                </c:pt>
                <c:pt idx="5">
                  <c:v>34</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2674</c:v>
                </c:pt>
                <c:pt idx="5">
                  <c:v>3545</c:v>
                </c:pt>
                <c:pt idx="8">
                  <c:v>3429</c:v>
                </c:pt>
                <c:pt idx="11">
                  <c:v>4014</c:v>
                </c:pt>
                <c:pt idx="14">
                  <c:v>3667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2670</c:v>
                </c:pt>
                <c:pt idx="3">
                  <c:v>2466</c:v>
                </c:pt>
                <c:pt idx="6">
                  <c:v>2331</c:v>
                </c:pt>
                <c:pt idx="9">
                  <c:v>2035</c:v>
                </c:pt>
                <c:pt idx="12">
                  <c:v>1806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102</c:v>
                </c:pt>
                <c:pt idx="3">
                  <c:v>20</c:v>
                </c:pt>
                <c:pt idx="6">
                  <c:v>254</c:v>
                </c:pt>
                <c:pt idx="9">
                  <c:v>96</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2099</c:v>
                </c:pt>
                <c:pt idx="3">
                  <c:v>1949</c:v>
                </c:pt>
                <c:pt idx="6">
                  <c:v>1791</c:v>
                </c:pt>
                <c:pt idx="9">
                  <c:v>1823</c:v>
                </c:pt>
                <c:pt idx="12">
                  <c:v>1839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13644</c:v>
                </c:pt>
                <c:pt idx="3">
                  <c:v>12879</c:v>
                </c:pt>
                <c:pt idx="6">
                  <c:v>12215</c:v>
                </c:pt>
                <c:pt idx="9">
                  <c:v>11773</c:v>
                </c:pt>
                <c:pt idx="12">
                  <c:v>11242</c:v>
                </c:pt>
              </c:numCache>
            </c:numRef>
          </c:val>
        </c:ser>
        <c:dLbls>
          <c:showLegendKey val="0"/>
          <c:showVal val="0"/>
          <c:showCatName val="0"/>
          <c:showSerName val="0"/>
          <c:showPercent val="0"/>
          <c:showBubbleSize val="0"/>
        </c:dLbls>
        <c:gapWidth val="100"/>
        <c:overlap val="100"/>
        <c:axId val="302664328"/>
        <c:axId val="302665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5757</c:v>
                </c:pt>
                <c:pt idx="2">
                  <c:v>#N/A</c:v>
                </c:pt>
                <c:pt idx="3">
                  <c:v>#N/A</c:v>
                </c:pt>
                <c:pt idx="4">
                  <c:v>3971</c:v>
                </c:pt>
                <c:pt idx="5">
                  <c:v>#N/A</c:v>
                </c:pt>
                <c:pt idx="6">
                  <c:v>#N/A</c:v>
                </c:pt>
                <c:pt idx="7">
                  <c:v>3185</c:v>
                </c:pt>
                <c:pt idx="8">
                  <c:v>#N/A</c:v>
                </c:pt>
                <c:pt idx="9">
                  <c:v>#N/A</c:v>
                </c:pt>
                <c:pt idx="10">
                  <c:v>1926</c:v>
                </c:pt>
                <c:pt idx="11">
                  <c:v>#N/A</c:v>
                </c:pt>
                <c:pt idx="12">
                  <c:v>#N/A</c:v>
                </c:pt>
                <c:pt idx="13">
                  <c:v>1711</c:v>
                </c:pt>
                <c:pt idx="14">
                  <c:v>#N/A</c:v>
                </c:pt>
              </c:numCache>
            </c:numRef>
          </c:val>
          <c:smooth val="0"/>
        </c:ser>
        <c:dLbls>
          <c:showLegendKey val="0"/>
          <c:showVal val="0"/>
          <c:showCatName val="0"/>
          <c:showSerName val="0"/>
          <c:showPercent val="0"/>
          <c:showBubbleSize val="0"/>
        </c:dLbls>
        <c:marker val="1"/>
        <c:smooth val="0"/>
        <c:axId val="302664328"/>
        <c:axId val="302665112"/>
      </c:lineChart>
      <c:catAx>
        <c:axId val="30266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665112"/>
        <c:crosses val="autoZero"/>
        <c:auto val="1"/>
        <c:lblAlgn val="ctr"/>
        <c:lblOffset val="100"/>
        <c:tickLblSkip val="1"/>
        <c:tickMarkSkip val="1"/>
        <c:noMultiLvlLbl val="0"/>
      </c:catAx>
      <c:valAx>
        <c:axId val="302665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664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30,215
30,084
36.89
12,324,006
11,877,611
395,340
7,541,740
11,241,522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26.5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本市には大手石油精製工場が立地し、法人市民税の占める割合が高いことが類似団体を上回っている要因と考えられるが、近年は業界を取り巻く環境は厳しく、税収は不安定となっているうえに、所得の低迷や人口の減少などにより市税全体においても減少傾向にあるため、税の徴収強化等により、一層の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7" name="直線コネクタ 66"/>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0" name="直線コネクタ 69"/>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96308</xdr:rowOff>
    </xdr:to>
    <xdr:cxnSp macro="">
      <xdr:nvCxnSpPr>
        <xdr:cNvPr id="73" name="直線コネクタ 72"/>
        <xdr:cNvCxnSpPr/>
      </xdr:nvCxnSpPr>
      <xdr:spPr>
        <a:xfrm>
          <a:off x="2336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6" name="直線コネクタ 75"/>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7"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8" name="円/楕円 87"/>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89" name="テキスト ボックス 88"/>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0" name="円/楕円 89"/>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1" name="テキスト ボックス 90"/>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2" name="円/楕円 91"/>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3" name="テキスト ボックス 92"/>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4" name="円/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5" name="テキスト ボックス 94"/>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市</a:t>
          </a:r>
          <a:r>
            <a:rPr kumimoji="1" lang="ja-JP" altLang="ja-JP" sz="1300">
              <a:solidFill>
                <a:schemeClr val="dk1"/>
              </a:solidFill>
              <a:effectLst/>
              <a:latin typeface="+mn-lt"/>
              <a:ea typeface="+mn-ea"/>
              <a:cs typeface="+mn-cs"/>
            </a:rPr>
            <a:t>税（法人市民税）と普通交付税が</a:t>
          </a:r>
          <a:r>
            <a:rPr kumimoji="1" lang="ja-JP" altLang="en-US" sz="1300">
              <a:solidFill>
                <a:schemeClr val="dk1"/>
              </a:solidFill>
              <a:effectLst/>
              <a:latin typeface="+mn-lt"/>
              <a:ea typeface="+mn-ea"/>
              <a:cs typeface="+mn-cs"/>
            </a:rPr>
            <a:t>大幅に減少し、大量の定年退職者により人件費が</a:t>
          </a:r>
          <a:r>
            <a:rPr kumimoji="1" lang="ja-JP" altLang="ja-JP" sz="1300">
              <a:solidFill>
                <a:schemeClr val="dk1"/>
              </a:solidFill>
              <a:effectLst/>
              <a:latin typeface="+mn-lt"/>
              <a:ea typeface="+mn-ea"/>
              <a:cs typeface="+mn-cs"/>
            </a:rPr>
            <a:t>増加したことから、対前年度比１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大きく悪化した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歳入状況</a:t>
          </a:r>
          <a:r>
            <a:rPr kumimoji="1" lang="ja-JP" altLang="ja-JP" sz="1300">
              <a:solidFill>
                <a:schemeClr val="dk1"/>
              </a:solidFill>
              <a:effectLst/>
              <a:latin typeface="+mn-lt"/>
              <a:ea typeface="+mn-ea"/>
              <a:cs typeface="+mn-cs"/>
            </a:rPr>
            <a:t>が不安定な中で、実質的な一般財源ベースでの財政運営が行えるよう、今後も引き続き地方債発行の抑制に努めるとともに、経費の削減・合理化などにより、持続可能な財政構造への転換を図る。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14288</xdr:rowOff>
    </xdr:from>
    <xdr:to>
      <xdr:col>7</xdr:col>
      <xdr:colOff>152400</xdr:colOff>
      <xdr:row>66</xdr:row>
      <xdr:rowOff>118745</xdr:rowOff>
    </xdr:to>
    <xdr:cxnSp macro="">
      <xdr:nvCxnSpPr>
        <xdr:cNvPr id="126" name="直線コネクタ 125"/>
        <xdr:cNvCxnSpPr/>
      </xdr:nvCxnSpPr>
      <xdr:spPr>
        <a:xfrm>
          <a:off x="4114800" y="10644188"/>
          <a:ext cx="838200" cy="7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14288</xdr:rowOff>
    </xdr:from>
    <xdr:to>
      <xdr:col>6</xdr:col>
      <xdr:colOff>0</xdr:colOff>
      <xdr:row>66</xdr:row>
      <xdr:rowOff>64453</xdr:rowOff>
    </xdr:to>
    <xdr:cxnSp macro="">
      <xdr:nvCxnSpPr>
        <xdr:cNvPr id="129" name="直線コネクタ 128"/>
        <xdr:cNvCxnSpPr/>
      </xdr:nvCxnSpPr>
      <xdr:spPr>
        <a:xfrm flipV="1">
          <a:off x="3225800" y="10644188"/>
          <a:ext cx="889000" cy="7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80645</xdr:rowOff>
    </xdr:from>
    <xdr:to>
      <xdr:col>4</xdr:col>
      <xdr:colOff>482600</xdr:colOff>
      <xdr:row>66</xdr:row>
      <xdr:rowOff>64453</xdr:rowOff>
    </xdr:to>
    <xdr:cxnSp macro="">
      <xdr:nvCxnSpPr>
        <xdr:cNvPr id="132" name="直線コネクタ 131"/>
        <xdr:cNvCxnSpPr/>
      </xdr:nvCxnSpPr>
      <xdr:spPr>
        <a:xfrm>
          <a:off x="2336800" y="10710545"/>
          <a:ext cx="889000" cy="6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63</xdr:row>
      <xdr:rowOff>162560</xdr:rowOff>
    </xdr:to>
    <xdr:cxnSp macro="">
      <xdr:nvCxnSpPr>
        <xdr:cNvPr id="135" name="直線コネクタ 134"/>
        <xdr:cNvCxnSpPr/>
      </xdr:nvCxnSpPr>
      <xdr:spPr>
        <a:xfrm flipV="1">
          <a:off x="1447800" y="1071054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67945</xdr:rowOff>
    </xdr:from>
    <xdr:to>
      <xdr:col>7</xdr:col>
      <xdr:colOff>203200</xdr:colOff>
      <xdr:row>66</xdr:row>
      <xdr:rowOff>169545</xdr:rowOff>
    </xdr:to>
    <xdr:sp macro="" textlink="">
      <xdr:nvSpPr>
        <xdr:cNvPr id="145" name="円/楕円 144"/>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135272</xdr:rowOff>
    </xdr:from>
    <xdr:ext cx="762000" cy="259045"/>
    <xdr:sp macro="" textlink="">
      <xdr:nvSpPr>
        <xdr:cNvPr id="146" name="財政構造の弾力性該当値テキスト"/>
        <xdr:cNvSpPr txBox="1"/>
      </xdr:nvSpPr>
      <xdr:spPr>
        <a:xfrm>
          <a:off x="5041900" y="1127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134938</xdr:rowOff>
    </xdr:from>
    <xdr:to>
      <xdr:col>6</xdr:col>
      <xdr:colOff>50800</xdr:colOff>
      <xdr:row>62</xdr:row>
      <xdr:rowOff>65088</xdr:rowOff>
    </xdr:to>
    <xdr:sp macro="" textlink="">
      <xdr:nvSpPr>
        <xdr:cNvPr id="147" name="円/楕円 146"/>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49865</xdr:rowOff>
    </xdr:from>
    <xdr:ext cx="736600" cy="259045"/>
    <xdr:sp macro="" textlink="">
      <xdr:nvSpPr>
        <xdr:cNvPr id="148" name="テキスト ボックス 147"/>
        <xdr:cNvSpPr txBox="1"/>
      </xdr:nvSpPr>
      <xdr:spPr>
        <a:xfrm>
          <a:off x="3733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13653</xdr:rowOff>
    </xdr:from>
    <xdr:to>
      <xdr:col>4</xdr:col>
      <xdr:colOff>533400</xdr:colOff>
      <xdr:row>66</xdr:row>
      <xdr:rowOff>115253</xdr:rowOff>
    </xdr:to>
    <xdr:sp macro="" textlink="">
      <xdr:nvSpPr>
        <xdr:cNvPr id="149" name="円/楕円 148"/>
        <xdr:cNvSpPr/>
      </xdr:nvSpPr>
      <xdr:spPr>
        <a:xfrm>
          <a:off x="3175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100030</xdr:rowOff>
    </xdr:from>
    <xdr:ext cx="762000" cy="259045"/>
    <xdr:sp macro="" textlink="">
      <xdr:nvSpPr>
        <xdr:cNvPr id="150" name="テキスト ボックス 149"/>
        <xdr:cNvSpPr txBox="1"/>
      </xdr:nvSpPr>
      <xdr:spPr>
        <a:xfrm>
          <a:off x="2844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29845</xdr:rowOff>
    </xdr:from>
    <xdr:to>
      <xdr:col>3</xdr:col>
      <xdr:colOff>330200</xdr:colOff>
      <xdr:row>62</xdr:row>
      <xdr:rowOff>131445</xdr:rowOff>
    </xdr:to>
    <xdr:sp macro="" textlink="">
      <xdr:nvSpPr>
        <xdr:cNvPr id="151" name="円/楕円 150"/>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52" name="テキスト ボックス 15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3" name="円/楕円 152"/>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4" name="テキスト ボックス 15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行財政改革の取り組みにより類似団体及び県平均を下回っているが、全国平均をやや上回っている。今後とも民間委託や指定管理者制度の更なる活用による人件費の抑制や物件費の抑制に努める。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151233</xdr:rowOff>
    </xdr:from>
    <xdr:to>
      <xdr:col>7</xdr:col>
      <xdr:colOff>152400</xdr:colOff>
      <xdr:row>81</xdr:row>
      <xdr:rowOff>482</xdr:rowOff>
    </xdr:to>
    <xdr:cxnSp macro="">
      <xdr:nvCxnSpPr>
        <xdr:cNvPr id="189" name="直線コネクタ 188"/>
        <xdr:cNvCxnSpPr/>
      </xdr:nvCxnSpPr>
      <xdr:spPr>
        <a:xfrm>
          <a:off x="4114800" y="13867233"/>
          <a:ext cx="8382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151233</xdr:rowOff>
    </xdr:from>
    <xdr:to>
      <xdr:col>6</xdr:col>
      <xdr:colOff>0</xdr:colOff>
      <xdr:row>80</xdr:row>
      <xdr:rowOff>154053</xdr:rowOff>
    </xdr:to>
    <xdr:cxnSp macro="">
      <xdr:nvCxnSpPr>
        <xdr:cNvPr id="192" name="直線コネクタ 191"/>
        <xdr:cNvCxnSpPr/>
      </xdr:nvCxnSpPr>
      <xdr:spPr>
        <a:xfrm flipV="1">
          <a:off x="3225800" y="13867233"/>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154053</xdr:rowOff>
    </xdr:from>
    <xdr:to>
      <xdr:col>4</xdr:col>
      <xdr:colOff>482600</xdr:colOff>
      <xdr:row>81</xdr:row>
      <xdr:rowOff>4339</xdr:rowOff>
    </xdr:to>
    <xdr:cxnSp macro="">
      <xdr:nvCxnSpPr>
        <xdr:cNvPr id="195" name="直線コネクタ 194"/>
        <xdr:cNvCxnSpPr/>
      </xdr:nvCxnSpPr>
      <xdr:spPr>
        <a:xfrm flipV="1">
          <a:off x="2336800" y="13870053"/>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142249</xdr:rowOff>
    </xdr:from>
    <xdr:to>
      <xdr:col>3</xdr:col>
      <xdr:colOff>279400</xdr:colOff>
      <xdr:row>81</xdr:row>
      <xdr:rowOff>4339</xdr:rowOff>
    </xdr:to>
    <xdr:cxnSp macro="">
      <xdr:nvCxnSpPr>
        <xdr:cNvPr id="198" name="直線コネクタ 197"/>
        <xdr:cNvCxnSpPr/>
      </xdr:nvCxnSpPr>
      <xdr:spPr>
        <a:xfrm>
          <a:off x="1447800" y="13858249"/>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121132</xdr:rowOff>
    </xdr:from>
    <xdr:to>
      <xdr:col>7</xdr:col>
      <xdr:colOff>203200</xdr:colOff>
      <xdr:row>81</xdr:row>
      <xdr:rowOff>51282</xdr:rowOff>
    </xdr:to>
    <xdr:sp macro="" textlink="">
      <xdr:nvSpPr>
        <xdr:cNvPr id="208" name="円/楕円 207"/>
        <xdr:cNvSpPr/>
      </xdr:nvSpPr>
      <xdr:spPr>
        <a:xfrm>
          <a:off x="4902200" y="13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42409</xdr:rowOff>
    </xdr:from>
    <xdr:ext cx="762000" cy="259045"/>
    <xdr:sp macro="" textlink="">
      <xdr:nvSpPr>
        <xdr:cNvPr id="209" name="人件費・物件費等の状況該当値テキスト"/>
        <xdr:cNvSpPr txBox="1"/>
      </xdr:nvSpPr>
      <xdr:spPr>
        <a:xfrm>
          <a:off x="5041900" y="1375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121,699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100433</xdr:rowOff>
    </xdr:from>
    <xdr:to>
      <xdr:col>6</xdr:col>
      <xdr:colOff>50800</xdr:colOff>
      <xdr:row>81</xdr:row>
      <xdr:rowOff>30583</xdr:rowOff>
    </xdr:to>
    <xdr:sp macro="" textlink="">
      <xdr:nvSpPr>
        <xdr:cNvPr id="210" name="円/楕円 209"/>
        <xdr:cNvSpPr/>
      </xdr:nvSpPr>
      <xdr:spPr>
        <a:xfrm>
          <a:off x="4064000" y="138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40760</xdr:rowOff>
    </xdr:from>
    <xdr:ext cx="736600" cy="259045"/>
    <xdr:sp macro="" textlink="">
      <xdr:nvSpPr>
        <xdr:cNvPr id="211" name="テキスト ボックス 210"/>
        <xdr:cNvSpPr txBox="1"/>
      </xdr:nvSpPr>
      <xdr:spPr>
        <a:xfrm>
          <a:off x="3733800" y="1358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103253</xdr:rowOff>
    </xdr:from>
    <xdr:to>
      <xdr:col>4</xdr:col>
      <xdr:colOff>533400</xdr:colOff>
      <xdr:row>81</xdr:row>
      <xdr:rowOff>33403</xdr:rowOff>
    </xdr:to>
    <xdr:sp macro="" textlink="">
      <xdr:nvSpPr>
        <xdr:cNvPr id="212" name="円/楕円 211"/>
        <xdr:cNvSpPr/>
      </xdr:nvSpPr>
      <xdr:spPr>
        <a:xfrm>
          <a:off x="3175000" y="138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43580</xdr:rowOff>
    </xdr:from>
    <xdr:ext cx="762000" cy="259045"/>
    <xdr:sp macro="" textlink="">
      <xdr:nvSpPr>
        <xdr:cNvPr id="213" name="テキスト ボックス 212"/>
        <xdr:cNvSpPr txBox="1"/>
      </xdr:nvSpPr>
      <xdr:spPr>
        <a:xfrm>
          <a:off x="2844800" y="1358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124989</xdr:rowOff>
    </xdr:from>
    <xdr:to>
      <xdr:col>3</xdr:col>
      <xdr:colOff>330200</xdr:colOff>
      <xdr:row>81</xdr:row>
      <xdr:rowOff>55139</xdr:rowOff>
    </xdr:to>
    <xdr:sp macro="" textlink="">
      <xdr:nvSpPr>
        <xdr:cNvPr id="214" name="円/楕円 213"/>
        <xdr:cNvSpPr/>
      </xdr:nvSpPr>
      <xdr:spPr>
        <a:xfrm>
          <a:off x="2286000" y="138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65316</xdr:rowOff>
    </xdr:from>
    <xdr:ext cx="762000" cy="259045"/>
    <xdr:sp macro="" textlink="">
      <xdr:nvSpPr>
        <xdr:cNvPr id="215" name="テキスト ボックス 214"/>
        <xdr:cNvSpPr txBox="1"/>
      </xdr:nvSpPr>
      <xdr:spPr>
        <a:xfrm>
          <a:off x="1955800" y="136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91449</xdr:rowOff>
    </xdr:from>
    <xdr:to>
      <xdr:col>2</xdr:col>
      <xdr:colOff>127000</xdr:colOff>
      <xdr:row>81</xdr:row>
      <xdr:rowOff>21599</xdr:rowOff>
    </xdr:to>
    <xdr:sp macro="" textlink="">
      <xdr:nvSpPr>
        <xdr:cNvPr id="216" name="円/楕円 215"/>
        <xdr:cNvSpPr/>
      </xdr:nvSpPr>
      <xdr:spPr>
        <a:xfrm>
          <a:off x="1397000" y="1380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31776</xdr:rowOff>
    </xdr:from>
    <xdr:ext cx="762000" cy="259045"/>
    <xdr:sp macro="" textlink="">
      <xdr:nvSpPr>
        <xdr:cNvPr id="217" name="テキスト ボックス 216"/>
        <xdr:cNvSpPr txBox="1"/>
      </xdr:nvSpPr>
      <xdr:spPr>
        <a:xfrm>
          <a:off x="1066800" y="1357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前年度比０．２ポイント増加し、類似団体平均をやや上回っているため、今後も類似団体平均を目指し、給与の適正化に努める。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18204</xdr:rowOff>
    </xdr:to>
    <xdr:cxnSp macro="">
      <xdr:nvCxnSpPr>
        <xdr:cNvPr id="251" name="直線コネクタ 250"/>
        <xdr:cNvCxnSpPr/>
      </xdr:nvCxnSpPr>
      <xdr:spPr>
        <a:xfrm>
          <a:off x="16179800" y="1440391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88</xdr:row>
      <xdr:rowOff>64346</xdr:rowOff>
    </xdr:to>
    <xdr:cxnSp macro="">
      <xdr:nvCxnSpPr>
        <xdr:cNvPr id="254" name="直線コネクタ 253"/>
        <xdr:cNvCxnSpPr/>
      </xdr:nvCxnSpPr>
      <xdr:spPr>
        <a:xfrm flipV="1">
          <a:off x="15290800" y="14403916"/>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88</xdr:row>
      <xdr:rowOff>104563</xdr:rowOff>
    </xdr:to>
    <xdr:cxnSp macro="">
      <xdr:nvCxnSpPr>
        <xdr:cNvPr id="257" name="直線コネクタ 256"/>
        <xdr:cNvCxnSpPr/>
      </xdr:nvCxnSpPr>
      <xdr:spPr>
        <a:xfrm flipV="1">
          <a:off x="14401800" y="1515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88</xdr:row>
      <xdr:rowOff>104563</xdr:rowOff>
    </xdr:to>
    <xdr:cxnSp macro="">
      <xdr:nvCxnSpPr>
        <xdr:cNvPr id="260" name="直線コネクタ 259"/>
        <xdr:cNvCxnSpPr/>
      </xdr:nvCxnSpPr>
      <xdr:spPr>
        <a:xfrm>
          <a:off x="13512800" y="14323484"/>
          <a:ext cx="889000" cy="86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0" name="円/楕円 269"/>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110931</xdr:rowOff>
    </xdr:from>
    <xdr:ext cx="762000" cy="259045"/>
    <xdr:sp macro="" textlink="">
      <xdr:nvSpPr>
        <xdr:cNvPr id="271" name="給与水準   （国との比較）該当値テキスト"/>
        <xdr:cNvSpPr txBox="1"/>
      </xdr:nvSpPr>
      <xdr:spPr>
        <a:xfrm>
          <a:off x="17106900" y="1434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2" name="円/楕円 27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73" name="テキスト ボックス 27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74" name="円/楕円 273"/>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99923</xdr:rowOff>
    </xdr:from>
    <xdr:ext cx="762000" cy="259045"/>
    <xdr:sp macro="" textlink="">
      <xdr:nvSpPr>
        <xdr:cNvPr id="275" name="テキスト ボックス 274"/>
        <xdr:cNvSpPr txBox="1"/>
      </xdr:nvSpPr>
      <xdr:spPr>
        <a:xfrm>
          <a:off x="14909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6" name="円/楕円 275"/>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77" name="テキスト ボックス 276"/>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78" name="円/楕円 277"/>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79" name="テキスト ボックス 278"/>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退職者不補充により類似団体平均、県平均は下回ったものの、全国平均は上回っている。今後も民間委託や指定管理者制度の導入、組織・機構の見直しなどにより、住民サービスを低下させることなく、適正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81677</xdr:rowOff>
    </xdr:from>
    <xdr:to>
      <xdr:col>24</xdr:col>
      <xdr:colOff>558800</xdr:colOff>
      <xdr:row>61</xdr:row>
      <xdr:rowOff>110331</xdr:rowOff>
    </xdr:to>
    <xdr:cxnSp macro="">
      <xdr:nvCxnSpPr>
        <xdr:cNvPr id="318" name="直線コネクタ 317"/>
        <xdr:cNvCxnSpPr/>
      </xdr:nvCxnSpPr>
      <xdr:spPr>
        <a:xfrm flipV="1">
          <a:off x="16179800" y="10540127"/>
          <a:ext cx="8382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110331</xdr:rowOff>
    </xdr:from>
    <xdr:to>
      <xdr:col>23</xdr:col>
      <xdr:colOff>406400</xdr:colOff>
      <xdr:row>61</xdr:row>
      <xdr:rowOff>128429</xdr:rowOff>
    </xdr:to>
    <xdr:cxnSp macro="">
      <xdr:nvCxnSpPr>
        <xdr:cNvPr id="321" name="直線コネクタ 320"/>
        <xdr:cNvCxnSpPr/>
      </xdr:nvCxnSpPr>
      <xdr:spPr>
        <a:xfrm flipV="1">
          <a:off x="15290800" y="1056878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120888</xdr:rowOff>
    </xdr:from>
    <xdr:to>
      <xdr:col>22</xdr:col>
      <xdr:colOff>203200</xdr:colOff>
      <xdr:row>61</xdr:row>
      <xdr:rowOff>128429</xdr:rowOff>
    </xdr:to>
    <xdr:cxnSp macro="">
      <xdr:nvCxnSpPr>
        <xdr:cNvPr id="324" name="直線コネクタ 323"/>
        <xdr:cNvCxnSpPr/>
      </xdr:nvCxnSpPr>
      <xdr:spPr>
        <a:xfrm>
          <a:off x="14401800" y="10579338"/>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120888</xdr:rowOff>
    </xdr:from>
    <xdr:to>
      <xdr:col>21</xdr:col>
      <xdr:colOff>0</xdr:colOff>
      <xdr:row>61</xdr:row>
      <xdr:rowOff>163116</xdr:rowOff>
    </xdr:to>
    <xdr:cxnSp macro="">
      <xdr:nvCxnSpPr>
        <xdr:cNvPr id="327" name="直線コネクタ 326"/>
        <xdr:cNvCxnSpPr/>
      </xdr:nvCxnSpPr>
      <xdr:spPr>
        <a:xfrm flipV="1">
          <a:off x="13512800" y="1057933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1" name="テキスト ボックス 330"/>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30877</xdr:rowOff>
    </xdr:from>
    <xdr:to>
      <xdr:col>24</xdr:col>
      <xdr:colOff>609600</xdr:colOff>
      <xdr:row>61</xdr:row>
      <xdr:rowOff>132477</xdr:rowOff>
    </xdr:to>
    <xdr:sp macro="" textlink="">
      <xdr:nvSpPr>
        <xdr:cNvPr id="337" name="円/楕円 336"/>
        <xdr:cNvSpPr/>
      </xdr:nvSpPr>
      <xdr:spPr>
        <a:xfrm>
          <a:off x="16967200" y="104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47404</xdr:rowOff>
    </xdr:from>
    <xdr:ext cx="762000" cy="259045"/>
    <xdr:sp macro="" textlink="">
      <xdr:nvSpPr>
        <xdr:cNvPr id="338" name="定員管理の状況該当値テキスト"/>
        <xdr:cNvSpPr txBox="1"/>
      </xdr:nvSpPr>
      <xdr:spPr>
        <a:xfrm>
          <a:off x="17106900" y="1033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59531</xdr:rowOff>
    </xdr:from>
    <xdr:to>
      <xdr:col>23</xdr:col>
      <xdr:colOff>457200</xdr:colOff>
      <xdr:row>61</xdr:row>
      <xdr:rowOff>161131</xdr:rowOff>
    </xdr:to>
    <xdr:sp macro="" textlink="">
      <xdr:nvSpPr>
        <xdr:cNvPr id="339" name="円/楕円 338"/>
        <xdr:cNvSpPr/>
      </xdr:nvSpPr>
      <xdr:spPr>
        <a:xfrm>
          <a:off x="161290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171308</xdr:rowOff>
    </xdr:from>
    <xdr:ext cx="736600" cy="259045"/>
    <xdr:sp macro="" textlink="">
      <xdr:nvSpPr>
        <xdr:cNvPr id="340" name="テキスト ボックス 339"/>
        <xdr:cNvSpPr txBox="1"/>
      </xdr:nvSpPr>
      <xdr:spPr>
        <a:xfrm>
          <a:off x="15798800" y="102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77629</xdr:rowOff>
    </xdr:from>
    <xdr:to>
      <xdr:col>22</xdr:col>
      <xdr:colOff>254000</xdr:colOff>
      <xdr:row>62</xdr:row>
      <xdr:rowOff>7779</xdr:rowOff>
    </xdr:to>
    <xdr:sp macro="" textlink="">
      <xdr:nvSpPr>
        <xdr:cNvPr id="341" name="円/楕円 340"/>
        <xdr:cNvSpPr/>
      </xdr:nvSpPr>
      <xdr:spPr>
        <a:xfrm>
          <a:off x="15240000" y="10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17956</xdr:rowOff>
    </xdr:from>
    <xdr:ext cx="762000" cy="259045"/>
    <xdr:sp macro="" textlink="">
      <xdr:nvSpPr>
        <xdr:cNvPr id="342" name="テキスト ボックス 341"/>
        <xdr:cNvSpPr txBox="1"/>
      </xdr:nvSpPr>
      <xdr:spPr>
        <a:xfrm>
          <a:off x="14909800" y="1030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70088</xdr:rowOff>
    </xdr:from>
    <xdr:to>
      <xdr:col>21</xdr:col>
      <xdr:colOff>50800</xdr:colOff>
      <xdr:row>62</xdr:row>
      <xdr:rowOff>238</xdr:rowOff>
    </xdr:to>
    <xdr:sp macro="" textlink="">
      <xdr:nvSpPr>
        <xdr:cNvPr id="343" name="円/楕円 342"/>
        <xdr:cNvSpPr/>
      </xdr:nvSpPr>
      <xdr:spPr>
        <a:xfrm>
          <a:off x="14351000" y="105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10415</xdr:rowOff>
    </xdr:from>
    <xdr:ext cx="762000" cy="259045"/>
    <xdr:sp macro="" textlink="">
      <xdr:nvSpPr>
        <xdr:cNvPr id="344" name="テキスト ボックス 343"/>
        <xdr:cNvSpPr txBox="1"/>
      </xdr:nvSpPr>
      <xdr:spPr>
        <a:xfrm>
          <a:off x="14020800" y="1029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112316</xdr:rowOff>
    </xdr:from>
    <xdr:to>
      <xdr:col>19</xdr:col>
      <xdr:colOff>533400</xdr:colOff>
      <xdr:row>62</xdr:row>
      <xdr:rowOff>42466</xdr:rowOff>
    </xdr:to>
    <xdr:sp macro="" textlink="">
      <xdr:nvSpPr>
        <xdr:cNvPr id="345" name="円/楕円 344"/>
        <xdr:cNvSpPr/>
      </xdr:nvSpPr>
      <xdr:spPr>
        <a:xfrm>
          <a:off x="13462000" y="105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52643</xdr:rowOff>
    </xdr:from>
    <xdr:ext cx="762000" cy="259045"/>
    <xdr:sp macro="" textlink="">
      <xdr:nvSpPr>
        <xdr:cNvPr id="346" name="テキスト ボックス 345"/>
        <xdr:cNvSpPr txBox="1"/>
      </xdr:nvSpPr>
      <xdr:spPr>
        <a:xfrm>
          <a:off x="13131800" y="1033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類似団体平均、県平均、全国平均をすべて上回っている状況であるが、地方債残高は縮減傾向にあり、年々改善している。地方債の元利償還金が減少し、臨時財政対策債発行可能額が伸びたことにより対前年度比０．９ポイント減少した。今後も市債発行の抑制に努め、引き続き公債費の削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42</xdr:row>
      <xdr:rowOff>9313</xdr:rowOff>
    </xdr:to>
    <xdr:cxnSp macro="">
      <xdr:nvCxnSpPr>
        <xdr:cNvPr id="380" name="直線コネクタ 379"/>
        <xdr:cNvCxnSpPr/>
      </xdr:nvCxnSpPr>
      <xdr:spPr>
        <a:xfrm flipV="1">
          <a:off x="16179800" y="71378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9313</xdr:rowOff>
    </xdr:from>
    <xdr:to>
      <xdr:col>23</xdr:col>
      <xdr:colOff>406400</xdr:colOff>
      <xdr:row>42</xdr:row>
      <xdr:rowOff>121920</xdr:rowOff>
    </xdr:to>
    <xdr:cxnSp macro="">
      <xdr:nvCxnSpPr>
        <xdr:cNvPr id="383" name="直線コネクタ 382"/>
        <xdr:cNvCxnSpPr/>
      </xdr:nvCxnSpPr>
      <xdr:spPr>
        <a:xfrm flipV="1">
          <a:off x="15290800" y="72102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38946</xdr:rowOff>
    </xdr:to>
    <xdr:cxnSp macro="">
      <xdr:nvCxnSpPr>
        <xdr:cNvPr id="386" name="直線コネクタ 385"/>
        <xdr:cNvCxnSpPr/>
      </xdr:nvCxnSpPr>
      <xdr:spPr>
        <a:xfrm flipV="1">
          <a:off x="14401800" y="732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43</xdr:row>
      <xdr:rowOff>119380</xdr:rowOff>
    </xdr:to>
    <xdr:cxnSp macro="">
      <xdr:nvCxnSpPr>
        <xdr:cNvPr id="389" name="直線コネクタ 388"/>
        <xdr:cNvCxnSpPr/>
      </xdr:nvCxnSpPr>
      <xdr:spPr>
        <a:xfrm flipV="1">
          <a:off x="13512800" y="74112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3" name="テキスト ボックス 392"/>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99" name="円/楕円 398"/>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400"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401" name="円/楕円 400"/>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402" name="テキスト ボックス 401"/>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3" name="円/楕円 402"/>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4" name="テキスト ボックス 403"/>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405" name="円/楕円 404"/>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406" name="テキスト ボックス 405"/>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7" name="円/楕円 406"/>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8" name="テキスト ボックス 407"/>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地方債残高の減少などにより前年度比では３．３ポイント減少し、類似団体、県平均、全国平均をすべて下回っている。今後も市債発行を抑制し、地方債残高の計画的な減少に努める。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12065</xdr:rowOff>
    </xdr:from>
    <xdr:to>
      <xdr:col>24</xdr:col>
      <xdr:colOff>558800</xdr:colOff>
      <xdr:row>15</xdr:row>
      <xdr:rowOff>38608</xdr:rowOff>
    </xdr:to>
    <xdr:cxnSp macro="">
      <xdr:nvCxnSpPr>
        <xdr:cNvPr id="442" name="直線コネクタ 441"/>
        <xdr:cNvCxnSpPr/>
      </xdr:nvCxnSpPr>
      <xdr:spPr>
        <a:xfrm flipV="1">
          <a:off x="16179800" y="258381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3"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38608</xdr:rowOff>
    </xdr:from>
    <xdr:to>
      <xdr:col>23</xdr:col>
      <xdr:colOff>406400</xdr:colOff>
      <xdr:row>16</xdr:row>
      <xdr:rowOff>19177</xdr:rowOff>
    </xdr:to>
    <xdr:cxnSp macro="">
      <xdr:nvCxnSpPr>
        <xdr:cNvPr id="445" name="直線コネクタ 444"/>
        <xdr:cNvCxnSpPr/>
      </xdr:nvCxnSpPr>
      <xdr:spPr>
        <a:xfrm flipV="1">
          <a:off x="15290800" y="261035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7" name="テキスト ボックス 446"/>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19177</xdr:rowOff>
    </xdr:from>
    <xdr:to>
      <xdr:col>22</xdr:col>
      <xdr:colOff>203200</xdr:colOff>
      <xdr:row>16</xdr:row>
      <xdr:rowOff>124545</xdr:rowOff>
    </xdr:to>
    <xdr:cxnSp macro="">
      <xdr:nvCxnSpPr>
        <xdr:cNvPr id="448" name="直線コネクタ 447"/>
        <xdr:cNvCxnSpPr/>
      </xdr:nvCxnSpPr>
      <xdr:spPr>
        <a:xfrm flipV="1">
          <a:off x="14401800" y="27623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0" name="テキスト ボックス 449"/>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124545</xdr:rowOff>
    </xdr:from>
    <xdr:to>
      <xdr:col>21</xdr:col>
      <xdr:colOff>0</xdr:colOff>
      <xdr:row>17</xdr:row>
      <xdr:rowOff>159808</xdr:rowOff>
    </xdr:to>
    <xdr:cxnSp macro="">
      <xdr:nvCxnSpPr>
        <xdr:cNvPr id="451" name="直線コネクタ 450"/>
        <xdr:cNvCxnSpPr/>
      </xdr:nvCxnSpPr>
      <xdr:spPr>
        <a:xfrm flipV="1">
          <a:off x="13512800" y="2867745"/>
          <a:ext cx="889000" cy="20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3" name="テキスト ボックス 452"/>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5" name="テキスト ボックス 454"/>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132715</xdr:rowOff>
    </xdr:from>
    <xdr:to>
      <xdr:col>24</xdr:col>
      <xdr:colOff>609600</xdr:colOff>
      <xdr:row>15</xdr:row>
      <xdr:rowOff>62865</xdr:rowOff>
    </xdr:to>
    <xdr:sp macro="" textlink="">
      <xdr:nvSpPr>
        <xdr:cNvPr id="461" name="円/楕円 460"/>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149242</xdr:rowOff>
    </xdr:from>
    <xdr:ext cx="762000" cy="259045"/>
    <xdr:sp macro="" textlink="">
      <xdr:nvSpPr>
        <xdr:cNvPr id="462" name="将来負担の状況該当値テキスト"/>
        <xdr:cNvSpPr txBox="1"/>
      </xdr:nvSpPr>
      <xdr:spPr>
        <a:xfrm>
          <a:off x="17106900" y="237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159258</xdr:rowOff>
    </xdr:from>
    <xdr:to>
      <xdr:col>23</xdr:col>
      <xdr:colOff>457200</xdr:colOff>
      <xdr:row>15</xdr:row>
      <xdr:rowOff>89408</xdr:rowOff>
    </xdr:to>
    <xdr:sp macro="" textlink="">
      <xdr:nvSpPr>
        <xdr:cNvPr id="463" name="円/楕円 462"/>
        <xdr:cNvSpPr/>
      </xdr:nvSpPr>
      <xdr:spPr>
        <a:xfrm>
          <a:off x="16129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99585</xdr:rowOff>
    </xdr:from>
    <xdr:ext cx="736600" cy="259045"/>
    <xdr:sp macro="" textlink="">
      <xdr:nvSpPr>
        <xdr:cNvPr id="464" name="テキスト ボックス 463"/>
        <xdr:cNvSpPr txBox="1"/>
      </xdr:nvSpPr>
      <xdr:spPr>
        <a:xfrm>
          <a:off x="15798800" y="23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139827</xdr:rowOff>
    </xdr:from>
    <xdr:to>
      <xdr:col>22</xdr:col>
      <xdr:colOff>254000</xdr:colOff>
      <xdr:row>16</xdr:row>
      <xdr:rowOff>69977</xdr:rowOff>
    </xdr:to>
    <xdr:sp macro="" textlink="">
      <xdr:nvSpPr>
        <xdr:cNvPr id="465" name="円/楕円 464"/>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66" name="テキスト ボックス 465"/>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73745</xdr:rowOff>
    </xdr:from>
    <xdr:to>
      <xdr:col>21</xdr:col>
      <xdr:colOff>50800</xdr:colOff>
      <xdr:row>17</xdr:row>
      <xdr:rowOff>3895</xdr:rowOff>
    </xdr:to>
    <xdr:sp macro="" textlink="">
      <xdr:nvSpPr>
        <xdr:cNvPr id="467" name="円/楕円 466"/>
        <xdr:cNvSpPr/>
      </xdr:nvSpPr>
      <xdr:spPr>
        <a:xfrm>
          <a:off x="14351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14072</xdr:rowOff>
    </xdr:from>
    <xdr:ext cx="762000" cy="259045"/>
    <xdr:sp macro="" textlink="">
      <xdr:nvSpPr>
        <xdr:cNvPr id="468" name="テキスト ボックス 467"/>
        <xdr:cNvSpPr txBox="1"/>
      </xdr:nvSpPr>
      <xdr:spPr>
        <a:xfrm>
          <a:off x="14020800" y="258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109008</xdr:rowOff>
    </xdr:from>
    <xdr:to>
      <xdr:col>19</xdr:col>
      <xdr:colOff>533400</xdr:colOff>
      <xdr:row>18</xdr:row>
      <xdr:rowOff>39158</xdr:rowOff>
    </xdr:to>
    <xdr:sp macro="" textlink="">
      <xdr:nvSpPr>
        <xdr:cNvPr id="469" name="円/楕円 468"/>
        <xdr:cNvSpPr/>
      </xdr:nvSpPr>
      <xdr:spPr>
        <a:xfrm>
          <a:off x="13462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49335</xdr:rowOff>
    </xdr:from>
    <xdr:ext cx="762000" cy="259045"/>
    <xdr:sp macro="" textlink="">
      <xdr:nvSpPr>
        <xdr:cNvPr id="470" name="テキスト ボックス 469"/>
        <xdr:cNvSpPr txBox="1"/>
      </xdr:nvSpPr>
      <xdr:spPr>
        <a:xfrm>
          <a:off x="13131800" y="279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30,215
30,084
36.89
12,324,006
11,877,611
395,340
7,541,740
11,241,522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26.5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前年度比４．４ポイント増加したが、大量退職による退職手当の増加によるところが大きい。</a:t>
          </a:r>
          <a:endParaRPr kumimoji="1" lang="en-US" altLang="ja-JP" sz="1300">
            <a:latin typeface="ＭＳ Ｐゴシック"/>
          </a:endParaRPr>
        </a:p>
        <a:p>
          <a:r>
            <a:rPr kumimoji="1" lang="ja-JP" altLang="en-US" sz="1300">
              <a:latin typeface="ＭＳ Ｐゴシック"/>
            </a:rPr>
            <a:t>　今後も新規採用の抑制など更なる職員数の削減等により人件費の削減に努める。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83457</xdr:rowOff>
    </xdr:from>
    <xdr:to>
      <xdr:col>7</xdr:col>
      <xdr:colOff>15875</xdr:colOff>
      <xdr:row>41</xdr:row>
      <xdr:rowOff>48078</xdr:rowOff>
    </xdr:to>
    <xdr:cxnSp macro="">
      <xdr:nvCxnSpPr>
        <xdr:cNvPr id="66" name="直線コネクタ 65"/>
        <xdr:cNvCxnSpPr/>
      </xdr:nvCxnSpPr>
      <xdr:spPr>
        <a:xfrm>
          <a:off x="3987800" y="6598557"/>
          <a:ext cx="8382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83457</xdr:rowOff>
    </xdr:from>
    <xdr:to>
      <xdr:col>5</xdr:col>
      <xdr:colOff>549275</xdr:colOff>
      <xdr:row>41</xdr:row>
      <xdr:rowOff>26307</xdr:rowOff>
    </xdr:to>
    <xdr:cxnSp macro="">
      <xdr:nvCxnSpPr>
        <xdr:cNvPr id="69" name="直線コネクタ 68"/>
        <xdr:cNvCxnSpPr/>
      </xdr:nvCxnSpPr>
      <xdr:spPr>
        <a:xfrm flipV="1">
          <a:off x="3098800" y="65985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41</xdr:row>
      <xdr:rowOff>26307</xdr:rowOff>
    </xdr:to>
    <xdr:cxnSp macro="">
      <xdr:nvCxnSpPr>
        <xdr:cNvPr id="72" name="直線コネクタ 71"/>
        <xdr:cNvCxnSpPr/>
      </xdr:nvCxnSpPr>
      <xdr:spPr>
        <a:xfrm>
          <a:off x="2209800" y="67183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86178</xdr:rowOff>
    </xdr:to>
    <xdr:cxnSp macro="">
      <xdr:nvCxnSpPr>
        <xdr:cNvPr id="75" name="直線コネクタ 74"/>
        <xdr:cNvCxnSpPr/>
      </xdr:nvCxnSpPr>
      <xdr:spPr>
        <a:xfrm flipV="1">
          <a:off x="1320800" y="6718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168728</xdr:rowOff>
    </xdr:from>
    <xdr:to>
      <xdr:col>7</xdr:col>
      <xdr:colOff>66675</xdr:colOff>
      <xdr:row>41</xdr:row>
      <xdr:rowOff>98878</xdr:rowOff>
    </xdr:to>
    <xdr:sp macro="" textlink="">
      <xdr:nvSpPr>
        <xdr:cNvPr id="85" name="円/楕円 84"/>
        <xdr:cNvSpPr/>
      </xdr:nvSpPr>
      <xdr:spPr>
        <a:xfrm>
          <a:off x="47752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140805</xdr:rowOff>
    </xdr:from>
    <xdr:ext cx="762000" cy="259045"/>
    <xdr:sp macro="" textlink="">
      <xdr:nvSpPr>
        <xdr:cNvPr id="86" name="人件費該当値テキスト"/>
        <xdr:cNvSpPr txBox="1"/>
      </xdr:nvSpPr>
      <xdr:spPr>
        <a:xfrm>
          <a:off x="4914900" y="69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32657</xdr:rowOff>
    </xdr:from>
    <xdr:to>
      <xdr:col>5</xdr:col>
      <xdr:colOff>600075</xdr:colOff>
      <xdr:row>38</xdr:row>
      <xdr:rowOff>134257</xdr:rowOff>
    </xdr:to>
    <xdr:sp macro="" textlink="">
      <xdr:nvSpPr>
        <xdr:cNvPr id="87" name="円/楕円 86"/>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119034</xdr:rowOff>
    </xdr:from>
    <xdr:ext cx="736600" cy="259045"/>
    <xdr:sp macro="" textlink="">
      <xdr:nvSpPr>
        <xdr:cNvPr id="88" name="テキスト ボックス 87"/>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146957</xdr:rowOff>
    </xdr:from>
    <xdr:to>
      <xdr:col>4</xdr:col>
      <xdr:colOff>396875</xdr:colOff>
      <xdr:row>41</xdr:row>
      <xdr:rowOff>77107</xdr:rowOff>
    </xdr:to>
    <xdr:sp macro="" textlink="">
      <xdr:nvSpPr>
        <xdr:cNvPr id="89" name="円/楕円 88"/>
        <xdr:cNvSpPr/>
      </xdr:nvSpPr>
      <xdr:spPr>
        <a:xfrm>
          <a:off x="3048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61884</xdr:rowOff>
    </xdr:from>
    <xdr:ext cx="762000" cy="259045"/>
    <xdr:sp macro="" textlink="">
      <xdr:nvSpPr>
        <xdr:cNvPr id="90" name="テキスト ボックス 89"/>
        <xdr:cNvSpPr txBox="1"/>
      </xdr:nvSpPr>
      <xdr:spPr>
        <a:xfrm>
          <a:off x="2717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1" name="円/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3" name="円/楕円 92"/>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94" name="テキスト ボックス 93"/>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は、類似団体平均を下回っているが、前年度比２．１ポイント増である。指定管理者制度導入等による委託料や職員数削減による臨時職員の賃金などが増加しており、今後も上昇することが予測されるため、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165100</xdr:rowOff>
    </xdr:to>
    <xdr:cxnSp macro="">
      <xdr:nvCxnSpPr>
        <xdr:cNvPr id="129" name="直線コネクタ 128"/>
        <xdr:cNvCxnSpPr/>
      </xdr:nvCxnSpPr>
      <xdr:spPr>
        <a:xfrm>
          <a:off x="15671800" y="2679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45357</xdr:rowOff>
    </xdr:to>
    <xdr:cxnSp macro="">
      <xdr:nvCxnSpPr>
        <xdr:cNvPr id="132" name="直線コネクタ 131"/>
        <xdr:cNvCxnSpPr/>
      </xdr:nvCxnSpPr>
      <xdr:spPr>
        <a:xfrm flipV="1">
          <a:off x="14782800" y="2679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16</xdr:row>
      <xdr:rowOff>45357</xdr:rowOff>
    </xdr:to>
    <xdr:cxnSp macro="">
      <xdr:nvCxnSpPr>
        <xdr:cNvPr id="135" name="直線コネクタ 134"/>
        <xdr:cNvCxnSpPr/>
      </xdr:nvCxnSpPr>
      <xdr:spPr>
        <a:xfrm>
          <a:off x="13893800" y="2614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86179</xdr:rowOff>
    </xdr:to>
    <xdr:cxnSp macro="">
      <xdr:nvCxnSpPr>
        <xdr:cNvPr id="138" name="直線コネクタ 137"/>
        <xdr:cNvCxnSpPr/>
      </xdr:nvCxnSpPr>
      <xdr:spPr>
        <a:xfrm flipV="1">
          <a:off x="13004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0" name="円/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扶助費に係る経常収支比率は、類似団体平均を上回っている。保育所を７園運営しているため、児童福祉費に係る割合が高い。</a:t>
          </a:r>
          <a:endParaRPr kumimoji="1" lang="en-US" altLang="ja-JP" sz="1300">
            <a:latin typeface="ＭＳ Ｐゴシック"/>
          </a:endParaRPr>
        </a:p>
        <a:p>
          <a:r>
            <a:rPr kumimoji="1" lang="ja-JP" altLang="en-US" sz="1300">
              <a:latin typeface="ＭＳ Ｐゴシック"/>
            </a:rPr>
            <a:t>　また、生活保護費が年々伸びているため、その半分以上を占める医療扶助について、適正な執行を図るように努める。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59</xdr:row>
      <xdr:rowOff>4535</xdr:rowOff>
    </xdr:to>
    <xdr:cxnSp macro="">
      <xdr:nvCxnSpPr>
        <xdr:cNvPr id="192" name="直線コネクタ 191"/>
        <xdr:cNvCxnSpPr/>
      </xdr:nvCxnSpPr>
      <xdr:spPr>
        <a:xfrm>
          <a:off x="3987800" y="9826172"/>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167822</xdr:rowOff>
    </xdr:to>
    <xdr:cxnSp macro="">
      <xdr:nvCxnSpPr>
        <xdr:cNvPr id="195" name="直線コネクタ 194"/>
        <xdr:cNvCxnSpPr/>
      </xdr:nvCxnSpPr>
      <xdr:spPr>
        <a:xfrm flipV="1">
          <a:off x="3098800" y="9826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167822</xdr:rowOff>
    </xdr:to>
    <xdr:cxnSp macro="">
      <xdr:nvCxnSpPr>
        <xdr:cNvPr id="198" name="直線コネクタ 197"/>
        <xdr:cNvCxnSpPr/>
      </xdr:nvCxnSpPr>
      <xdr:spPr>
        <a:xfrm>
          <a:off x="2209800" y="96792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20865</xdr:rowOff>
    </xdr:to>
    <xdr:cxnSp macro="">
      <xdr:nvCxnSpPr>
        <xdr:cNvPr id="201" name="直線コネクタ 200"/>
        <xdr:cNvCxnSpPr/>
      </xdr:nvCxnSpPr>
      <xdr:spPr>
        <a:xfrm flipV="1">
          <a:off x="1320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211" name="円/楕円 210"/>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97262</xdr:rowOff>
    </xdr:from>
    <xdr:ext cx="762000" cy="259045"/>
    <xdr:sp macro="" textlink="">
      <xdr:nvSpPr>
        <xdr:cNvPr id="212"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3" name="円/楕円 212"/>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4" name="テキスト ボックス 213"/>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5" name="円/楕円 214"/>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6" name="テキスト ボックス 215"/>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7" name="円/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141515</xdr:rowOff>
    </xdr:from>
    <xdr:to>
      <xdr:col>1</xdr:col>
      <xdr:colOff>676275</xdr:colOff>
      <xdr:row>57</xdr:row>
      <xdr:rowOff>71665</xdr:rowOff>
    </xdr:to>
    <xdr:sp macro="" textlink="">
      <xdr:nvSpPr>
        <xdr:cNvPr id="219" name="円/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56442</xdr:rowOff>
    </xdr:from>
    <xdr:ext cx="762000" cy="259045"/>
    <xdr:sp macro="" textlink="">
      <xdr:nvSpPr>
        <xdr:cNvPr id="220" name="テキスト ボックス 219"/>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その他に係る経常収支比率は前年度比１．６ポイント増加したため、類似団体平均を上回った。その要因としては、繰出金の増加が大きい。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老朽化施設への対応とともに、国民健康保険特別会計や介護保険特別会計などへの繰出金も高齢化の進展に伴い増加することが予測されるため、公共施設の統廃合や適正な保険料の維持など持続可能な財政運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85090</xdr:rowOff>
    </xdr:to>
    <xdr:cxnSp macro="">
      <xdr:nvCxnSpPr>
        <xdr:cNvPr id="253" name="直線コネクタ 252"/>
        <xdr:cNvCxnSpPr/>
      </xdr:nvCxnSpPr>
      <xdr:spPr>
        <a:xfrm>
          <a:off x="15671800" y="97358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57</xdr:row>
      <xdr:rowOff>123190</xdr:rowOff>
    </xdr:to>
    <xdr:cxnSp macro="">
      <xdr:nvCxnSpPr>
        <xdr:cNvPr id="256" name="直線コネクタ 255"/>
        <xdr:cNvCxnSpPr/>
      </xdr:nvCxnSpPr>
      <xdr:spPr>
        <a:xfrm flipV="1">
          <a:off x="14782800" y="9735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123190</xdr:rowOff>
    </xdr:to>
    <xdr:cxnSp macro="">
      <xdr:nvCxnSpPr>
        <xdr:cNvPr id="259" name="直線コネクタ 258"/>
        <xdr:cNvCxnSpPr/>
      </xdr:nvCxnSpPr>
      <xdr:spPr>
        <a:xfrm>
          <a:off x="13893800" y="97053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104140</xdr:rowOff>
    </xdr:to>
    <xdr:cxnSp macro="">
      <xdr:nvCxnSpPr>
        <xdr:cNvPr id="262" name="直線コネクタ 261"/>
        <xdr:cNvCxnSpPr/>
      </xdr:nvCxnSpPr>
      <xdr:spPr>
        <a:xfrm>
          <a:off x="13004800" y="9575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2" name="円/楕円 271"/>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73"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4" name="円/楕円 273"/>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5" name="テキスト ボックス 274"/>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6" name="円/楕円 275"/>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7" name="テキスト ボックス 276"/>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8" name="円/楕円 277"/>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9" name="テキスト ボックス 27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0" name="円/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81" name="テキスト ボックス 280"/>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全国平均、県平均、類似団体平均いずれも上回っている。これは、病院事業会計への補助金やごみ処理事業等を行う一部事務組合への負担金が多額になっているためである。今後においても公営企業法等で示す明確な基準により補助を行うとともに経営の健全性を注視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36</xdr:row>
      <xdr:rowOff>35560</xdr:rowOff>
    </xdr:to>
    <xdr:cxnSp macro="">
      <xdr:nvCxnSpPr>
        <xdr:cNvPr id="314" name="直線コネクタ 313"/>
        <xdr:cNvCxnSpPr/>
      </xdr:nvCxnSpPr>
      <xdr:spPr>
        <a:xfrm>
          <a:off x="15671800" y="615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153670</xdr:rowOff>
    </xdr:from>
    <xdr:to>
      <xdr:col>22</xdr:col>
      <xdr:colOff>565150</xdr:colOff>
      <xdr:row>36</xdr:row>
      <xdr:rowOff>134620</xdr:rowOff>
    </xdr:to>
    <xdr:cxnSp macro="">
      <xdr:nvCxnSpPr>
        <xdr:cNvPr id="317" name="直線コネクタ 316"/>
        <xdr:cNvCxnSpPr/>
      </xdr:nvCxnSpPr>
      <xdr:spPr>
        <a:xfrm flipV="1">
          <a:off x="14782800" y="6154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153670</xdr:rowOff>
    </xdr:from>
    <xdr:to>
      <xdr:col>21</xdr:col>
      <xdr:colOff>361950</xdr:colOff>
      <xdr:row>36</xdr:row>
      <xdr:rowOff>134620</xdr:rowOff>
    </xdr:to>
    <xdr:cxnSp macro="">
      <xdr:nvCxnSpPr>
        <xdr:cNvPr id="320" name="直線コネクタ 319"/>
        <xdr:cNvCxnSpPr/>
      </xdr:nvCxnSpPr>
      <xdr:spPr>
        <a:xfrm>
          <a:off x="13893800" y="6154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153670</xdr:rowOff>
    </xdr:from>
    <xdr:to>
      <xdr:col>20</xdr:col>
      <xdr:colOff>158750</xdr:colOff>
      <xdr:row>36</xdr:row>
      <xdr:rowOff>142240</xdr:rowOff>
    </xdr:to>
    <xdr:cxnSp macro="">
      <xdr:nvCxnSpPr>
        <xdr:cNvPr id="323" name="直線コネクタ 322"/>
        <xdr:cNvCxnSpPr/>
      </xdr:nvCxnSpPr>
      <xdr:spPr>
        <a:xfrm flipV="1">
          <a:off x="13004800" y="6154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3" name="円/楕円 332"/>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4"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102870</xdr:rowOff>
    </xdr:from>
    <xdr:to>
      <xdr:col>22</xdr:col>
      <xdr:colOff>615950</xdr:colOff>
      <xdr:row>36</xdr:row>
      <xdr:rowOff>33020</xdr:rowOff>
    </xdr:to>
    <xdr:sp macro="" textlink="">
      <xdr:nvSpPr>
        <xdr:cNvPr id="335" name="円/楕円 334"/>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36" name="テキスト ボックス 335"/>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83820</xdr:rowOff>
    </xdr:from>
    <xdr:to>
      <xdr:col>21</xdr:col>
      <xdr:colOff>412750</xdr:colOff>
      <xdr:row>37</xdr:row>
      <xdr:rowOff>13970</xdr:rowOff>
    </xdr:to>
    <xdr:sp macro="" textlink="">
      <xdr:nvSpPr>
        <xdr:cNvPr id="337" name="円/楕円 336"/>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38" name="テキスト ボックス 337"/>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102870</xdr:rowOff>
    </xdr:from>
    <xdr:to>
      <xdr:col>20</xdr:col>
      <xdr:colOff>209550</xdr:colOff>
      <xdr:row>36</xdr:row>
      <xdr:rowOff>33020</xdr:rowOff>
    </xdr:to>
    <xdr:sp macro="" textlink="">
      <xdr:nvSpPr>
        <xdr:cNvPr id="339" name="円/楕円 338"/>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40" name="テキスト ボックス 339"/>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41" name="円/楕円 340"/>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42" name="テキスト ボックス 34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起債抑制方針により公債費は減少傾向であるが、公債費に係る経常収支比率は、前年度比２．５ポイント増加し、類似団体平均、全国平均を上回った。学校施設耐震化事業や新消防庁舎建設事業により、今後元利償還金は一時的に上昇することになるため、将来への負担を軽減するよう新規事業の実施については十分な検討を行い、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79</xdr:row>
      <xdr:rowOff>1270</xdr:rowOff>
    </xdr:to>
    <xdr:cxnSp macro="">
      <xdr:nvCxnSpPr>
        <xdr:cNvPr id="372" name="直線コネクタ 371"/>
        <xdr:cNvCxnSpPr/>
      </xdr:nvCxnSpPr>
      <xdr:spPr>
        <a:xfrm>
          <a:off x="3987800" y="13431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159004</xdr:rowOff>
    </xdr:to>
    <xdr:cxnSp macro="">
      <xdr:nvCxnSpPr>
        <xdr:cNvPr id="375" name="直線コネクタ 374"/>
        <xdr:cNvCxnSpPr/>
      </xdr:nvCxnSpPr>
      <xdr:spPr>
        <a:xfrm flipV="1">
          <a:off x="3098800" y="134315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78</xdr:row>
      <xdr:rowOff>159004</xdr:rowOff>
    </xdr:to>
    <xdr:cxnSp macro="">
      <xdr:nvCxnSpPr>
        <xdr:cNvPr id="378" name="直線コネクタ 377"/>
        <xdr:cNvCxnSpPr/>
      </xdr:nvCxnSpPr>
      <xdr:spPr>
        <a:xfrm>
          <a:off x="2209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79</xdr:row>
      <xdr:rowOff>74422</xdr:rowOff>
    </xdr:to>
    <xdr:cxnSp macro="">
      <xdr:nvCxnSpPr>
        <xdr:cNvPr id="381" name="直線コネクタ 380"/>
        <xdr:cNvCxnSpPr/>
      </xdr:nvCxnSpPr>
      <xdr:spPr>
        <a:xfrm flipV="1">
          <a:off x="1320800" y="135183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1" name="円/楕円 390"/>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2"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3" name="円/楕円 392"/>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94" name="テキスト ボックス 393"/>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95" name="円/楕円 394"/>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6" name="テキスト ボックス 395"/>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97" name="円/楕円 396"/>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98" name="テキスト ボックス 39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99" name="円/楕円 398"/>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400" name="テキスト ボックス 399"/>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依然人件費、扶助費、補助費等において、類似団体平均を上回っている。いずれも前年度より比率が高くなり、類似団体平均との差が拡がっているため、行財政改革の取り組みにより一層の縮減に努める。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79</xdr:row>
      <xdr:rowOff>92711</xdr:rowOff>
    </xdr:to>
    <xdr:cxnSp macro="">
      <xdr:nvCxnSpPr>
        <xdr:cNvPr id="433" name="直線コネクタ 432"/>
        <xdr:cNvCxnSpPr/>
      </xdr:nvCxnSpPr>
      <xdr:spPr>
        <a:xfrm>
          <a:off x="15671800" y="13233400"/>
          <a:ext cx="8382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79</xdr:row>
      <xdr:rowOff>69850</xdr:rowOff>
    </xdr:to>
    <xdr:cxnSp macro="">
      <xdr:nvCxnSpPr>
        <xdr:cNvPr id="436" name="直線コネクタ 435"/>
        <xdr:cNvCxnSpPr/>
      </xdr:nvCxnSpPr>
      <xdr:spPr>
        <a:xfrm flipV="1">
          <a:off x="14782800" y="13233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79</xdr:row>
      <xdr:rowOff>69850</xdr:rowOff>
    </xdr:to>
    <xdr:cxnSp macro="">
      <xdr:nvCxnSpPr>
        <xdr:cNvPr id="439" name="直線コネクタ 438"/>
        <xdr:cNvCxnSpPr/>
      </xdr:nvCxnSpPr>
      <xdr:spPr>
        <a:xfrm>
          <a:off x="13893800" y="132029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77470</xdr:rowOff>
    </xdr:to>
    <xdr:cxnSp macro="">
      <xdr:nvCxnSpPr>
        <xdr:cNvPr id="442" name="直線コネクタ 441"/>
        <xdr:cNvCxnSpPr/>
      </xdr:nvCxnSpPr>
      <xdr:spPr>
        <a:xfrm flipV="1">
          <a:off x="13004800" y="1320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52" name="円/楕円 451"/>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53"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54" name="円/楕円 453"/>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67327</xdr:rowOff>
    </xdr:from>
    <xdr:ext cx="736600" cy="259045"/>
    <xdr:sp macro="" textlink="">
      <xdr:nvSpPr>
        <xdr:cNvPr id="455" name="テキスト ボックス 454"/>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56" name="円/楕円 455"/>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57" name="テキスト ボックス 456"/>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8" name="円/楕円 457"/>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59" name="テキスト ボックス 458"/>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60" name="円/楕円 459"/>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61" name="テキスト ボックス 460"/>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101716</xdr:rowOff>
    </xdr:from>
    <xdr:to>
      <xdr:col>4</xdr:col>
      <xdr:colOff>1117600</xdr:colOff>
      <xdr:row>17</xdr:row>
      <xdr:rowOff>132491</xdr:rowOff>
    </xdr:to>
    <xdr:cxnSp macro="">
      <xdr:nvCxnSpPr>
        <xdr:cNvPr id="54" name="直線コネクタ 53"/>
        <xdr:cNvCxnSpPr/>
      </xdr:nvCxnSpPr>
      <xdr:spPr bwMode="auto">
        <a:xfrm flipV="1">
          <a:off x="5003800" y="3063991"/>
          <a:ext cx="647700" cy="3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105774</xdr:rowOff>
    </xdr:from>
    <xdr:to>
      <xdr:col>4</xdr:col>
      <xdr:colOff>469900</xdr:colOff>
      <xdr:row>17</xdr:row>
      <xdr:rowOff>132491</xdr:rowOff>
    </xdr:to>
    <xdr:cxnSp macro="">
      <xdr:nvCxnSpPr>
        <xdr:cNvPr id="57" name="直線コネクタ 56"/>
        <xdr:cNvCxnSpPr/>
      </xdr:nvCxnSpPr>
      <xdr:spPr bwMode="auto">
        <a:xfrm>
          <a:off x="4305300" y="3068049"/>
          <a:ext cx="698500" cy="26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70040</xdr:rowOff>
    </xdr:from>
    <xdr:to>
      <xdr:col>3</xdr:col>
      <xdr:colOff>904875</xdr:colOff>
      <xdr:row>17</xdr:row>
      <xdr:rowOff>105774</xdr:rowOff>
    </xdr:to>
    <xdr:cxnSp macro="">
      <xdr:nvCxnSpPr>
        <xdr:cNvPr id="60" name="直線コネクタ 59"/>
        <xdr:cNvCxnSpPr/>
      </xdr:nvCxnSpPr>
      <xdr:spPr bwMode="auto">
        <a:xfrm>
          <a:off x="3606800" y="3032315"/>
          <a:ext cx="698500" cy="3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70040</xdr:rowOff>
    </xdr:from>
    <xdr:to>
      <xdr:col>3</xdr:col>
      <xdr:colOff>206375</xdr:colOff>
      <xdr:row>17</xdr:row>
      <xdr:rowOff>97187</xdr:rowOff>
    </xdr:to>
    <xdr:cxnSp macro="">
      <xdr:nvCxnSpPr>
        <xdr:cNvPr id="63" name="直線コネクタ 62"/>
        <xdr:cNvCxnSpPr/>
      </xdr:nvCxnSpPr>
      <xdr:spPr bwMode="auto">
        <a:xfrm flipV="1">
          <a:off x="2908300" y="3032315"/>
          <a:ext cx="698500" cy="2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50916</xdr:rowOff>
    </xdr:from>
    <xdr:to>
      <xdr:col>5</xdr:col>
      <xdr:colOff>34925</xdr:colOff>
      <xdr:row>17</xdr:row>
      <xdr:rowOff>152516</xdr:rowOff>
    </xdr:to>
    <xdr:sp macro="" textlink="">
      <xdr:nvSpPr>
        <xdr:cNvPr id="73" name="円/楕円 72"/>
        <xdr:cNvSpPr/>
      </xdr:nvSpPr>
      <xdr:spPr bwMode="auto">
        <a:xfrm>
          <a:off x="5600700" y="3013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22993</xdr:rowOff>
    </xdr:from>
    <xdr:ext cx="762000" cy="259045"/>
    <xdr:sp macro="" textlink="">
      <xdr:nvSpPr>
        <xdr:cNvPr id="74" name="人口1人当たり決算額の推移該当値テキスト130"/>
        <xdr:cNvSpPr txBox="1"/>
      </xdr:nvSpPr>
      <xdr:spPr>
        <a:xfrm>
          <a:off x="5740400" y="298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81691</xdr:rowOff>
    </xdr:from>
    <xdr:to>
      <xdr:col>4</xdr:col>
      <xdr:colOff>520700</xdr:colOff>
      <xdr:row>18</xdr:row>
      <xdr:rowOff>11841</xdr:rowOff>
    </xdr:to>
    <xdr:sp macro="" textlink="">
      <xdr:nvSpPr>
        <xdr:cNvPr id="75" name="円/楕円 74"/>
        <xdr:cNvSpPr/>
      </xdr:nvSpPr>
      <xdr:spPr bwMode="auto">
        <a:xfrm>
          <a:off x="4953000" y="304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168068</xdr:rowOff>
    </xdr:from>
    <xdr:ext cx="736600" cy="259045"/>
    <xdr:sp macro="" textlink="">
      <xdr:nvSpPr>
        <xdr:cNvPr id="76" name="テキスト ボックス 75"/>
        <xdr:cNvSpPr txBox="1"/>
      </xdr:nvSpPr>
      <xdr:spPr>
        <a:xfrm>
          <a:off x="4622800" y="313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54974</xdr:rowOff>
    </xdr:from>
    <xdr:to>
      <xdr:col>3</xdr:col>
      <xdr:colOff>955675</xdr:colOff>
      <xdr:row>17</xdr:row>
      <xdr:rowOff>156574</xdr:rowOff>
    </xdr:to>
    <xdr:sp macro="" textlink="">
      <xdr:nvSpPr>
        <xdr:cNvPr id="77" name="円/楕円 76"/>
        <xdr:cNvSpPr/>
      </xdr:nvSpPr>
      <xdr:spPr bwMode="auto">
        <a:xfrm>
          <a:off x="4254500" y="301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141351</xdr:rowOff>
    </xdr:from>
    <xdr:ext cx="762000" cy="259045"/>
    <xdr:sp macro="" textlink="">
      <xdr:nvSpPr>
        <xdr:cNvPr id="78" name="テキスト ボックス 77"/>
        <xdr:cNvSpPr txBox="1"/>
      </xdr:nvSpPr>
      <xdr:spPr>
        <a:xfrm>
          <a:off x="3924300" y="310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19240</xdr:rowOff>
    </xdr:from>
    <xdr:to>
      <xdr:col>3</xdr:col>
      <xdr:colOff>257175</xdr:colOff>
      <xdr:row>17</xdr:row>
      <xdr:rowOff>120840</xdr:rowOff>
    </xdr:to>
    <xdr:sp macro="" textlink="">
      <xdr:nvSpPr>
        <xdr:cNvPr id="79" name="円/楕円 78"/>
        <xdr:cNvSpPr/>
      </xdr:nvSpPr>
      <xdr:spPr bwMode="auto">
        <a:xfrm>
          <a:off x="3556000" y="298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105617</xdr:rowOff>
    </xdr:from>
    <xdr:ext cx="762000" cy="259045"/>
    <xdr:sp macro="" textlink="">
      <xdr:nvSpPr>
        <xdr:cNvPr id="80" name="テキスト ボックス 79"/>
        <xdr:cNvSpPr txBox="1"/>
      </xdr:nvSpPr>
      <xdr:spPr>
        <a:xfrm>
          <a:off x="3225800" y="306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46387</xdr:rowOff>
    </xdr:from>
    <xdr:to>
      <xdr:col>2</xdr:col>
      <xdr:colOff>692150</xdr:colOff>
      <xdr:row>17</xdr:row>
      <xdr:rowOff>147987</xdr:rowOff>
    </xdr:to>
    <xdr:sp macro="" textlink="">
      <xdr:nvSpPr>
        <xdr:cNvPr id="81" name="円/楕円 80"/>
        <xdr:cNvSpPr/>
      </xdr:nvSpPr>
      <xdr:spPr bwMode="auto">
        <a:xfrm>
          <a:off x="2857500" y="300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132764</xdr:rowOff>
    </xdr:from>
    <xdr:ext cx="762000" cy="259045"/>
    <xdr:sp macro="" textlink="">
      <xdr:nvSpPr>
        <xdr:cNvPr id="82" name="テキスト ボックス 81"/>
        <xdr:cNvSpPr txBox="1"/>
      </xdr:nvSpPr>
      <xdr:spPr>
        <a:xfrm>
          <a:off x="2527300" y="309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151493</xdr:rowOff>
    </xdr:from>
    <xdr:to>
      <xdr:col>4</xdr:col>
      <xdr:colOff>1117600</xdr:colOff>
      <xdr:row>35</xdr:row>
      <xdr:rowOff>221249</xdr:rowOff>
    </xdr:to>
    <xdr:cxnSp macro="">
      <xdr:nvCxnSpPr>
        <xdr:cNvPr id="118" name="直線コネクタ 117"/>
        <xdr:cNvCxnSpPr/>
      </xdr:nvCxnSpPr>
      <xdr:spPr bwMode="auto">
        <a:xfrm flipV="1">
          <a:off x="5003800" y="6761843"/>
          <a:ext cx="647700" cy="6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155314</xdr:rowOff>
    </xdr:from>
    <xdr:to>
      <xdr:col>4</xdr:col>
      <xdr:colOff>469900</xdr:colOff>
      <xdr:row>35</xdr:row>
      <xdr:rowOff>221249</xdr:rowOff>
    </xdr:to>
    <xdr:cxnSp macro="">
      <xdr:nvCxnSpPr>
        <xdr:cNvPr id="121" name="直線コネクタ 120"/>
        <xdr:cNvCxnSpPr/>
      </xdr:nvCxnSpPr>
      <xdr:spPr bwMode="auto">
        <a:xfrm>
          <a:off x="4305300" y="6765664"/>
          <a:ext cx="698500" cy="6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342766</xdr:rowOff>
    </xdr:from>
    <xdr:to>
      <xdr:col>3</xdr:col>
      <xdr:colOff>904875</xdr:colOff>
      <xdr:row>35</xdr:row>
      <xdr:rowOff>155314</xdr:rowOff>
    </xdr:to>
    <xdr:cxnSp macro="">
      <xdr:nvCxnSpPr>
        <xdr:cNvPr id="124" name="直線コネクタ 123"/>
        <xdr:cNvCxnSpPr/>
      </xdr:nvCxnSpPr>
      <xdr:spPr bwMode="auto">
        <a:xfrm>
          <a:off x="3606800" y="6610216"/>
          <a:ext cx="698500" cy="15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278627</xdr:rowOff>
    </xdr:from>
    <xdr:to>
      <xdr:col>3</xdr:col>
      <xdr:colOff>206375</xdr:colOff>
      <xdr:row>34</xdr:row>
      <xdr:rowOff>342766</xdr:rowOff>
    </xdr:to>
    <xdr:cxnSp macro="">
      <xdr:nvCxnSpPr>
        <xdr:cNvPr id="127" name="直線コネクタ 126"/>
        <xdr:cNvCxnSpPr/>
      </xdr:nvCxnSpPr>
      <xdr:spPr bwMode="auto">
        <a:xfrm>
          <a:off x="2908300" y="6546077"/>
          <a:ext cx="698500" cy="64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100693</xdr:rowOff>
    </xdr:from>
    <xdr:to>
      <xdr:col>5</xdr:col>
      <xdr:colOff>34925</xdr:colOff>
      <xdr:row>35</xdr:row>
      <xdr:rowOff>202293</xdr:rowOff>
    </xdr:to>
    <xdr:sp macro="" textlink="">
      <xdr:nvSpPr>
        <xdr:cNvPr id="137" name="円/楕円 136"/>
        <xdr:cNvSpPr/>
      </xdr:nvSpPr>
      <xdr:spPr bwMode="auto">
        <a:xfrm>
          <a:off x="5600700" y="671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288670</xdr:rowOff>
    </xdr:from>
    <xdr:ext cx="762000" cy="259045"/>
    <xdr:sp macro="" textlink="">
      <xdr:nvSpPr>
        <xdr:cNvPr id="138" name="人口1人当たり決算額の推移該当値テキスト445"/>
        <xdr:cNvSpPr txBox="1"/>
      </xdr:nvSpPr>
      <xdr:spPr>
        <a:xfrm>
          <a:off x="57404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170449</xdr:rowOff>
    </xdr:from>
    <xdr:to>
      <xdr:col>4</xdr:col>
      <xdr:colOff>520700</xdr:colOff>
      <xdr:row>35</xdr:row>
      <xdr:rowOff>272049</xdr:rowOff>
    </xdr:to>
    <xdr:sp macro="" textlink="">
      <xdr:nvSpPr>
        <xdr:cNvPr id="139" name="円/楕円 138"/>
        <xdr:cNvSpPr/>
      </xdr:nvSpPr>
      <xdr:spPr bwMode="auto">
        <a:xfrm>
          <a:off x="4953000" y="678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256826</xdr:rowOff>
    </xdr:from>
    <xdr:ext cx="736600" cy="259045"/>
    <xdr:sp macro="" textlink="">
      <xdr:nvSpPr>
        <xdr:cNvPr id="140" name="テキスト ボックス 139"/>
        <xdr:cNvSpPr txBox="1"/>
      </xdr:nvSpPr>
      <xdr:spPr>
        <a:xfrm>
          <a:off x="4622800" y="6867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104514</xdr:rowOff>
    </xdr:from>
    <xdr:to>
      <xdr:col>3</xdr:col>
      <xdr:colOff>955675</xdr:colOff>
      <xdr:row>35</xdr:row>
      <xdr:rowOff>206114</xdr:rowOff>
    </xdr:to>
    <xdr:sp macro="" textlink="">
      <xdr:nvSpPr>
        <xdr:cNvPr id="141" name="円/楕円 140"/>
        <xdr:cNvSpPr/>
      </xdr:nvSpPr>
      <xdr:spPr bwMode="auto">
        <a:xfrm>
          <a:off x="4254500" y="67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190891</xdr:rowOff>
    </xdr:from>
    <xdr:ext cx="762000" cy="259045"/>
    <xdr:sp macro="" textlink="">
      <xdr:nvSpPr>
        <xdr:cNvPr id="142" name="テキスト ボックス 141"/>
        <xdr:cNvSpPr txBox="1"/>
      </xdr:nvSpPr>
      <xdr:spPr>
        <a:xfrm>
          <a:off x="3924300" y="68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291966</xdr:rowOff>
    </xdr:from>
    <xdr:to>
      <xdr:col>3</xdr:col>
      <xdr:colOff>257175</xdr:colOff>
      <xdr:row>35</xdr:row>
      <xdr:rowOff>50666</xdr:rowOff>
    </xdr:to>
    <xdr:sp macro="" textlink="">
      <xdr:nvSpPr>
        <xdr:cNvPr id="143" name="円/楕円 142"/>
        <xdr:cNvSpPr/>
      </xdr:nvSpPr>
      <xdr:spPr bwMode="auto">
        <a:xfrm>
          <a:off x="3556000" y="655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35443</xdr:rowOff>
    </xdr:from>
    <xdr:ext cx="762000" cy="259045"/>
    <xdr:sp macro="" textlink="">
      <xdr:nvSpPr>
        <xdr:cNvPr id="144" name="テキスト ボックス 143"/>
        <xdr:cNvSpPr txBox="1"/>
      </xdr:nvSpPr>
      <xdr:spPr>
        <a:xfrm>
          <a:off x="3225800" y="66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227827</xdr:rowOff>
    </xdr:from>
    <xdr:to>
      <xdr:col>2</xdr:col>
      <xdr:colOff>692150</xdr:colOff>
      <xdr:row>34</xdr:row>
      <xdr:rowOff>329427</xdr:rowOff>
    </xdr:to>
    <xdr:sp macro="" textlink="">
      <xdr:nvSpPr>
        <xdr:cNvPr id="145" name="円/楕円 144"/>
        <xdr:cNvSpPr/>
      </xdr:nvSpPr>
      <xdr:spPr bwMode="auto">
        <a:xfrm>
          <a:off x="2857500" y="6495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314204</xdr:rowOff>
    </xdr:from>
    <xdr:ext cx="762000" cy="259045"/>
    <xdr:sp macro="" textlink="">
      <xdr:nvSpPr>
        <xdr:cNvPr id="146" name="テキスト ボックス 145"/>
        <xdr:cNvSpPr txBox="1"/>
      </xdr:nvSpPr>
      <xdr:spPr>
        <a:xfrm>
          <a:off x="2527300" y="65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２６年度は財政調整基金を４５０百万円取り崩したため、実質単年度収支が大きく下がった。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実質収支については、法人市民税や普通交付税の増減による影響により、年度間で増減する財政構造となっている。今後も人口減や高齢化により市税収入を取り巻く状況は厳しい。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このため、財政調整基金に決算剰余額の１／２を積み立て、計画的な残高の増加を図り、持続可能な財政運営に努める。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２６年度において連結実質赤字は発生していない。病院事業会計では、医師確保に全力で取り組み、収益改善、経営健全化につながるよう努めている。今後においても住民ニーズの高い地域医療提供のため、安定した経営基盤の構築に努める。また、上水道事業会計では、人口減少に伴い給水収益が減少する一方で、老朽管などの施設更新は継続していく必要があり、水道料金改定も視野に入れ、尚一層の効率的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抑制方針により、元利償還金は平成１９年度以降、減少傾向を維持してきたが、今後学校施設耐震化事業や消防庁舎建設事業により、元利償還金は一時的に上昇傾向となる。将来への負担を軽減するよう新規事業の実施については十分な検討を行い、起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起債抑制方針による地方債残高の減少や、定員適正化計画による職員数削減に伴う退職手当負担見込額の減少により、将来負担額は減少傾向となっている。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地方債残高における臨時財政対策債の割合が高まっていくことにより、基準財政需要額算入見込額の割合も高くなるため、将来負担比率（分子）構造は改善している。今後についても、起債発行の抑制と充当可能基金の増額等により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BW34" sqref="BW34:BX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12324006</v>
      </c>
      <c r="BO4" s="349"/>
      <c r="BP4" s="349"/>
      <c r="BQ4" s="349"/>
      <c r="BR4" s="349"/>
      <c r="BS4" s="349"/>
      <c r="BT4" s="349"/>
      <c r="BU4" s="350"/>
      <c r="BV4" s="348">
        <v>13152626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11877611</v>
      </c>
      <c r="BO5" s="386"/>
      <c r="BP5" s="386"/>
      <c r="BQ5" s="386"/>
      <c r="BR5" s="386"/>
      <c r="BS5" s="386"/>
      <c r="BT5" s="386"/>
      <c r="BU5" s="387"/>
      <c r="BV5" s="385">
        <v>12682757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100.6</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446395</v>
      </c>
      <c r="BO6" s="386"/>
      <c r="BP6" s="386"/>
      <c r="BQ6" s="386"/>
      <c r="BR6" s="386"/>
      <c r="BS6" s="386"/>
      <c r="BT6" s="386"/>
      <c r="BU6" s="387"/>
      <c r="BV6" s="385">
        <v>469869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109.5</v>
      </c>
      <c r="CU6" s="423"/>
      <c r="CV6" s="423"/>
      <c r="CW6" s="423"/>
      <c r="CX6" s="423"/>
      <c r="CY6" s="423"/>
      <c r="CZ6" s="423"/>
      <c r="DA6" s="424"/>
      <c r="DB6" s="422">
        <v>95.2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51055</v>
      </c>
      <c r="BO7" s="386"/>
      <c r="BP7" s="386"/>
      <c r="BQ7" s="386"/>
      <c r="BR7" s="386"/>
      <c r="BS7" s="386"/>
      <c r="BT7" s="386"/>
      <c r="BU7" s="387"/>
      <c r="BV7" s="385">
        <v>86723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7541740</v>
      </c>
      <c r="CU7" s="386"/>
      <c r="CV7" s="386"/>
      <c r="CW7" s="386"/>
      <c r="CX7" s="386"/>
      <c r="CY7" s="386"/>
      <c r="CZ7" s="386"/>
      <c r="DA7" s="387"/>
      <c r="DB7" s="385">
        <v>7512379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395340</v>
      </c>
      <c r="BO8" s="386"/>
      <c r="BP8" s="386"/>
      <c r="BQ8" s="386"/>
      <c r="BR8" s="386"/>
      <c r="BS8" s="386"/>
      <c r="BT8" s="386"/>
      <c r="BU8" s="387"/>
      <c r="BV8" s="385">
        <v>383146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30592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12194</v>
      </c>
      <c r="BO9" s="386"/>
      <c r="BP9" s="386"/>
      <c r="BQ9" s="386"/>
      <c r="BR9" s="386"/>
      <c r="BS9" s="386"/>
      <c r="BT9" s="386"/>
      <c r="BU9" s="387"/>
      <c r="BV9" s="385">
        <v>-274459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17.100000000000001</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32143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2616</v>
      </c>
      <c r="BO10" s="386"/>
      <c r="BP10" s="386"/>
      <c r="BQ10" s="386"/>
      <c r="BR10" s="386"/>
      <c r="BS10" s="386"/>
      <c r="BT10" s="386"/>
      <c r="BU10" s="387"/>
      <c r="BV10" s="385">
        <v>352351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30215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450000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30084</v>
      </c>
      <c r="S13" s="467"/>
      <c r="T13" s="467"/>
      <c r="U13" s="467"/>
      <c r="V13" s="468"/>
      <c r="W13" s="401" t="s">
        <v>123</v>
      </c>
      <c r="X13" s="402"/>
      <c r="Y13" s="402"/>
      <c r="Z13" s="402"/>
      <c r="AA13" s="402"/>
      <c r="AB13" s="392"/>
      <c r="AC13" s="436">
        <v>2224</v>
      </c>
      <c r="AD13" s="437"/>
      <c r="AE13" s="437"/>
      <c r="AF13" s="437"/>
      <c r="AG13" s="476"/>
      <c r="AH13" s="436">
        <v>2556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-435190</v>
      </c>
      <c r="BO13" s="386"/>
      <c r="BP13" s="386"/>
      <c r="BQ13" s="386"/>
      <c r="BR13" s="386"/>
      <c r="BS13" s="386"/>
      <c r="BT13" s="386"/>
      <c r="BU13" s="387"/>
      <c r="BV13" s="385">
        <v>77892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12.8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30603</v>
      </c>
      <c r="S14" s="467"/>
      <c r="T14" s="467"/>
      <c r="U14" s="467"/>
      <c r="V14" s="468"/>
      <c r="W14" s="375"/>
      <c r="X14" s="376"/>
      <c r="Y14" s="376"/>
      <c r="Z14" s="376"/>
      <c r="AA14" s="376"/>
      <c r="AB14" s="365"/>
      <c r="AC14" s="469">
        <v>16.100000000000001</v>
      </c>
      <c r="AD14" s="470"/>
      <c r="AE14" s="470"/>
      <c r="AF14" s="470"/>
      <c r="AG14" s="471"/>
      <c r="AH14" s="469">
        <v>16.8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26.5</v>
      </c>
      <c r="CU14" s="481"/>
      <c r="CV14" s="481"/>
      <c r="CW14" s="481"/>
      <c r="CX14" s="481"/>
      <c r="CY14" s="481"/>
      <c r="CZ14" s="481"/>
      <c r="DA14" s="482"/>
      <c r="DB14" s="480">
        <v>29.8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30459</v>
      </c>
      <c r="S15" s="467"/>
      <c r="T15" s="467"/>
      <c r="U15" s="467"/>
      <c r="V15" s="468"/>
      <c r="W15" s="401" t="s">
        <v>130</v>
      </c>
      <c r="X15" s="402"/>
      <c r="Y15" s="402"/>
      <c r="Z15" s="402"/>
      <c r="AA15" s="402"/>
      <c r="AB15" s="392"/>
      <c r="AC15" s="436">
        <v>4075</v>
      </c>
      <c r="AD15" s="437"/>
      <c r="AE15" s="437"/>
      <c r="AF15" s="437"/>
      <c r="AG15" s="476"/>
      <c r="AH15" s="436">
        <v>4462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3137409</v>
      </c>
      <c r="BO15" s="349"/>
      <c r="BP15" s="349"/>
      <c r="BQ15" s="349"/>
      <c r="BR15" s="349"/>
      <c r="BS15" s="349"/>
      <c r="BT15" s="349"/>
      <c r="BU15" s="350"/>
      <c r="BV15" s="348">
        <v>2873034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29.4</v>
      </c>
      <c r="AD16" s="470"/>
      <c r="AE16" s="470"/>
      <c r="AF16" s="470"/>
      <c r="AG16" s="471"/>
      <c r="AH16" s="469">
        <v>29.3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6011311</v>
      </c>
      <c r="BO16" s="386"/>
      <c r="BP16" s="386"/>
      <c r="BQ16" s="386"/>
      <c r="BR16" s="386"/>
      <c r="BS16" s="386"/>
      <c r="BT16" s="386"/>
      <c r="BU16" s="387"/>
      <c r="BV16" s="385">
        <v>6001626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7555</v>
      </c>
      <c r="AD17" s="437"/>
      <c r="AE17" s="437"/>
      <c r="AF17" s="437"/>
      <c r="AG17" s="476"/>
      <c r="AH17" s="436">
        <v>8139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4064878</v>
      </c>
      <c r="BO17" s="386"/>
      <c r="BP17" s="386"/>
      <c r="BQ17" s="386"/>
      <c r="BR17" s="386"/>
      <c r="BS17" s="386"/>
      <c r="BT17" s="386"/>
      <c r="BU17" s="387"/>
      <c r="BV17" s="385">
        <v>3716982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36.89</v>
      </c>
      <c r="M18" s="498"/>
      <c r="N18" s="498"/>
      <c r="O18" s="498"/>
      <c r="P18" s="498"/>
      <c r="Q18" s="498"/>
      <c r="R18" s="499"/>
      <c r="S18" s="499"/>
      <c r="T18" s="499"/>
      <c r="U18" s="499"/>
      <c r="V18" s="500"/>
      <c r="W18" s="403"/>
      <c r="X18" s="404"/>
      <c r="Y18" s="404"/>
      <c r="Z18" s="404"/>
      <c r="AA18" s="404"/>
      <c r="AB18" s="395"/>
      <c r="AC18" s="501">
        <v>54.5</v>
      </c>
      <c r="AD18" s="502"/>
      <c r="AE18" s="502"/>
      <c r="AF18" s="502"/>
      <c r="AG18" s="503"/>
      <c r="AH18" s="501">
        <v>53.5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7532458</v>
      </c>
      <c r="BO18" s="386"/>
      <c r="BP18" s="386"/>
      <c r="BQ18" s="386"/>
      <c r="BR18" s="386"/>
      <c r="BS18" s="386"/>
      <c r="BT18" s="386"/>
      <c r="BU18" s="387"/>
      <c r="BV18" s="385">
        <v>7084562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9213244</v>
      </c>
      <c r="BO19" s="386"/>
      <c r="BP19" s="386"/>
      <c r="BQ19" s="386"/>
      <c r="BR19" s="386"/>
      <c r="BS19" s="386"/>
      <c r="BT19" s="386"/>
      <c r="BU19" s="387"/>
      <c r="BV19" s="385">
        <v>9508088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10735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11241522</v>
      </c>
      <c r="BO23" s="386"/>
      <c r="BP23" s="386"/>
      <c r="BQ23" s="386"/>
      <c r="BR23" s="386"/>
      <c r="BS23" s="386"/>
      <c r="BT23" s="386"/>
      <c r="BU23" s="387"/>
      <c r="BV23" s="385">
        <v>11772527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8100</v>
      </c>
      <c r="R24" s="437"/>
      <c r="S24" s="437"/>
      <c r="T24" s="437"/>
      <c r="U24" s="437"/>
      <c r="V24" s="476"/>
      <c r="W24" s="531"/>
      <c r="X24" s="519"/>
      <c r="Y24" s="520"/>
      <c r="Z24" s="435" t="s">
        <v>154</v>
      </c>
      <c r="AA24" s="415"/>
      <c r="AB24" s="415"/>
      <c r="AC24" s="415"/>
      <c r="AD24" s="415"/>
      <c r="AE24" s="415"/>
      <c r="AF24" s="415"/>
      <c r="AG24" s="416"/>
      <c r="AH24" s="436">
        <v>248</v>
      </c>
      <c r="AI24" s="437"/>
      <c r="AJ24" s="437"/>
      <c r="AK24" s="437"/>
      <c r="AL24" s="476"/>
      <c r="AM24" s="436">
        <v>785416</v>
      </c>
      <c r="AN24" s="437"/>
      <c r="AO24" s="437"/>
      <c r="AP24" s="437"/>
      <c r="AQ24" s="437"/>
      <c r="AR24" s="476"/>
      <c r="AS24" s="436">
        <v>3167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9784461</v>
      </c>
      <c r="BO24" s="386"/>
      <c r="BP24" s="386"/>
      <c r="BQ24" s="386"/>
      <c r="BR24" s="386"/>
      <c r="BS24" s="386"/>
      <c r="BT24" s="386"/>
      <c r="BU24" s="387"/>
      <c r="BV24" s="385">
        <v>9975505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6800</v>
      </c>
      <c r="R25" s="437"/>
      <c r="S25" s="437"/>
      <c r="T25" s="437"/>
      <c r="U25" s="437"/>
      <c r="V25" s="476"/>
      <c r="W25" s="531"/>
      <c r="X25" s="519"/>
      <c r="Y25" s="520"/>
      <c r="Z25" s="435" t="s">
        <v>157</v>
      </c>
      <c r="AA25" s="415"/>
      <c r="AB25" s="415"/>
      <c r="AC25" s="415"/>
      <c r="AD25" s="415"/>
      <c r="AE25" s="415"/>
      <c r="AF25" s="415"/>
      <c r="AG25" s="416"/>
      <c r="AH25" s="436">
        <v>47</v>
      </c>
      <c r="AI25" s="437"/>
      <c r="AJ25" s="437"/>
      <c r="AK25" s="437"/>
      <c r="AL25" s="476"/>
      <c r="AM25" s="436">
        <v>148520</v>
      </c>
      <c r="AN25" s="437"/>
      <c r="AO25" s="437"/>
      <c r="AP25" s="437"/>
      <c r="AQ25" s="437"/>
      <c r="AR25" s="476"/>
      <c r="AS25" s="436">
        <v>3160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1097208</v>
      </c>
      <c r="BO25" s="349"/>
      <c r="BP25" s="349"/>
      <c r="BQ25" s="349"/>
      <c r="BR25" s="349"/>
      <c r="BS25" s="349"/>
      <c r="BT25" s="349"/>
      <c r="BU25" s="350"/>
      <c r="BV25" s="348">
        <v>373374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5900</v>
      </c>
      <c r="R26" s="437"/>
      <c r="S26" s="437"/>
      <c r="T26" s="437"/>
      <c r="U26" s="437"/>
      <c r="V26" s="476"/>
      <c r="W26" s="531"/>
      <c r="X26" s="519"/>
      <c r="Y26" s="520"/>
      <c r="Z26" s="435" t="s">
        <v>160</v>
      </c>
      <c r="AA26" s="541"/>
      <c r="AB26" s="541"/>
      <c r="AC26" s="541"/>
      <c r="AD26" s="541"/>
      <c r="AE26" s="541"/>
      <c r="AF26" s="541"/>
      <c r="AG26" s="542"/>
      <c r="AH26" s="436">
        <v>9</v>
      </c>
      <c r="AI26" s="437"/>
      <c r="AJ26" s="437"/>
      <c r="AK26" s="437"/>
      <c r="AL26" s="476"/>
      <c r="AM26" s="436">
        <v>29367</v>
      </c>
      <c r="AN26" s="437"/>
      <c r="AO26" s="437"/>
      <c r="AP26" s="437"/>
      <c r="AQ26" s="437"/>
      <c r="AR26" s="476"/>
      <c r="AS26" s="436">
        <v>3263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5000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11628</v>
      </c>
      <c r="AN27" s="437"/>
      <c r="AO27" s="437"/>
      <c r="AP27" s="437"/>
      <c r="AQ27" s="437"/>
      <c r="AR27" s="476"/>
      <c r="AS27" s="436">
        <v>3876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4500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1874406</v>
      </c>
      <c r="BO28" s="349"/>
      <c r="BP28" s="349"/>
      <c r="BQ28" s="349"/>
      <c r="BR28" s="349"/>
      <c r="BS28" s="349"/>
      <c r="BT28" s="349"/>
      <c r="BU28" s="350"/>
      <c r="BV28" s="348">
        <v>2129790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4200</v>
      </c>
      <c r="R29" s="437"/>
      <c r="S29" s="437"/>
      <c r="T29" s="437"/>
      <c r="U29" s="437"/>
      <c r="V29" s="476"/>
      <c r="W29" s="532"/>
      <c r="X29" s="533"/>
      <c r="Y29" s="534"/>
      <c r="Z29" s="435" t="s">
        <v>170</v>
      </c>
      <c r="AA29" s="415"/>
      <c r="AB29" s="415"/>
      <c r="AC29" s="415"/>
      <c r="AD29" s="415"/>
      <c r="AE29" s="415"/>
      <c r="AF29" s="415"/>
      <c r="AG29" s="416"/>
      <c r="AH29" s="436">
        <v>251</v>
      </c>
      <c r="AI29" s="437"/>
      <c r="AJ29" s="437"/>
      <c r="AK29" s="437"/>
      <c r="AL29" s="476"/>
      <c r="AM29" s="436">
        <v>797044</v>
      </c>
      <c r="AN29" s="437"/>
      <c r="AO29" s="437"/>
      <c r="AP29" s="437"/>
      <c r="AQ29" s="437"/>
      <c r="AR29" s="476"/>
      <c r="AS29" s="436">
        <v>3175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1091431</v>
      </c>
      <c r="BO29" s="386"/>
      <c r="BP29" s="386"/>
      <c r="BQ29" s="386"/>
      <c r="BR29" s="386"/>
      <c r="BS29" s="386"/>
      <c r="BT29" s="386"/>
      <c r="BU29" s="387"/>
      <c r="BV29" s="385">
        <v>1190233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347821</v>
      </c>
      <c r="BO30" s="555"/>
      <c r="BP30" s="555"/>
      <c r="BQ30" s="555"/>
      <c r="BR30" s="555"/>
      <c r="BS30" s="555"/>
      <c r="BT30" s="555"/>
      <c r="BU30" s="556"/>
      <c r="BV30" s="554">
        <v>373568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上水道事業会計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漁業集落排水事業特別会計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有田周辺広域圏事務組合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有田周辺広域圏事務組合（公営企業会計）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有田聖苑事務組合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和歌山県後期高齢者医療広域連合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和歌山県後期高齢者医療広域連合（特別会計）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和歌山県市町村総合事務組合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和歌山地方税回収機構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election activeCell="S52" sqref="S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13644</v>
      </c>
      <c r="J41" s="83">
        <v>12879</v>
      </c>
      <c r="K41" s="83">
        <v>12215</v>
      </c>
      <c r="L41" s="83">
        <v>11773</v>
      </c>
      <c r="M41" s="84">
        <v>11242</v>
      </c>
    </row>
    <row r="42" spans="2:13" ht="27.75" customHeight="1">
      <c r="B42" s="1171"/>
      <c r="C42" s="1172"/>
      <c r="D42" s="85"/>
      <c r="E42" s="1177" t="s">
        <v>26</v>
      </c>
      <c r="F42" s="1177"/>
      <c r="G42" s="1177"/>
      <c r="H42" s="1178"/>
      <c r="I42" s="86" t="s">
        <v>476</v>
      </c>
      <c r="J42" s="87" t="s">
        <v>476</v>
      </c>
      <c r="K42" s="87" t="s">
        <v>476</v>
      </c>
      <c r="L42" s="87" t="s">
        <v>476</v>
      </c>
      <c r="M42" s="88" t="s">
        <v>476</v>
      </c>
    </row>
    <row r="43" spans="2:13" ht="27.75" customHeight="1">
      <c r="B43" s="1171"/>
      <c r="C43" s="1172"/>
      <c r="D43" s="85"/>
      <c r="E43" s="1177" t="s">
        <v>27</v>
      </c>
      <c r="F43" s="1177"/>
      <c r="G43" s="1177"/>
      <c r="H43" s="1178"/>
      <c r="I43" s="86">
        <v>2099</v>
      </c>
      <c r="J43" s="87">
        <v>1949</v>
      </c>
      <c r="K43" s="87">
        <v>1791</v>
      </c>
      <c r="L43" s="87">
        <v>1823</v>
      </c>
      <c r="M43" s="88">
        <v>1839</v>
      </c>
    </row>
    <row r="44" spans="2:13" ht="27.75" customHeight="1">
      <c r="B44" s="1171"/>
      <c r="C44" s="1172"/>
      <c r="D44" s="85"/>
      <c r="E44" s="1177" t="s">
        <v>28</v>
      </c>
      <c r="F44" s="1177"/>
      <c r="G44" s="1177"/>
      <c r="H44" s="1178"/>
      <c r="I44" s="86">
        <v>102</v>
      </c>
      <c r="J44" s="87">
        <v>20</v>
      </c>
      <c r="K44" s="87">
        <v>254</v>
      </c>
      <c r="L44" s="87">
        <v>96</v>
      </c>
      <c r="M44" s="88">
        <v>9</v>
      </c>
    </row>
    <row r="45" spans="2:13" ht="27.75" customHeight="1">
      <c r="B45" s="1171"/>
      <c r="C45" s="1172"/>
      <c r="D45" s="85"/>
      <c r="E45" s="1177" t="s">
        <v>29</v>
      </c>
      <c r="F45" s="1177"/>
      <c r="G45" s="1177"/>
      <c r="H45" s="1178"/>
      <c r="I45" s="86">
        <v>2670</v>
      </c>
      <c r="J45" s="87">
        <v>2466</v>
      </c>
      <c r="K45" s="87">
        <v>2331</v>
      </c>
      <c r="L45" s="87">
        <v>2035</v>
      </c>
      <c r="M45" s="88">
        <v>1806</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2674</v>
      </c>
      <c r="J49" s="87">
        <v>3545</v>
      </c>
      <c r="K49" s="87">
        <v>3429</v>
      </c>
      <c r="L49" s="87">
        <v>4014</v>
      </c>
      <c r="M49" s="88">
        <v>3667</v>
      </c>
    </row>
    <row r="50" spans="2:13" ht="27.75" customHeight="1">
      <c r="B50" s="1171"/>
      <c r="C50" s="1172"/>
      <c r="D50" s="85"/>
      <c r="E50" s="1177" t="s">
        <v>35</v>
      </c>
      <c r="F50" s="1177"/>
      <c r="G50" s="1177"/>
      <c r="H50" s="1178"/>
      <c r="I50" s="86">
        <v>38</v>
      </c>
      <c r="J50" s="87">
        <v>34</v>
      </c>
      <c r="K50" s="87" t="s">
        <v>476</v>
      </c>
      <c r="L50" s="87" t="s">
        <v>476</v>
      </c>
      <c r="M50" s="88" t="s">
        <v>476</v>
      </c>
    </row>
    <row r="51" spans="2:13" ht="27.75" customHeight="1">
      <c r="B51" s="1173"/>
      <c r="C51" s="1174"/>
      <c r="D51" s="85"/>
      <c r="E51" s="1177" t="s">
        <v>36</v>
      </c>
      <c r="F51" s="1177"/>
      <c r="G51" s="1177"/>
      <c r="H51" s="1178"/>
      <c r="I51" s="86">
        <v>10046</v>
      </c>
      <c r="J51" s="87">
        <v>9764</v>
      </c>
      <c r="K51" s="87">
        <v>9976</v>
      </c>
      <c r="L51" s="87">
        <v>9787</v>
      </c>
      <c r="M51" s="88">
        <v>9517</v>
      </c>
    </row>
    <row r="52" spans="2:13" ht="27.75" customHeight="1" thickBot="1">
      <c r="B52" s="1181" t="s">
        <v>37</v>
      </c>
      <c r="C52" s="1182"/>
      <c r="D52" s="90"/>
      <c r="E52" s="1183" t="s">
        <v>38</v>
      </c>
      <c r="F52" s="1183"/>
      <c r="G52" s="1183"/>
      <c r="H52" s="1184"/>
      <c r="I52" s="91">
        <v>5757</v>
      </c>
      <c r="J52" s="92">
        <v>3971</v>
      </c>
      <c r="K52" s="92">
        <v>3185</v>
      </c>
      <c r="L52" s="92">
        <v>1926</v>
      </c>
      <c r="M52" s="93">
        <v>1711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76100</v>
      </c>
      <c r="E3" s="116"/>
      <c r="F3" s="117">
        <v>86381</v>
      </c>
      <c r="G3" s="118"/>
      <c r="H3" s="119"/>
    </row>
    <row r="4" spans="1:8">
      <c r="A4" s="120"/>
      <c r="B4" s="121"/>
      <c r="C4" s="122"/>
      <c r="D4" s="123">
        <v>13361</v>
      </c>
      <c r="E4" s="124"/>
      <c r="F4" s="125">
        <v>41242</v>
      </c>
      <c r="G4" s="126"/>
      <c r="H4" s="127"/>
    </row>
    <row r="5" spans="1:8">
      <c r="A5" s="108" t="s">
        <v>508</v>
      </c>
      <c r="B5" s="113"/>
      <c r="C5" s="114"/>
      <c r="D5" s="115">
        <v>60188</v>
      </c>
      <c r="E5" s="116"/>
      <c r="F5" s="117">
        <v>67088</v>
      </c>
      <c r="G5" s="118"/>
      <c r="H5" s="119"/>
    </row>
    <row r="6" spans="1:8">
      <c r="A6" s="120"/>
      <c r="B6" s="121"/>
      <c r="C6" s="122"/>
      <c r="D6" s="123">
        <v>29238</v>
      </c>
      <c r="E6" s="124"/>
      <c r="F6" s="125">
        <v>37146</v>
      </c>
      <c r="G6" s="126"/>
      <c r="H6" s="127"/>
    </row>
    <row r="7" spans="1:8">
      <c r="A7" s="108" t="s">
        <v>509</v>
      </c>
      <c r="B7" s="113"/>
      <c r="C7" s="114"/>
      <c r="D7" s="115">
        <v>25496</v>
      </c>
      <c r="E7" s="116"/>
      <c r="F7" s="117">
        <v>70489</v>
      </c>
      <c r="G7" s="118"/>
      <c r="H7" s="119"/>
    </row>
    <row r="8" spans="1:8">
      <c r="A8" s="120"/>
      <c r="B8" s="121"/>
      <c r="C8" s="122"/>
      <c r="D8" s="123">
        <v>18870</v>
      </c>
      <c r="E8" s="124"/>
      <c r="F8" s="125">
        <v>37817</v>
      </c>
      <c r="G8" s="126"/>
      <c r="H8" s="127"/>
    </row>
    <row r="9" spans="1:8">
      <c r="A9" s="108" t="s">
        <v>510</v>
      </c>
      <c r="B9" s="113"/>
      <c r="C9" s="114"/>
      <c r="D9" s="115">
        <v>46010</v>
      </c>
      <c r="E9" s="116"/>
      <c r="F9" s="117">
        <v>84389</v>
      </c>
      <c r="G9" s="118"/>
      <c r="H9" s="119"/>
    </row>
    <row r="10" spans="1:8">
      <c r="A10" s="120"/>
      <c r="B10" s="121"/>
      <c r="C10" s="122"/>
      <c r="D10" s="123">
        <v>30236</v>
      </c>
      <c r="E10" s="124"/>
      <c r="F10" s="125">
        <v>44339</v>
      </c>
      <c r="G10" s="126"/>
      <c r="H10" s="127"/>
    </row>
    <row r="11" spans="1:8">
      <c r="A11" s="108" t="s">
        <v>511</v>
      </c>
      <c r="B11" s="113"/>
      <c r="C11" s="114"/>
      <c r="D11" s="115">
        <v>23815</v>
      </c>
      <c r="E11" s="116"/>
      <c r="F11" s="117">
        <v>83623</v>
      </c>
      <c r="G11" s="118"/>
      <c r="H11" s="119"/>
    </row>
    <row r="12" spans="1:8">
      <c r="A12" s="120"/>
      <c r="B12" s="121"/>
      <c r="C12" s="128"/>
      <c r="D12" s="123">
        <v>14302</v>
      </c>
      <c r="E12" s="124"/>
      <c r="F12" s="125">
        <v>48787</v>
      </c>
      <c r="G12" s="126"/>
      <c r="H12" s="127"/>
    </row>
    <row r="13" spans="1:8">
      <c r="A13" s="108"/>
      <c r="B13" s="113"/>
      <c r="C13" s="129"/>
      <c r="D13" s="130">
        <v>46322</v>
      </c>
      <c r="E13" s="131"/>
      <c r="F13" s="132">
        <v>78394</v>
      </c>
      <c r="G13" s="133"/>
      <c r="H13" s="119"/>
    </row>
    <row r="14" spans="1:8">
      <c r="A14" s="120"/>
      <c r="B14" s="121"/>
      <c r="C14" s="122"/>
      <c r="D14" s="123">
        <v>21201</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3.98</v>
      </c>
      <c r="C19" s="134">
        <f>ROUND(VALUE(SUBSTITUTE(実質収支比率等に係る経年分析!G$48,"▲","-")),2)</f>
        <v>5.17</v>
      </c>
      <c r="D19" s="134">
        <f>ROUND(VALUE(SUBSTITUTE(実質収支比率等に係る経年分析!H$48,"▲","-")),2)</f>
        <v>8.73</v>
      </c>
      <c r="E19" s="134">
        <f>ROUND(VALUE(SUBSTITUTE(実質収支比率等に係る経年分析!I$48,"▲","-")),2)</f>
        <v>5.0999999999999996</v>
      </c>
      <c r="F19" s="134">
        <f>ROUND(VALUE(SUBSTITUTE(実質収支比率等に係る経年分析!J$48,"▲","-")),2)</f>
        <v>5.24</v>
      </c>
    </row>
    <row r="20" spans="1:11">
      <c r="A20" s="134" t="s">
        <v>43</v>
      </c>
      <c r="B20" s="134">
        <f>ROUND(VALUE(SUBSTITUTE(実質収支比率等に係る経年分析!F$47,"▲","-")),2)</f>
        <v>21.16</v>
      </c>
      <c r="C20" s="134">
        <f>ROUND(VALUE(SUBSTITUTE(実質収支比率等に係る経年分析!G$47,"▲","-")),2)</f>
        <v>23.78</v>
      </c>
      <c r="D20" s="134">
        <f>ROUND(VALUE(SUBSTITUTE(実質収支比率等に係る経年分析!H$47,"▲","-")),2)</f>
        <v>19.23</v>
      </c>
      <c r="E20" s="134">
        <f>ROUND(VALUE(SUBSTITUTE(実質収支比率等に係る経年分析!I$47,"▲","-")),2)</f>
        <v>28.35</v>
      </c>
      <c r="F20" s="134">
        <f>ROUND(VALUE(SUBSTITUTE(実質収支比率等に係る経年分析!J$47,"▲","-")),2)</f>
        <v>24.85</v>
      </c>
    </row>
    <row r="21" spans="1:11">
      <c r="A21" s="134" t="s">
        <v>44</v>
      </c>
      <c r="B21" s="134">
        <f>IF(ISNUMBER(VALUE(SUBSTITUTE(実質収支比率等に係る経年分析!F$49,"▲","-"))),ROUND(VALUE(SUBSTITUTE(実質収支比率等に係る経年分析!F$49,"▲","-")),2),NA())</f>
        <v>5.85</v>
      </c>
      <c r="C21" s="134">
        <f>IF(ISNUMBER(VALUE(SUBSTITUTE(実質収支比率等に係る経年分析!G$49,"▲","-"))),ROUND(VALUE(SUBSTITUTE(実質収支比率等に係る経年分析!G$49,"▲","-")),2),NA())</f>
        <v>1.1200000000000001</v>
      </c>
      <c r="D21" s="134">
        <f>IF(ISNUMBER(VALUE(SUBSTITUTE(実質収支比率等に係る経年分析!H$49,"▲","-"))),ROUND(VALUE(SUBSTITUTE(実質収支比率等に係る経年分析!H$49,"▲","-")),2),NA())</f>
        <v>-2.71</v>
      </c>
      <c r="E21" s="134">
        <f>IF(ISNUMBER(VALUE(SUBSTITUTE(実質収支比率等に係る経年分析!I$49,"▲","-"))),ROUND(VALUE(SUBSTITUTE(実質収支比率等に係る経年分析!I$49,"▲","-")),2),NA())</f>
        <v>1.04</v>
      </c>
      <c r="F21" s="134">
        <f>IF(ISNUMBER(VALUE(SUBSTITUTE(実質収支比率等に係る経年分析!J$49,"▲","-"))),ROUND(VALUE(SUBSTITUTE(実質収支比率等に係る経年分析!J$49,"▲","-")),2),NA())</f>
        <v>-5.77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漁業集落排水事業特別会計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4.6500000000000004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1039</v>
      </c>
      <c r="E42" s="136"/>
      <c r="F42" s="136"/>
      <c r="G42" s="136">
        <f>'実質公債費比率（分子）の構造'!L$52</f>
        <v>1010</v>
      </c>
      <c r="H42" s="136"/>
      <c r="I42" s="136"/>
      <c r="J42" s="136">
        <f>'実質公債費比率（分子）の構造'!M$52</f>
        <v>996</v>
      </c>
      <c r="K42" s="136"/>
      <c r="L42" s="136"/>
      <c r="M42" s="136">
        <f>'実質公債費比率（分子）の構造'!N$52</f>
        <v>1060</v>
      </c>
      <c r="N42" s="136"/>
      <c r="O42" s="136"/>
      <c r="P42" s="136">
        <f>'実質公債費比率（分子）の構造'!O$52</f>
        <v>1084</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82</v>
      </c>
      <c r="C45" s="136"/>
      <c r="D45" s="136"/>
      <c r="E45" s="136">
        <f>'実質公債費比率（分子）の構造'!L$49</f>
        <v>83</v>
      </c>
      <c r="F45" s="136"/>
      <c r="G45" s="136"/>
      <c r="H45" s="136">
        <f>'実質公債費比率（分子）の構造'!M$49</f>
        <v>82</v>
      </c>
      <c r="I45" s="136"/>
      <c r="J45" s="136"/>
      <c r="K45" s="136">
        <f>'実質公債費比率（分子）の構造'!N$49</f>
        <v>63</v>
      </c>
      <c r="L45" s="136"/>
      <c r="M45" s="136"/>
      <c r="N45" s="136">
        <f>'実質公債費比率（分子）の構造'!O$49</f>
        <v>17</v>
      </c>
      <c r="O45" s="136"/>
      <c r="P45" s="136"/>
    </row>
    <row r="46" spans="1:16">
      <c r="A46" s="136" t="s">
        <v>55</v>
      </c>
      <c r="B46" s="136">
        <f>'実質公債費比率（分子）の構造'!K$48</f>
        <v>235</v>
      </c>
      <c r="C46" s="136"/>
      <c r="D46" s="136"/>
      <c r="E46" s="136">
        <f>'実質公債費比率（分子）の構造'!L$48</f>
        <v>235</v>
      </c>
      <c r="F46" s="136"/>
      <c r="G46" s="136"/>
      <c r="H46" s="136">
        <f>'実質公債費比率（分子）の構造'!M$48</f>
        <v>236</v>
      </c>
      <c r="I46" s="136"/>
      <c r="J46" s="136"/>
      <c r="K46" s="136">
        <f>'実質公債費比率（分子）の構造'!N$48</f>
        <v>235</v>
      </c>
      <c r="L46" s="136"/>
      <c r="M46" s="136"/>
      <c r="N46" s="136">
        <f>'実質公債費比率（分子）の構造'!O$48</f>
        <v>282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1746</v>
      </c>
      <c r="C49" s="136"/>
      <c r="D49" s="136"/>
      <c r="E49" s="136">
        <f>'実質公債費比率（分子）の構造'!L$45</f>
        <v>1645</v>
      </c>
      <c r="F49" s="136"/>
      <c r="G49" s="136"/>
      <c r="H49" s="136">
        <f>'実質公債費比率（分子）の構造'!M$45</f>
        <v>1477</v>
      </c>
      <c r="I49" s="136"/>
      <c r="J49" s="136"/>
      <c r="K49" s="136">
        <f>'実質公債費比率（分子）の構造'!N$45</f>
        <v>1494</v>
      </c>
      <c r="L49" s="136"/>
      <c r="M49" s="136"/>
      <c r="N49" s="136">
        <f>'実質公債費比率（分子）の構造'!O$45</f>
        <v>1572</v>
      </c>
      <c r="O49" s="136"/>
      <c r="P49" s="136"/>
    </row>
    <row r="50" spans="1:16">
      <c r="A50" s="136" t="s">
        <v>59</v>
      </c>
      <c r="B50" s="136" t="e">
        <f>NA()</f>
        <v>#N/A</v>
      </c>
      <c r="C50" s="136">
        <f>IF(ISNUMBER('実質公債費比率（分子）の構造'!K$53),'実質公債費比率（分子）の構造'!K$53,NA())</f>
        <v>1024</v>
      </c>
      <c r="D50" s="136" t="e">
        <f>NA()</f>
        <v>#N/A</v>
      </c>
      <c r="E50" s="136" t="e">
        <f>NA()</f>
        <v>#N/A</v>
      </c>
      <c r="F50" s="136">
        <f>IF(ISNUMBER('実質公債費比率（分子）の構造'!L$53),'実質公債費比率（分子）の構造'!L$53,NA())</f>
        <v>953</v>
      </c>
      <c r="G50" s="136" t="e">
        <f>NA()</f>
        <v>#N/A</v>
      </c>
      <c r="H50" s="136" t="e">
        <f>NA()</f>
        <v>#N/A</v>
      </c>
      <c r="I50" s="136">
        <f>IF(ISNUMBER('実質公債費比率（分子）の構造'!M$53),'実質公債費比率（分子）の構造'!M$53,NA())</f>
        <v>799</v>
      </c>
      <c r="J50" s="136" t="e">
        <f>NA()</f>
        <v>#N/A</v>
      </c>
      <c r="K50" s="136" t="e">
        <f>NA()</f>
        <v>#N/A</v>
      </c>
      <c r="L50" s="136">
        <f>IF(ISNUMBER('実質公債費比率（分子）の構造'!N$53),'実質公債費比率（分子）の構造'!N$53,NA())</f>
        <v>732</v>
      </c>
      <c r="M50" s="136" t="e">
        <f>NA()</f>
        <v>#N/A</v>
      </c>
      <c r="N50" s="136" t="e">
        <f>NA()</f>
        <v>#N/A</v>
      </c>
      <c r="O50" s="136">
        <f>IF(ISNUMBER('実質公債費比率（分子）の構造'!O$53),'実質公債費比率（分子）の構造'!O$53,NA())</f>
        <v>787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10046</v>
      </c>
      <c r="E56" s="135"/>
      <c r="F56" s="135"/>
      <c r="G56" s="135">
        <f>'将来負担比率（分子）の構造'!J$51</f>
        <v>9764</v>
      </c>
      <c r="H56" s="135"/>
      <c r="I56" s="135"/>
      <c r="J56" s="135">
        <f>'将来負担比率（分子）の構造'!K$51</f>
        <v>9976</v>
      </c>
      <c r="K56" s="135"/>
      <c r="L56" s="135"/>
      <c r="M56" s="135">
        <f>'将来負担比率（分子）の構造'!L$51</f>
        <v>9787</v>
      </c>
      <c r="N56" s="135"/>
      <c r="O56" s="135"/>
      <c r="P56" s="135">
        <f>'将来負担比率（分子）の構造'!M$51</f>
        <v>9517</v>
      </c>
    </row>
    <row r="57" spans="1:16">
      <c r="A57" s="135" t="s">
        <v>35</v>
      </c>
      <c r="B57" s="135"/>
      <c r="C57" s="135"/>
      <c r="D57" s="135">
        <f>'将来負担比率（分子）の構造'!I$50</f>
        <v>38</v>
      </c>
      <c r="E57" s="135"/>
      <c r="F57" s="135"/>
      <c r="G57" s="135">
        <f>'将来負担比率（分子）の構造'!J$50</f>
        <v>34</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2674</v>
      </c>
      <c r="E58" s="135"/>
      <c r="F58" s="135"/>
      <c r="G58" s="135">
        <f>'将来負担比率（分子）の構造'!J$49</f>
        <v>3545</v>
      </c>
      <c r="H58" s="135"/>
      <c r="I58" s="135"/>
      <c r="J58" s="135">
        <f>'将来負担比率（分子）の構造'!K$49</f>
        <v>3429</v>
      </c>
      <c r="K58" s="135"/>
      <c r="L58" s="135"/>
      <c r="M58" s="135">
        <f>'将来負担比率（分子）の構造'!L$49</f>
        <v>4014</v>
      </c>
      <c r="N58" s="135"/>
      <c r="O58" s="135"/>
      <c r="P58" s="135">
        <f>'将来負担比率（分子）の構造'!M$49</f>
        <v>3667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2670</v>
      </c>
      <c r="C62" s="135"/>
      <c r="D62" s="135"/>
      <c r="E62" s="135">
        <f>'将来負担比率（分子）の構造'!J$45</f>
        <v>2466</v>
      </c>
      <c r="F62" s="135"/>
      <c r="G62" s="135"/>
      <c r="H62" s="135">
        <f>'将来負担比率（分子）の構造'!K$45</f>
        <v>2331</v>
      </c>
      <c r="I62" s="135"/>
      <c r="J62" s="135"/>
      <c r="K62" s="135">
        <f>'将来負担比率（分子）の構造'!L$45</f>
        <v>2035</v>
      </c>
      <c r="L62" s="135"/>
      <c r="M62" s="135"/>
      <c r="N62" s="135">
        <f>'将来負担比率（分子）の構造'!M$45</f>
        <v>1806</v>
      </c>
      <c r="O62" s="135"/>
      <c r="P62" s="135"/>
    </row>
    <row r="63" spans="1:16">
      <c r="A63" s="135" t="s">
        <v>28</v>
      </c>
      <c r="B63" s="135">
        <f>'将来負担比率（分子）の構造'!I$44</f>
        <v>102</v>
      </c>
      <c r="C63" s="135"/>
      <c r="D63" s="135"/>
      <c r="E63" s="135">
        <f>'将来負担比率（分子）の構造'!J$44</f>
        <v>20</v>
      </c>
      <c r="F63" s="135"/>
      <c r="G63" s="135"/>
      <c r="H63" s="135">
        <f>'将来負担比率（分子）の構造'!K$44</f>
        <v>254</v>
      </c>
      <c r="I63" s="135"/>
      <c r="J63" s="135"/>
      <c r="K63" s="135">
        <f>'将来負担比率（分子）の構造'!L$44</f>
        <v>96</v>
      </c>
      <c r="L63" s="135"/>
      <c r="M63" s="135"/>
      <c r="N63" s="135">
        <f>'将来負担比率（分子）の構造'!M$44</f>
        <v>9</v>
      </c>
      <c r="O63" s="135"/>
      <c r="P63" s="135"/>
    </row>
    <row r="64" spans="1:16">
      <c r="A64" s="135" t="s">
        <v>27</v>
      </c>
      <c r="B64" s="135">
        <f>'将来負担比率（分子）の構造'!I$43</f>
        <v>2099</v>
      </c>
      <c r="C64" s="135"/>
      <c r="D64" s="135"/>
      <c r="E64" s="135">
        <f>'将来負担比率（分子）の構造'!J$43</f>
        <v>1949</v>
      </c>
      <c r="F64" s="135"/>
      <c r="G64" s="135"/>
      <c r="H64" s="135">
        <f>'将来負担比率（分子）の構造'!K$43</f>
        <v>1791</v>
      </c>
      <c r="I64" s="135"/>
      <c r="J64" s="135"/>
      <c r="K64" s="135">
        <f>'将来負担比率（分子）の構造'!L$43</f>
        <v>1823</v>
      </c>
      <c r="L64" s="135"/>
      <c r="M64" s="135"/>
      <c r="N64" s="135">
        <f>'将来負担比率（分子）の構造'!M$43</f>
        <v>1839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13644</v>
      </c>
      <c r="C66" s="135"/>
      <c r="D66" s="135"/>
      <c r="E66" s="135">
        <f>'将来負担比率（分子）の構造'!J$41</f>
        <v>12879</v>
      </c>
      <c r="F66" s="135"/>
      <c r="G66" s="135"/>
      <c r="H66" s="135">
        <f>'将来負担比率（分子）の構造'!K$41</f>
        <v>12215</v>
      </c>
      <c r="I66" s="135"/>
      <c r="J66" s="135"/>
      <c r="K66" s="135">
        <f>'将来負担比率（分子）の構造'!L$41</f>
        <v>11773</v>
      </c>
      <c r="L66" s="135"/>
      <c r="M66" s="135"/>
      <c r="N66" s="135">
        <f>'将来負担比率（分子）の構造'!M$41</f>
        <v>11242</v>
      </c>
      <c r="O66" s="135"/>
      <c r="P66" s="135"/>
    </row>
    <row r="67" spans="1:16">
      <c r="A67" s="135" t="s">
        <v>63</v>
      </c>
      <c r="B67" s="135" t="e">
        <f>NA()</f>
        <v>#N/A</v>
      </c>
      <c r="C67" s="135">
        <f>IF(ISNUMBER('将来負担比率（分子）の構造'!I$52), IF('将来負担比率（分子）の構造'!I$52 &lt; 0, 0, '将来負担比率（分子）の構造'!I$52), NA())</f>
        <v>5757</v>
      </c>
      <c r="D67" s="135" t="e">
        <f>NA()</f>
        <v>#N/A</v>
      </c>
      <c r="E67" s="135" t="e">
        <f>NA()</f>
        <v>#N/A</v>
      </c>
      <c r="F67" s="135">
        <f>IF(ISNUMBER('将来負担比率（分子）の構造'!J$52), IF('将来負担比率（分子）の構造'!J$52 &lt; 0, 0, '将来負担比率（分子）の構造'!J$52), NA())</f>
        <v>3971</v>
      </c>
      <c r="G67" s="135" t="e">
        <f>NA()</f>
        <v>#N/A</v>
      </c>
      <c r="H67" s="135" t="e">
        <f>NA()</f>
        <v>#N/A</v>
      </c>
      <c r="I67" s="135">
        <f>IF(ISNUMBER('将来負担比率（分子）の構造'!K$52), IF('将来負担比率（分子）の構造'!K$52 &lt; 0, 0, '将来負担比率（分子）の構造'!K$52), NA())</f>
        <v>3185</v>
      </c>
      <c r="J67" s="135" t="e">
        <f>NA()</f>
        <v>#N/A</v>
      </c>
      <c r="K67" s="135" t="e">
        <f>NA()</f>
        <v>#N/A</v>
      </c>
      <c r="L67" s="135">
        <f>IF(ISNUMBER('将来負担比率（分子）の構造'!L$52), IF('将来負担比率（分子）の構造'!L$52 &lt; 0, 0, '将来負担比率（分子）の構造'!L$52), NA())</f>
        <v>1926</v>
      </c>
      <c r="M67" s="135" t="e">
        <f>NA()</f>
        <v>#N/A</v>
      </c>
      <c r="N67" s="135" t="e">
        <f>NA()</f>
        <v>#N/A</v>
      </c>
      <c r="O67" s="135">
        <f>IF(ISNUMBER('将来負担比率（分子）の構造'!M$52), IF('将来負担比率（分子）の構造'!M$52 &lt; 0, 0, '将来負担比率（分子）の構造'!M$52), NA())</f>
        <v>1711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3435554</v>
      </c>
      <c r="S5" s="583"/>
      <c r="T5" s="583"/>
      <c r="U5" s="583"/>
      <c r="V5" s="583"/>
      <c r="W5" s="583"/>
      <c r="X5" s="583"/>
      <c r="Y5" s="584"/>
      <c r="Z5" s="585">
        <v>27.9</v>
      </c>
      <c r="AA5" s="585"/>
      <c r="AB5" s="585"/>
      <c r="AC5" s="585"/>
      <c r="AD5" s="586">
        <v>3435554</v>
      </c>
      <c r="AE5" s="586"/>
      <c r="AF5" s="586"/>
      <c r="AG5" s="586"/>
      <c r="AH5" s="586"/>
      <c r="AI5" s="586"/>
      <c r="AJ5" s="586"/>
      <c r="AK5" s="586"/>
      <c r="AL5" s="587">
        <v>49.9</v>
      </c>
      <c r="AM5" s="588"/>
      <c r="AN5" s="588"/>
      <c r="AO5" s="589"/>
      <c r="AP5" s="579" t="s">
        <v>208</v>
      </c>
      <c r="AQ5" s="580"/>
      <c r="AR5" s="580"/>
      <c r="AS5" s="580"/>
      <c r="AT5" s="580"/>
      <c r="AU5" s="580"/>
      <c r="AV5" s="580"/>
      <c r="AW5" s="580"/>
      <c r="AX5" s="580"/>
      <c r="AY5" s="580"/>
      <c r="AZ5" s="580"/>
      <c r="BA5" s="580"/>
      <c r="BB5" s="580"/>
      <c r="BC5" s="580"/>
      <c r="BD5" s="580"/>
      <c r="BE5" s="580"/>
      <c r="BF5" s="581"/>
      <c r="BG5" s="593">
        <v>3434710</v>
      </c>
      <c r="BH5" s="594"/>
      <c r="BI5" s="594"/>
      <c r="BJ5" s="594"/>
      <c r="BK5" s="594"/>
      <c r="BL5" s="594"/>
      <c r="BM5" s="594"/>
      <c r="BN5" s="595"/>
      <c r="BO5" s="596">
        <v>100</v>
      </c>
      <c r="BP5" s="596"/>
      <c r="BQ5" s="596"/>
      <c r="BR5" s="596"/>
      <c r="BS5" s="597">
        <v>140594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111257</v>
      </c>
      <c r="S6" s="594"/>
      <c r="T6" s="594"/>
      <c r="U6" s="594"/>
      <c r="V6" s="594"/>
      <c r="W6" s="594"/>
      <c r="X6" s="594"/>
      <c r="Y6" s="595"/>
      <c r="Z6" s="596">
        <v>0.9</v>
      </c>
      <c r="AA6" s="596"/>
      <c r="AB6" s="596"/>
      <c r="AC6" s="596"/>
      <c r="AD6" s="597">
        <v>111257</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3434710</v>
      </c>
      <c r="BH6" s="594"/>
      <c r="BI6" s="594"/>
      <c r="BJ6" s="594"/>
      <c r="BK6" s="594"/>
      <c r="BL6" s="594"/>
      <c r="BM6" s="594"/>
      <c r="BN6" s="595"/>
      <c r="BO6" s="596">
        <v>100</v>
      </c>
      <c r="BP6" s="596"/>
      <c r="BQ6" s="596"/>
      <c r="BR6" s="596"/>
      <c r="BS6" s="597">
        <v>140594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185255</v>
      </c>
      <c r="CS6" s="594"/>
      <c r="CT6" s="594"/>
      <c r="CU6" s="594"/>
      <c r="CV6" s="594"/>
      <c r="CW6" s="594"/>
      <c r="CX6" s="594"/>
      <c r="CY6" s="595"/>
      <c r="CZ6" s="596">
        <v>1.6</v>
      </c>
      <c r="DA6" s="596"/>
      <c r="DB6" s="596"/>
      <c r="DC6" s="596"/>
      <c r="DD6" s="602" t="s">
        <v>215</v>
      </c>
      <c r="DE6" s="594"/>
      <c r="DF6" s="594"/>
      <c r="DG6" s="594"/>
      <c r="DH6" s="594"/>
      <c r="DI6" s="594"/>
      <c r="DJ6" s="594"/>
      <c r="DK6" s="594"/>
      <c r="DL6" s="594"/>
      <c r="DM6" s="594"/>
      <c r="DN6" s="594"/>
      <c r="DO6" s="594"/>
      <c r="DP6" s="595"/>
      <c r="DQ6" s="602">
        <v>185255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11087</v>
      </c>
      <c r="S7" s="594"/>
      <c r="T7" s="594"/>
      <c r="U7" s="594"/>
      <c r="V7" s="594"/>
      <c r="W7" s="594"/>
      <c r="X7" s="594"/>
      <c r="Y7" s="595"/>
      <c r="Z7" s="596">
        <v>0.1</v>
      </c>
      <c r="AA7" s="596"/>
      <c r="AB7" s="596"/>
      <c r="AC7" s="596"/>
      <c r="AD7" s="597">
        <v>11087</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1365050</v>
      </c>
      <c r="BH7" s="594"/>
      <c r="BI7" s="594"/>
      <c r="BJ7" s="594"/>
      <c r="BK7" s="594"/>
      <c r="BL7" s="594"/>
      <c r="BM7" s="594"/>
      <c r="BN7" s="595"/>
      <c r="BO7" s="596">
        <v>39.700000000000003</v>
      </c>
      <c r="BP7" s="596"/>
      <c r="BQ7" s="596"/>
      <c r="BR7" s="596"/>
      <c r="BS7" s="597">
        <v>23233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1400082</v>
      </c>
      <c r="CS7" s="594"/>
      <c r="CT7" s="594"/>
      <c r="CU7" s="594"/>
      <c r="CV7" s="594"/>
      <c r="CW7" s="594"/>
      <c r="CX7" s="594"/>
      <c r="CY7" s="595"/>
      <c r="CZ7" s="596">
        <v>11.8</v>
      </c>
      <c r="DA7" s="596"/>
      <c r="DB7" s="596"/>
      <c r="DC7" s="596"/>
      <c r="DD7" s="602">
        <v>74331</v>
      </c>
      <c r="DE7" s="594"/>
      <c r="DF7" s="594"/>
      <c r="DG7" s="594"/>
      <c r="DH7" s="594"/>
      <c r="DI7" s="594"/>
      <c r="DJ7" s="594"/>
      <c r="DK7" s="594"/>
      <c r="DL7" s="594"/>
      <c r="DM7" s="594"/>
      <c r="DN7" s="594"/>
      <c r="DO7" s="594"/>
      <c r="DP7" s="595"/>
      <c r="DQ7" s="602">
        <v>1084175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37413</v>
      </c>
      <c r="S8" s="594"/>
      <c r="T8" s="594"/>
      <c r="U8" s="594"/>
      <c r="V8" s="594"/>
      <c r="W8" s="594"/>
      <c r="X8" s="594"/>
      <c r="Y8" s="595"/>
      <c r="Z8" s="596">
        <v>0.3</v>
      </c>
      <c r="AA8" s="596"/>
      <c r="AB8" s="596"/>
      <c r="AC8" s="596"/>
      <c r="AD8" s="597">
        <v>37413</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43457</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4350966</v>
      </c>
      <c r="CS8" s="594"/>
      <c r="CT8" s="594"/>
      <c r="CU8" s="594"/>
      <c r="CV8" s="594"/>
      <c r="CW8" s="594"/>
      <c r="CX8" s="594"/>
      <c r="CY8" s="595"/>
      <c r="CZ8" s="596">
        <v>36.6</v>
      </c>
      <c r="DA8" s="596"/>
      <c r="DB8" s="596"/>
      <c r="DC8" s="596"/>
      <c r="DD8" s="602">
        <v>13181</v>
      </c>
      <c r="DE8" s="594"/>
      <c r="DF8" s="594"/>
      <c r="DG8" s="594"/>
      <c r="DH8" s="594"/>
      <c r="DI8" s="594"/>
      <c r="DJ8" s="594"/>
      <c r="DK8" s="594"/>
      <c r="DL8" s="594"/>
      <c r="DM8" s="594"/>
      <c r="DN8" s="594"/>
      <c r="DO8" s="594"/>
      <c r="DP8" s="595"/>
      <c r="DQ8" s="602">
        <v>2376769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17934</v>
      </c>
      <c r="S9" s="594"/>
      <c r="T9" s="594"/>
      <c r="U9" s="594"/>
      <c r="V9" s="594"/>
      <c r="W9" s="594"/>
      <c r="X9" s="594"/>
      <c r="Y9" s="595"/>
      <c r="Z9" s="596">
        <v>0.1</v>
      </c>
      <c r="AA9" s="596"/>
      <c r="AB9" s="596"/>
      <c r="AC9" s="596"/>
      <c r="AD9" s="597">
        <v>17934</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1100368</v>
      </c>
      <c r="BH9" s="594"/>
      <c r="BI9" s="594"/>
      <c r="BJ9" s="594"/>
      <c r="BK9" s="594"/>
      <c r="BL9" s="594"/>
      <c r="BM9" s="594"/>
      <c r="BN9" s="595"/>
      <c r="BO9" s="596">
        <v>32</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1909681</v>
      </c>
      <c r="CS9" s="594"/>
      <c r="CT9" s="594"/>
      <c r="CU9" s="594"/>
      <c r="CV9" s="594"/>
      <c r="CW9" s="594"/>
      <c r="CX9" s="594"/>
      <c r="CY9" s="595"/>
      <c r="CZ9" s="596">
        <v>16.100000000000001</v>
      </c>
      <c r="DA9" s="596"/>
      <c r="DB9" s="596"/>
      <c r="DC9" s="596"/>
      <c r="DD9" s="602">
        <v>31866</v>
      </c>
      <c r="DE9" s="594"/>
      <c r="DF9" s="594"/>
      <c r="DG9" s="594"/>
      <c r="DH9" s="594"/>
      <c r="DI9" s="594"/>
      <c r="DJ9" s="594"/>
      <c r="DK9" s="594"/>
      <c r="DL9" s="594"/>
      <c r="DM9" s="594"/>
      <c r="DN9" s="594"/>
      <c r="DO9" s="594"/>
      <c r="DP9" s="595"/>
      <c r="DQ9" s="602">
        <v>1872822</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306696</v>
      </c>
      <c r="S10" s="594"/>
      <c r="T10" s="594"/>
      <c r="U10" s="594"/>
      <c r="V10" s="594"/>
      <c r="W10" s="594"/>
      <c r="X10" s="594"/>
      <c r="Y10" s="595"/>
      <c r="Z10" s="596">
        <v>2.5</v>
      </c>
      <c r="AA10" s="596"/>
      <c r="AB10" s="596"/>
      <c r="AC10" s="596"/>
      <c r="AD10" s="597">
        <v>306696</v>
      </c>
      <c r="AE10" s="597"/>
      <c r="AF10" s="597"/>
      <c r="AG10" s="597"/>
      <c r="AH10" s="597"/>
      <c r="AI10" s="597"/>
      <c r="AJ10" s="597"/>
      <c r="AK10" s="597"/>
      <c r="AL10" s="598">
        <v>4.5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61851</v>
      </c>
      <c r="BH10" s="594"/>
      <c r="BI10" s="594"/>
      <c r="BJ10" s="594"/>
      <c r="BK10" s="594"/>
      <c r="BL10" s="594"/>
      <c r="BM10" s="594"/>
      <c r="BN10" s="595"/>
      <c r="BO10" s="596">
        <v>1.8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765</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159374</v>
      </c>
      <c r="BH11" s="594"/>
      <c r="BI11" s="594"/>
      <c r="BJ11" s="594"/>
      <c r="BK11" s="594"/>
      <c r="BL11" s="594"/>
      <c r="BM11" s="594"/>
      <c r="BN11" s="595"/>
      <c r="BO11" s="596">
        <v>4.5999999999999996</v>
      </c>
      <c r="BP11" s="596"/>
      <c r="BQ11" s="596"/>
      <c r="BR11" s="596"/>
      <c r="BS11" s="602">
        <v>23233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257125</v>
      </c>
      <c r="CS11" s="594"/>
      <c r="CT11" s="594"/>
      <c r="CU11" s="594"/>
      <c r="CV11" s="594"/>
      <c r="CW11" s="594"/>
      <c r="CX11" s="594"/>
      <c r="CY11" s="595"/>
      <c r="CZ11" s="596">
        <v>2.2000000000000002</v>
      </c>
      <c r="DA11" s="596"/>
      <c r="DB11" s="596"/>
      <c r="DC11" s="596"/>
      <c r="DD11" s="602">
        <v>39838</v>
      </c>
      <c r="DE11" s="594"/>
      <c r="DF11" s="594"/>
      <c r="DG11" s="594"/>
      <c r="DH11" s="594"/>
      <c r="DI11" s="594"/>
      <c r="DJ11" s="594"/>
      <c r="DK11" s="594"/>
      <c r="DL11" s="594"/>
      <c r="DM11" s="594"/>
      <c r="DN11" s="594"/>
      <c r="DO11" s="594"/>
      <c r="DP11" s="595"/>
      <c r="DQ11" s="602">
        <v>171601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1792814</v>
      </c>
      <c r="BH12" s="594"/>
      <c r="BI12" s="594"/>
      <c r="BJ12" s="594"/>
      <c r="BK12" s="594"/>
      <c r="BL12" s="594"/>
      <c r="BM12" s="594"/>
      <c r="BN12" s="595"/>
      <c r="BO12" s="596">
        <v>52.2</v>
      </c>
      <c r="BP12" s="596"/>
      <c r="BQ12" s="596"/>
      <c r="BR12" s="596"/>
      <c r="BS12" s="602">
        <v>117361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67789</v>
      </c>
      <c r="CS12" s="594"/>
      <c r="CT12" s="594"/>
      <c r="CU12" s="594"/>
      <c r="CV12" s="594"/>
      <c r="CW12" s="594"/>
      <c r="CX12" s="594"/>
      <c r="CY12" s="595"/>
      <c r="CZ12" s="596">
        <v>0.6</v>
      </c>
      <c r="DA12" s="596"/>
      <c r="DB12" s="596"/>
      <c r="DC12" s="596"/>
      <c r="DD12" s="602">
        <v>2387</v>
      </c>
      <c r="DE12" s="594"/>
      <c r="DF12" s="594"/>
      <c r="DG12" s="594"/>
      <c r="DH12" s="594"/>
      <c r="DI12" s="594"/>
      <c r="DJ12" s="594"/>
      <c r="DK12" s="594"/>
      <c r="DL12" s="594"/>
      <c r="DM12" s="594"/>
      <c r="DN12" s="594"/>
      <c r="DO12" s="594"/>
      <c r="DP12" s="595"/>
      <c r="DQ12" s="602">
        <v>61686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9072</v>
      </c>
      <c r="S13" s="594"/>
      <c r="T13" s="594"/>
      <c r="U13" s="594"/>
      <c r="V13" s="594"/>
      <c r="W13" s="594"/>
      <c r="X13" s="594"/>
      <c r="Y13" s="595"/>
      <c r="Z13" s="596">
        <v>0.1</v>
      </c>
      <c r="AA13" s="596"/>
      <c r="AB13" s="596"/>
      <c r="AC13" s="596"/>
      <c r="AD13" s="597">
        <v>9072</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1787922</v>
      </c>
      <c r="BH13" s="594"/>
      <c r="BI13" s="594"/>
      <c r="BJ13" s="594"/>
      <c r="BK13" s="594"/>
      <c r="BL13" s="594"/>
      <c r="BM13" s="594"/>
      <c r="BN13" s="595"/>
      <c r="BO13" s="596">
        <v>52</v>
      </c>
      <c r="BP13" s="596"/>
      <c r="BQ13" s="596"/>
      <c r="BR13" s="596"/>
      <c r="BS13" s="602">
        <v>117361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380032</v>
      </c>
      <c r="CS13" s="594"/>
      <c r="CT13" s="594"/>
      <c r="CU13" s="594"/>
      <c r="CV13" s="594"/>
      <c r="CW13" s="594"/>
      <c r="CX13" s="594"/>
      <c r="CY13" s="595"/>
      <c r="CZ13" s="596">
        <v>3.2</v>
      </c>
      <c r="DA13" s="596"/>
      <c r="DB13" s="596"/>
      <c r="DC13" s="596"/>
      <c r="DD13" s="602">
        <v>223806</v>
      </c>
      <c r="DE13" s="594"/>
      <c r="DF13" s="594"/>
      <c r="DG13" s="594"/>
      <c r="DH13" s="594"/>
      <c r="DI13" s="594"/>
      <c r="DJ13" s="594"/>
      <c r="DK13" s="594"/>
      <c r="DL13" s="594"/>
      <c r="DM13" s="594"/>
      <c r="DN13" s="594"/>
      <c r="DO13" s="594"/>
      <c r="DP13" s="595"/>
      <c r="DQ13" s="602">
        <v>253405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79448</v>
      </c>
      <c r="BH14" s="594"/>
      <c r="BI14" s="594"/>
      <c r="BJ14" s="594"/>
      <c r="BK14" s="594"/>
      <c r="BL14" s="594"/>
      <c r="BM14" s="594"/>
      <c r="BN14" s="595"/>
      <c r="BO14" s="596">
        <v>2.2999999999999998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761129</v>
      </c>
      <c r="CS14" s="594"/>
      <c r="CT14" s="594"/>
      <c r="CU14" s="594"/>
      <c r="CV14" s="594"/>
      <c r="CW14" s="594"/>
      <c r="CX14" s="594"/>
      <c r="CY14" s="595"/>
      <c r="CZ14" s="596">
        <v>6.4</v>
      </c>
      <c r="DA14" s="596"/>
      <c r="DB14" s="596"/>
      <c r="DC14" s="596"/>
      <c r="DD14" s="602">
        <v>245643</v>
      </c>
      <c r="DE14" s="594"/>
      <c r="DF14" s="594"/>
      <c r="DG14" s="594"/>
      <c r="DH14" s="594"/>
      <c r="DI14" s="594"/>
      <c r="DJ14" s="594"/>
      <c r="DK14" s="594"/>
      <c r="DL14" s="594"/>
      <c r="DM14" s="594"/>
      <c r="DN14" s="594"/>
      <c r="DO14" s="594"/>
      <c r="DP14" s="595"/>
      <c r="DQ14" s="602">
        <v>462696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9224</v>
      </c>
      <c r="S15" s="594"/>
      <c r="T15" s="594"/>
      <c r="U15" s="594"/>
      <c r="V15" s="594"/>
      <c r="W15" s="594"/>
      <c r="X15" s="594"/>
      <c r="Y15" s="595"/>
      <c r="Z15" s="596">
        <v>0.1</v>
      </c>
      <c r="AA15" s="596"/>
      <c r="AB15" s="596"/>
      <c r="AC15" s="596"/>
      <c r="AD15" s="597">
        <v>9224</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197398</v>
      </c>
      <c r="BH15" s="594"/>
      <c r="BI15" s="594"/>
      <c r="BJ15" s="594"/>
      <c r="BK15" s="594"/>
      <c r="BL15" s="594"/>
      <c r="BM15" s="594"/>
      <c r="BN15" s="595"/>
      <c r="BO15" s="596">
        <v>5.7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941256</v>
      </c>
      <c r="CS15" s="594"/>
      <c r="CT15" s="594"/>
      <c r="CU15" s="594"/>
      <c r="CV15" s="594"/>
      <c r="CW15" s="594"/>
      <c r="CX15" s="594"/>
      <c r="CY15" s="595"/>
      <c r="CZ15" s="596">
        <v>7.9</v>
      </c>
      <c r="DA15" s="596"/>
      <c r="DB15" s="596"/>
      <c r="DC15" s="596"/>
      <c r="DD15" s="602">
        <v>88511</v>
      </c>
      <c r="DE15" s="594"/>
      <c r="DF15" s="594"/>
      <c r="DG15" s="594"/>
      <c r="DH15" s="594"/>
      <c r="DI15" s="594"/>
      <c r="DJ15" s="594"/>
      <c r="DK15" s="594"/>
      <c r="DL15" s="594"/>
      <c r="DM15" s="594"/>
      <c r="DN15" s="594"/>
      <c r="DO15" s="594"/>
      <c r="DP15" s="595"/>
      <c r="DQ15" s="602">
        <v>723396</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3600552</v>
      </c>
      <c r="S16" s="594"/>
      <c r="T16" s="594"/>
      <c r="U16" s="594"/>
      <c r="V16" s="594"/>
      <c r="W16" s="594"/>
      <c r="X16" s="594"/>
      <c r="Y16" s="595"/>
      <c r="Z16" s="596">
        <v>29.2</v>
      </c>
      <c r="AA16" s="596"/>
      <c r="AB16" s="596"/>
      <c r="AC16" s="596"/>
      <c r="AD16" s="597">
        <v>2873902</v>
      </c>
      <c r="AE16" s="597"/>
      <c r="AF16" s="597"/>
      <c r="AG16" s="597"/>
      <c r="AH16" s="597"/>
      <c r="AI16" s="597"/>
      <c r="AJ16" s="597"/>
      <c r="AK16" s="597"/>
      <c r="AL16" s="598">
        <v>41.8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51641</v>
      </c>
      <c r="CS16" s="594"/>
      <c r="CT16" s="594"/>
      <c r="CU16" s="594"/>
      <c r="CV16" s="594"/>
      <c r="CW16" s="594"/>
      <c r="CX16" s="594"/>
      <c r="CY16" s="595"/>
      <c r="CZ16" s="596">
        <v>0.4</v>
      </c>
      <c r="DA16" s="596"/>
      <c r="DB16" s="596"/>
      <c r="DC16" s="596"/>
      <c r="DD16" s="602" t="s">
        <v>221</v>
      </c>
      <c r="DE16" s="594"/>
      <c r="DF16" s="594"/>
      <c r="DG16" s="594"/>
      <c r="DH16" s="594"/>
      <c r="DI16" s="594"/>
      <c r="DJ16" s="594"/>
      <c r="DK16" s="594"/>
      <c r="DL16" s="594"/>
      <c r="DM16" s="594"/>
      <c r="DN16" s="594"/>
      <c r="DO16" s="594"/>
      <c r="DP16" s="595"/>
      <c r="DQ16" s="602">
        <v>3154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2873902</v>
      </c>
      <c r="S17" s="594"/>
      <c r="T17" s="594"/>
      <c r="U17" s="594"/>
      <c r="V17" s="594"/>
      <c r="W17" s="594"/>
      <c r="X17" s="594"/>
      <c r="Y17" s="595"/>
      <c r="Z17" s="596">
        <v>23.3</v>
      </c>
      <c r="AA17" s="596"/>
      <c r="AB17" s="596"/>
      <c r="AC17" s="596"/>
      <c r="AD17" s="597">
        <v>2873902</v>
      </c>
      <c r="AE17" s="597"/>
      <c r="AF17" s="597"/>
      <c r="AG17" s="597"/>
      <c r="AH17" s="597"/>
      <c r="AI17" s="597"/>
      <c r="AJ17" s="597"/>
      <c r="AK17" s="597"/>
      <c r="AL17" s="598">
        <v>41.8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1571890</v>
      </c>
      <c r="CS17" s="594"/>
      <c r="CT17" s="594"/>
      <c r="CU17" s="594"/>
      <c r="CV17" s="594"/>
      <c r="CW17" s="594"/>
      <c r="CX17" s="594"/>
      <c r="CY17" s="595"/>
      <c r="CZ17" s="596">
        <v>13.2</v>
      </c>
      <c r="DA17" s="596"/>
      <c r="DB17" s="596"/>
      <c r="DC17" s="596"/>
      <c r="DD17" s="602" t="s">
        <v>221</v>
      </c>
      <c r="DE17" s="594"/>
      <c r="DF17" s="594"/>
      <c r="DG17" s="594"/>
      <c r="DH17" s="594"/>
      <c r="DI17" s="594"/>
      <c r="DJ17" s="594"/>
      <c r="DK17" s="594"/>
      <c r="DL17" s="594"/>
      <c r="DM17" s="594"/>
      <c r="DN17" s="594"/>
      <c r="DO17" s="594"/>
      <c r="DP17" s="595"/>
      <c r="DQ17" s="602">
        <v>1571890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726650</v>
      </c>
      <c r="S18" s="594"/>
      <c r="T18" s="594"/>
      <c r="U18" s="594"/>
      <c r="V18" s="594"/>
      <c r="W18" s="594"/>
      <c r="X18" s="594"/>
      <c r="Y18" s="595"/>
      <c r="Z18" s="596">
        <v>5.9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844</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7538789</v>
      </c>
      <c r="S20" s="594"/>
      <c r="T20" s="594"/>
      <c r="U20" s="594"/>
      <c r="V20" s="594"/>
      <c r="W20" s="594"/>
      <c r="X20" s="594"/>
      <c r="Y20" s="595"/>
      <c r="Z20" s="596">
        <v>61.2</v>
      </c>
      <c r="AA20" s="596"/>
      <c r="AB20" s="596"/>
      <c r="AC20" s="596"/>
      <c r="AD20" s="597">
        <v>6812139</v>
      </c>
      <c r="AE20" s="597"/>
      <c r="AF20" s="597"/>
      <c r="AG20" s="597"/>
      <c r="AH20" s="597"/>
      <c r="AI20" s="597"/>
      <c r="AJ20" s="597"/>
      <c r="AK20" s="597"/>
      <c r="AL20" s="598">
        <v>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844</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11877611</v>
      </c>
      <c r="CS20" s="594"/>
      <c r="CT20" s="594"/>
      <c r="CU20" s="594"/>
      <c r="CV20" s="594"/>
      <c r="CW20" s="594"/>
      <c r="CX20" s="594"/>
      <c r="CY20" s="595"/>
      <c r="CZ20" s="596">
        <v>100</v>
      </c>
      <c r="DA20" s="596"/>
      <c r="DB20" s="596"/>
      <c r="DC20" s="596"/>
      <c r="DD20" s="602">
        <v>719563</v>
      </c>
      <c r="DE20" s="594"/>
      <c r="DF20" s="594"/>
      <c r="DG20" s="594"/>
      <c r="DH20" s="594"/>
      <c r="DI20" s="594"/>
      <c r="DJ20" s="594"/>
      <c r="DK20" s="594"/>
      <c r="DL20" s="594"/>
      <c r="DM20" s="594"/>
      <c r="DN20" s="594"/>
      <c r="DO20" s="594"/>
      <c r="DP20" s="595"/>
      <c r="DQ20" s="602">
        <v>8766849</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2776</v>
      </c>
      <c r="S21" s="594"/>
      <c r="T21" s="594"/>
      <c r="U21" s="594"/>
      <c r="V21" s="594"/>
      <c r="W21" s="594"/>
      <c r="X21" s="594"/>
      <c r="Y21" s="595"/>
      <c r="Z21" s="596">
        <v>0</v>
      </c>
      <c r="AA21" s="596"/>
      <c r="AB21" s="596"/>
      <c r="AC21" s="596"/>
      <c r="AD21" s="597">
        <v>2776</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844</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148799</v>
      </c>
      <c r="S22" s="594"/>
      <c r="T22" s="594"/>
      <c r="U22" s="594"/>
      <c r="V22" s="594"/>
      <c r="W22" s="594"/>
      <c r="X22" s="594"/>
      <c r="Y22" s="595"/>
      <c r="Z22" s="596">
        <v>1.2</v>
      </c>
      <c r="AA22" s="596"/>
      <c r="AB22" s="596"/>
      <c r="AC22" s="596"/>
      <c r="AD22" s="597">
        <v>1318</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194087</v>
      </c>
      <c r="S23" s="594"/>
      <c r="T23" s="594"/>
      <c r="U23" s="594"/>
      <c r="V23" s="594"/>
      <c r="W23" s="594"/>
      <c r="X23" s="594"/>
      <c r="Y23" s="595"/>
      <c r="Z23" s="596">
        <v>1.6</v>
      </c>
      <c r="AA23" s="596"/>
      <c r="AB23" s="596"/>
      <c r="AC23" s="596"/>
      <c r="AD23" s="597">
        <v>13587</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36207</v>
      </c>
      <c r="S24" s="594"/>
      <c r="T24" s="594"/>
      <c r="U24" s="594"/>
      <c r="V24" s="594"/>
      <c r="W24" s="594"/>
      <c r="X24" s="594"/>
      <c r="Y24" s="595"/>
      <c r="Z24" s="596">
        <v>0.3</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6364960</v>
      </c>
      <c r="CS24" s="583"/>
      <c r="CT24" s="583"/>
      <c r="CU24" s="583"/>
      <c r="CV24" s="583"/>
      <c r="CW24" s="583"/>
      <c r="CX24" s="583"/>
      <c r="CY24" s="584"/>
      <c r="CZ24" s="622">
        <v>53.6</v>
      </c>
      <c r="DA24" s="623"/>
      <c r="DB24" s="623"/>
      <c r="DC24" s="624"/>
      <c r="DD24" s="621">
        <v>4563310</v>
      </c>
      <c r="DE24" s="583"/>
      <c r="DF24" s="583"/>
      <c r="DG24" s="583"/>
      <c r="DH24" s="583"/>
      <c r="DI24" s="583"/>
      <c r="DJ24" s="583"/>
      <c r="DK24" s="584"/>
      <c r="DL24" s="621">
        <v>4515593</v>
      </c>
      <c r="DM24" s="583"/>
      <c r="DN24" s="583"/>
      <c r="DO24" s="583"/>
      <c r="DP24" s="583"/>
      <c r="DQ24" s="583"/>
      <c r="DR24" s="583"/>
      <c r="DS24" s="583"/>
      <c r="DT24" s="583"/>
      <c r="DU24" s="583"/>
      <c r="DV24" s="584"/>
      <c r="DW24" s="587">
        <v>60.3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1382368</v>
      </c>
      <c r="S25" s="594"/>
      <c r="T25" s="594"/>
      <c r="U25" s="594"/>
      <c r="V25" s="594"/>
      <c r="W25" s="594"/>
      <c r="X25" s="594"/>
      <c r="Y25" s="595"/>
      <c r="Z25" s="596">
        <v>11.2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2466577</v>
      </c>
      <c r="CS25" s="625"/>
      <c r="CT25" s="625"/>
      <c r="CU25" s="625"/>
      <c r="CV25" s="625"/>
      <c r="CW25" s="625"/>
      <c r="CX25" s="625"/>
      <c r="CY25" s="626"/>
      <c r="CZ25" s="627">
        <v>20.8</v>
      </c>
      <c r="DA25" s="628"/>
      <c r="DB25" s="628"/>
      <c r="DC25" s="629"/>
      <c r="DD25" s="602">
        <v>2191573</v>
      </c>
      <c r="DE25" s="625"/>
      <c r="DF25" s="625"/>
      <c r="DG25" s="625"/>
      <c r="DH25" s="625"/>
      <c r="DI25" s="625"/>
      <c r="DJ25" s="625"/>
      <c r="DK25" s="626"/>
      <c r="DL25" s="602">
        <v>2143856</v>
      </c>
      <c r="DM25" s="625"/>
      <c r="DN25" s="625"/>
      <c r="DO25" s="625"/>
      <c r="DP25" s="625"/>
      <c r="DQ25" s="625"/>
      <c r="DR25" s="625"/>
      <c r="DS25" s="625"/>
      <c r="DT25" s="625"/>
      <c r="DU25" s="625"/>
      <c r="DV25" s="626"/>
      <c r="DW25" s="598">
        <v>28.6</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1476395</v>
      </c>
      <c r="CS26" s="594"/>
      <c r="CT26" s="594"/>
      <c r="CU26" s="594"/>
      <c r="CV26" s="594"/>
      <c r="CW26" s="594"/>
      <c r="CX26" s="594"/>
      <c r="CY26" s="595"/>
      <c r="CZ26" s="627">
        <v>12.4</v>
      </c>
      <c r="DA26" s="628"/>
      <c r="DB26" s="628"/>
      <c r="DC26" s="629"/>
      <c r="DD26" s="602">
        <v>1311812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1005616</v>
      </c>
      <c r="S27" s="594"/>
      <c r="T27" s="594"/>
      <c r="U27" s="594"/>
      <c r="V27" s="594"/>
      <c r="W27" s="594"/>
      <c r="X27" s="594"/>
      <c r="Y27" s="595"/>
      <c r="Z27" s="596">
        <v>8.1999999999999993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3435554</v>
      </c>
      <c r="BH27" s="594"/>
      <c r="BI27" s="594"/>
      <c r="BJ27" s="594"/>
      <c r="BK27" s="594"/>
      <c r="BL27" s="594"/>
      <c r="BM27" s="594"/>
      <c r="BN27" s="595"/>
      <c r="BO27" s="596">
        <v>100</v>
      </c>
      <c r="BP27" s="596"/>
      <c r="BQ27" s="596"/>
      <c r="BR27" s="596"/>
      <c r="BS27" s="602">
        <v>140594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2326493</v>
      </c>
      <c r="CS27" s="625"/>
      <c r="CT27" s="625"/>
      <c r="CU27" s="625"/>
      <c r="CV27" s="625"/>
      <c r="CW27" s="625"/>
      <c r="CX27" s="625"/>
      <c r="CY27" s="626"/>
      <c r="CZ27" s="627">
        <v>19.600000000000001</v>
      </c>
      <c r="DA27" s="628"/>
      <c r="DB27" s="628"/>
      <c r="DC27" s="629"/>
      <c r="DD27" s="602">
        <v>799847</v>
      </c>
      <c r="DE27" s="625"/>
      <c r="DF27" s="625"/>
      <c r="DG27" s="625"/>
      <c r="DH27" s="625"/>
      <c r="DI27" s="625"/>
      <c r="DJ27" s="625"/>
      <c r="DK27" s="626"/>
      <c r="DL27" s="602">
        <v>799847</v>
      </c>
      <c r="DM27" s="625"/>
      <c r="DN27" s="625"/>
      <c r="DO27" s="625"/>
      <c r="DP27" s="625"/>
      <c r="DQ27" s="625"/>
      <c r="DR27" s="625"/>
      <c r="DS27" s="625"/>
      <c r="DT27" s="625"/>
      <c r="DU27" s="625"/>
      <c r="DV27" s="626"/>
      <c r="DW27" s="598">
        <v>10.7</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10494</v>
      </c>
      <c r="S28" s="594"/>
      <c r="T28" s="594"/>
      <c r="U28" s="594"/>
      <c r="V28" s="594"/>
      <c r="W28" s="594"/>
      <c r="X28" s="594"/>
      <c r="Y28" s="595"/>
      <c r="Z28" s="596">
        <v>0.1</v>
      </c>
      <c r="AA28" s="596"/>
      <c r="AB28" s="596"/>
      <c r="AC28" s="596"/>
      <c r="AD28" s="597">
        <v>5884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1571890</v>
      </c>
      <c r="CS28" s="594"/>
      <c r="CT28" s="594"/>
      <c r="CU28" s="594"/>
      <c r="CV28" s="594"/>
      <c r="CW28" s="594"/>
      <c r="CX28" s="594"/>
      <c r="CY28" s="595"/>
      <c r="CZ28" s="627">
        <v>13.2</v>
      </c>
      <c r="DA28" s="628"/>
      <c r="DB28" s="628"/>
      <c r="DC28" s="629"/>
      <c r="DD28" s="602">
        <v>1571890</v>
      </c>
      <c r="DE28" s="594"/>
      <c r="DF28" s="594"/>
      <c r="DG28" s="594"/>
      <c r="DH28" s="594"/>
      <c r="DI28" s="594"/>
      <c r="DJ28" s="594"/>
      <c r="DK28" s="595"/>
      <c r="DL28" s="602">
        <v>1571890</v>
      </c>
      <c r="DM28" s="594"/>
      <c r="DN28" s="594"/>
      <c r="DO28" s="594"/>
      <c r="DP28" s="594"/>
      <c r="DQ28" s="594"/>
      <c r="DR28" s="594"/>
      <c r="DS28" s="594"/>
      <c r="DT28" s="594"/>
      <c r="DU28" s="594"/>
      <c r="DV28" s="595"/>
      <c r="DW28" s="598">
        <v>21</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7347</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1571676</v>
      </c>
      <c r="CS29" s="625"/>
      <c r="CT29" s="625"/>
      <c r="CU29" s="625"/>
      <c r="CV29" s="625"/>
      <c r="CW29" s="625"/>
      <c r="CX29" s="625"/>
      <c r="CY29" s="626"/>
      <c r="CZ29" s="627">
        <v>13.2</v>
      </c>
      <c r="DA29" s="628"/>
      <c r="DB29" s="628"/>
      <c r="DC29" s="629"/>
      <c r="DD29" s="602">
        <v>1571676</v>
      </c>
      <c r="DE29" s="625"/>
      <c r="DF29" s="625"/>
      <c r="DG29" s="625"/>
      <c r="DH29" s="625"/>
      <c r="DI29" s="625"/>
      <c r="DJ29" s="625"/>
      <c r="DK29" s="626"/>
      <c r="DL29" s="602">
        <v>1571676</v>
      </c>
      <c r="DM29" s="625"/>
      <c r="DN29" s="625"/>
      <c r="DO29" s="625"/>
      <c r="DP29" s="625"/>
      <c r="DQ29" s="625"/>
      <c r="DR29" s="625"/>
      <c r="DS29" s="625"/>
      <c r="DT29" s="625"/>
      <c r="DU29" s="625"/>
      <c r="DV29" s="626"/>
      <c r="DW29" s="598">
        <v>21</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615422</v>
      </c>
      <c r="S30" s="594"/>
      <c r="T30" s="594"/>
      <c r="U30" s="594"/>
      <c r="V30" s="594"/>
      <c r="W30" s="594"/>
      <c r="X30" s="594"/>
      <c r="Y30" s="595"/>
      <c r="Z30" s="596">
        <v>5</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98.9</v>
      </c>
      <c r="BH30" s="652"/>
      <c r="BI30" s="652"/>
      <c r="BJ30" s="652"/>
      <c r="BK30" s="652"/>
      <c r="BL30" s="652"/>
      <c r="BM30" s="588">
        <v>96.3</v>
      </c>
      <c r="BN30" s="652"/>
      <c r="BO30" s="652"/>
      <c r="BP30" s="652"/>
      <c r="BQ30" s="653"/>
      <c r="BR30" s="651">
        <v>99</v>
      </c>
      <c r="BS30" s="652"/>
      <c r="BT30" s="652"/>
      <c r="BU30" s="652"/>
      <c r="BV30" s="652"/>
      <c r="BW30" s="652"/>
      <c r="BX30" s="588">
        <v>96.2</v>
      </c>
      <c r="BY30" s="652"/>
      <c r="BZ30" s="652"/>
      <c r="CA30" s="652"/>
      <c r="CB30" s="653"/>
      <c r="CD30" s="656"/>
      <c r="CE30" s="657"/>
      <c r="CF30" s="607" t="s">
        <v>293</v>
      </c>
      <c r="CG30" s="608"/>
      <c r="CH30" s="608"/>
      <c r="CI30" s="608"/>
      <c r="CJ30" s="608"/>
      <c r="CK30" s="608"/>
      <c r="CL30" s="608"/>
      <c r="CM30" s="608"/>
      <c r="CN30" s="608"/>
      <c r="CO30" s="608"/>
      <c r="CP30" s="608"/>
      <c r="CQ30" s="609"/>
      <c r="CR30" s="593">
        <v>1418565</v>
      </c>
      <c r="CS30" s="594"/>
      <c r="CT30" s="594"/>
      <c r="CU30" s="594"/>
      <c r="CV30" s="594"/>
      <c r="CW30" s="594"/>
      <c r="CX30" s="594"/>
      <c r="CY30" s="595"/>
      <c r="CZ30" s="627">
        <v>11.9</v>
      </c>
      <c r="DA30" s="628"/>
      <c r="DB30" s="628"/>
      <c r="DC30" s="629"/>
      <c r="DD30" s="602">
        <v>1418565</v>
      </c>
      <c r="DE30" s="594"/>
      <c r="DF30" s="594"/>
      <c r="DG30" s="594"/>
      <c r="DH30" s="594"/>
      <c r="DI30" s="594"/>
      <c r="DJ30" s="594"/>
      <c r="DK30" s="595"/>
      <c r="DL30" s="602">
        <v>1418565</v>
      </c>
      <c r="DM30" s="594"/>
      <c r="DN30" s="594"/>
      <c r="DO30" s="594"/>
      <c r="DP30" s="594"/>
      <c r="DQ30" s="594"/>
      <c r="DR30" s="594"/>
      <c r="DS30" s="594"/>
      <c r="DT30" s="594"/>
      <c r="DU30" s="594"/>
      <c r="DV30" s="595"/>
      <c r="DW30" s="598">
        <v>19</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277869</v>
      </c>
      <c r="S31" s="594"/>
      <c r="T31" s="594"/>
      <c r="U31" s="594"/>
      <c r="V31" s="594"/>
      <c r="W31" s="594"/>
      <c r="X31" s="594"/>
      <c r="Y31" s="595"/>
      <c r="Z31" s="596">
        <v>2.2999999999999998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96.7</v>
      </c>
      <c r="BN31" s="649"/>
      <c r="BO31" s="649"/>
      <c r="BP31" s="649"/>
      <c r="BQ31" s="650"/>
      <c r="BR31" s="648">
        <v>99.2</v>
      </c>
      <c r="BS31" s="625"/>
      <c r="BT31" s="625"/>
      <c r="BU31" s="625"/>
      <c r="BV31" s="625"/>
      <c r="BW31" s="625"/>
      <c r="BX31" s="599">
        <v>97.1</v>
      </c>
      <c r="BY31" s="649"/>
      <c r="BZ31" s="649"/>
      <c r="CA31" s="649"/>
      <c r="CB31" s="650"/>
      <c r="CD31" s="656"/>
      <c r="CE31" s="657"/>
      <c r="CF31" s="607" t="s">
        <v>297</v>
      </c>
      <c r="CG31" s="608"/>
      <c r="CH31" s="608"/>
      <c r="CI31" s="608"/>
      <c r="CJ31" s="608"/>
      <c r="CK31" s="608"/>
      <c r="CL31" s="608"/>
      <c r="CM31" s="608"/>
      <c r="CN31" s="608"/>
      <c r="CO31" s="608"/>
      <c r="CP31" s="608"/>
      <c r="CQ31" s="609"/>
      <c r="CR31" s="593">
        <v>153111</v>
      </c>
      <c r="CS31" s="625"/>
      <c r="CT31" s="625"/>
      <c r="CU31" s="625"/>
      <c r="CV31" s="625"/>
      <c r="CW31" s="625"/>
      <c r="CX31" s="625"/>
      <c r="CY31" s="626"/>
      <c r="CZ31" s="627">
        <v>1.3</v>
      </c>
      <c r="DA31" s="628"/>
      <c r="DB31" s="628"/>
      <c r="DC31" s="629"/>
      <c r="DD31" s="602">
        <v>153111</v>
      </c>
      <c r="DE31" s="625"/>
      <c r="DF31" s="625"/>
      <c r="DG31" s="625"/>
      <c r="DH31" s="625"/>
      <c r="DI31" s="625"/>
      <c r="DJ31" s="625"/>
      <c r="DK31" s="626"/>
      <c r="DL31" s="602">
        <v>153111</v>
      </c>
      <c r="DM31" s="625"/>
      <c r="DN31" s="625"/>
      <c r="DO31" s="625"/>
      <c r="DP31" s="625"/>
      <c r="DQ31" s="625"/>
      <c r="DR31" s="625"/>
      <c r="DS31" s="625"/>
      <c r="DT31" s="625"/>
      <c r="DU31" s="625"/>
      <c r="DV31" s="626"/>
      <c r="DW31" s="598">
        <v>2</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216672</v>
      </c>
      <c r="S32" s="594"/>
      <c r="T32" s="594"/>
      <c r="U32" s="594"/>
      <c r="V32" s="594"/>
      <c r="W32" s="594"/>
      <c r="X32" s="594"/>
      <c r="Y32" s="595"/>
      <c r="Z32" s="596">
        <v>1.8</v>
      </c>
      <c r="AA32" s="596"/>
      <c r="AB32" s="596"/>
      <c r="AC32" s="596"/>
      <c r="AD32" s="597">
        <v>45972</v>
      </c>
      <c r="AE32" s="597"/>
      <c r="AF32" s="597"/>
      <c r="AG32" s="597"/>
      <c r="AH32" s="597"/>
      <c r="AI32" s="597"/>
      <c r="AJ32" s="597"/>
      <c r="AK32" s="597"/>
      <c r="AL32" s="598">
        <v>0.7</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98.9</v>
      </c>
      <c r="BH32" s="661"/>
      <c r="BI32" s="661"/>
      <c r="BJ32" s="661"/>
      <c r="BK32" s="661"/>
      <c r="BL32" s="661"/>
      <c r="BM32" s="662">
        <v>95.6</v>
      </c>
      <c r="BN32" s="661"/>
      <c r="BO32" s="661"/>
      <c r="BP32" s="661"/>
      <c r="BQ32" s="663"/>
      <c r="BR32" s="660">
        <v>98.8</v>
      </c>
      <c r="BS32" s="661"/>
      <c r="BT32" s="661"/>
      <c r="BU32" s="661"/>
      <c r="BV32" s="661"/>
      <c r="BW32" s="661"/>
      <c r="BX32" s="662">
        <v>95</v>
      </c>
      <c r="BY32" s="661"/>
      <c r="BZ32" s="661"/>
      <c r="CA32" s="661"/>
      <c r="CB32" s="663"/>
      <c r="CD32" s="658"/>
      <c r="CE32" s="659"/>
      <c r="CF32" s="607" t="s">
        <v>300</v>
      </c>
      <c r="CG32" s="608"/>
      <c r="CH32" s="608"/>
      <c r="CI32" s="608"/>
      <c r="CJ32" s="608"/>
      <c r="CK32" s="608"/>
      <c r="CL32" s="608"/>
      <c r="CM32" s="608"/>
      <c r="CN32" s="608"/>
      <c r="CO32" s="608"/>
      <c r="CP32" s="608"/>
      <c r="CQ32" s="609"/>
      <c r="CR32" s="593">
        <v>214</v>
      </c>
      <c r="CS32" s="594"/>
      <c r="CT32" s="594"/>
      <c r="CU32" s="594"/>
      <c r="CV32" s="594"/>
      <c r="CW32" s="594"/>
      <c r="CX32" s="594"/>
      <c r="CY32" s="595"/>
      <c r="CZ32" s="627">
        <v>0</v>
      </c>
      <c r="DA32" s="628"/>
      <c r="DB32" s="628"/>
      <c r="DC32" s="629"/>
      <c r="DD32" s="602">
        <v>214</v>
      </c>
      <c r="DE32" s="594"/>
      <c r="DF32" s="594"/>
      <c r="DG32" s="594"/>
      <c r="DH32" s="594"/>
      <c r="DI32" s="594"/>
      <c r="DJ32" s="594"/>
      <c r="DK32" s="595"/>
      <c r="DL32" s="602">
        <v>214</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887560</v>
      </c>
      <c r="S33" s="594"/>
      <c r="T33" s="594"/>
      <c r="U33" s="594"/>
      <c r="V33" s="594"/>
      <c r="W33" s="594"/>
      <c r="X33" s="594"/>
      <c r="Y33" s="595"/>
      <c r="Z33" s="596">
        <v>7.2</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4741447</v>
      </c>
      <c r="CS33" s="625"/>
      <c r="CT33" s="625"/>
      <c r="CU33" s="625"/>
      <c r="CV33" s="625"/>
      <c r="CW33" s="625"/>
      <c r="CX33" s="625"/>
      <c r="CY33" s="626"/>
      <c r="CZ33" s="627">
        <v>39.9</v>
      </c>
      <c r="DA33" s="628"/>
      <c r="DB33" s="628"/>
      <c r="DC33" s="629"/>
      <c r="DD33" s="602">
        <v>3969567</v>
      </c>
      <c r="DE33" s="625"/>
      <c r="DF33" s="625"/>
      <c r="DG33" s="625"/>
      <c r="DH33" s="625"/>
      <c r="DI33" s="625"/>
      <c r="DJ33" s="625"/>
      <c r="DK33" s="626"/>
      <c r="DL33" s="602">
        <v>3016865</v>
      </c>
      <c r="DM33" s="625"/>
      <c r="DN33" s="625"/>
      <c r="DO33" s="625"/>
      <c r="DP33" s="625"/>
      <c r="DQ33" s="625"/>
      <c r="DR33" s="625"/>
      <c r="DS33" s="625"/>
      <c r="DT33" s="625"/>
      <c r="DU33" s="625"/>
      <c r="DV33" s="626"/>
      <c r="DW33" s="598">
        <v>40.299999999999997</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1549604</v>
      </c>
      <c r="CS34" s="594"/>
      <c r="CT34" s="594"/>
      <c r="CU34" s="594"/>
      <c r="CV34" s="594"/>
      <c r="CW34" s="594"/>
      <c r="CX34" s="594"/>
      <c r="CY34" s="595"/>
      <c r="CZ34" s="627">
        <v>13</v>
      </c>
      <c r="DA34" s="628"/>
      <c r="DB34" s="628"/>
      <c r="DC34" s="629"/>
      <c r="DD34" s="602">
        <v>1129343</v>
      </c>
      <c r="DE34" s="594"/>
      <c r="DF34" s="594"/>
      <c r="DG34" s="594"/>
      <c r="DH34" s="594"/>
      <c r="DI34" s="594"/>
      <c r="DJ34" s="594"/>
      <c r="DK34" s="595"/>
      <c r="DL34" s="602">
        <v>955445</v>
      </c>
      <c r="DM34" s="594"/>
      <c r="DN34" s="594"/>
      <c r="DO34" s="594"/>
      <c r="DP34" s="594"/>
      <c r="DQ34" s="594"/>
      <c r="DR34" s="594"/>
      <c r="DS34" s="594"/>
      <c r="DT34" s="594"/>
      <c r="DU34" s="594"/>
      <c r="DV34" s="595"/>
      <c r="DW34" s="598">
        <v>12.8</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602960</v>
      </c>
      <c r="S35" s="594"/>
      <c r="T35" s="594"/>
      <c r="U35" s="594"/>
      <c r="V35" s="594"/>
      <c r="W35" s="594"/>
      <c r="X35" s="594"/>
      <c r="Y35" s="595"/>
      <c r="Z35" s="596">
        <v>4.9000000000000004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2321373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149676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35578</v>
      </c>
      <c r="CS35" s="625"/>
      <c r="CT35" s="625"/>
      <c r="CU35" s="625"/>
      <c r="CV35" s="625"/>
      <c r="CW35" s="625"/>
      <c r="CX35" s="625"/>
      <c r="CY35" s="626"/>
      <c r="CZ35" s="627">
        <v>0.3</v>
      </c>
      <c r="DA35" s="628"/>
      <c r="DB35" s="628"/>
      <c r="DC35" s="629"/>
      <c r="DD35" s="602">
        <v>29974</v>
      </c>
      <c r="DE35" s="625"/>
      <c r="DF35" s="625"/>
      <c r="DG35" s="625"/>
      <c r="DH35" s="625"/>
      <c r="DI35" s="625"/>
      <c r="DJ35" s="625"/>
      <c r="DK35" s="626"/>
      <c r="DL35" s="602">
        <v>29974</v>
      </c>
      <c r="DM35" s="625"/>
      <c r="DN35" s="625"/>
      <c r="DO35" s="625"/>
      <c r="DP35" s="625"/>
      <c r="DQ35" s="625"/>
      <c r="DR35" s="625"/>
      <c r="DS35" s="625"/>
      <c r="DT35" s="625"/>
      <c r="DU35" s="625"/>
      <c r="DV35" s="626"/>
      <c r="DW35" s="598">
        <v>0.4</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12324006</v>
      </c>
      <c r="S36" s="666"/>
      <c r="T36" s="666"/>
      <c r="U36" s="666"/>
      <c r="V36" s="666"/>
      <c r="W36" s="666"/>
      <c r="X36" s="666"/>
      <c r="Y36" s="667"/>
      <c r="Z36" s="668">
        <v>100</v>
      </c>
      <c r="AA36" s="668"/>
      <c r="AB36" s="668"/>
      <c r="AC36" s="668"/>
      <c r="AD36" s="669">
        <v>6881676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970722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37185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1645644</v>
      </c>
      <c r="CS36" s="594"/>
      <c r="CT36" s="594"/>
      <c r="CU36" s="594"/>
      <c r="CV36" s="594"/>
      <c r="CW36" s="594"/>
      <c r="CX36" s="594"/>
      <c r="CY36" s="595"/>
      <c r="CZ36" s="627">
        <v>13.9</v>
      </c>
      <c r="DA36" s="628"/>
      <c r="DB36" s="628"/>
      <c r="DC36" s="629"/>
      <c r="DD36" s="602">
        <v>1548082</v>
      </c>
      <c r="DE36" s="594"/>
      <c r="DF36" s="594"/>
      <c r="DG36" s="594"/>
      <c r="DH36" s="594"/>
      <c r="DI36" s="594"/>
      <c r="DJ36" s="594"/>
      <c r="DK36" s="595"/>
      <c r="DL36" s="602">
        <v>924031</v>
      </c>
      <c r="DM36" s="594"/>
      <c r="DN36" s="594"/>
      <c r="DO36" s="594"/>
      <c r="DP36" s="594"/>
      <c r="DQ36" s="594"/>
      <c r="DR36" s="594"/>
      <c r="DS36" s="594"/>
      <c r="DT36" s="594"/>
      <c r="DU36" s="594"/>
      <c r="DV36" s="595"/>
      <c r="DW36" s="598">
        <v>12.3</v>
      </c>
      <c r="DX36" s="619"/>
      <c r="DY36" s="619"/>
      <c r="DZ36" s="619"/>
      <c r="EA36" s="619"/>
      <c r="EB36" s="619"/>
      <c r="EC36" s="620"/>
    </row>
    <row r="37" spans="2:133" ht="11.25" customHeight="1">
      <c r="AQ37" s="672" t="s">
        <v>315</v>
      </c>
      <c r="AR37" s="673"/>
      <c r="AS37" s="673"/>
      <c r="AT37" s="673"/>
      <c r="AU37" s="673"/>
      <c r="AV37" s="673"/>
      <c r="AW37" s="673"/>
      <c r="AX37" s="673"/>
      <c r="AY37" s="674"/>
      <c r="AZ37" s="593">
        <v>54500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5358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472080</v>
      </c>
      <c r="CS37" s="625"/>
      <c r="CT37" s="625"/>
      <c r="CU37" s="625"/>
      <c r="CV37" s="625"/>
      <c r="CW37" s="625"/>
      <c r="CX37" s="625"/>
      <c r="CY37" s="626"/>
      <c r="CZ37" s="627">
        <v>4</v>
      </c>
      <c r="DA37" s="628"/>
      <c r="DB37" s="628"/>
      <c r="DC37" s="629"/>
      <c r="DD37" s="602">
        <v>472080</v>
      </c>
      <c r="DE37" s="625"/>
      <c r="DF37" s="625"/>
      <c r="DG37" s="625"/>
      <c r="DH37" s="625"/>
      <c r="DI37" s="625"/>
      <c r="DJ37" s="625"/>
      <c r="DK37" s="626"/>
      <c r="DL37" s="602">
        <v>472080</v>
      </c>
      <c r="DM37" s="625"/>
      <c r="DN37" s="625"/>
      <c r="DO37" s="625"/>
      <c r="DP37" s="625"/>
      <c r="DQ37" s="625"/>
      <c r="DR37" s="625"/>
      <c r="DS37" s="625"/>
      <c r="DT37" s="625"/>
      <c r="DU37" s="625"/>
      <c r="DV37" s="626"/>
      <c r="DW37" s="598">
        <v>6.3</v>
      </c>
      <c r="DX37" s="619"/>
      <c r="DY37" s="619"/>
      <c r="DZ37" s="619"/>
      <c r="EA37" s="619"/>
      <c r="EB37" s="619"/>
      <c r="EC37" s="620"/>
    </row>
    <row r="38" spans="2:133" ht="11.25" customHeight="1">
      <c r="AQ38" s="672" t="s">
        <v>318</v>
      </c>
      <c r="AR38" s="673"/>
      <c r="AS38" s="673"/>
      <c r="AT38" s="673"/>
      <c r="AU38" s="673"/>
      <c r="AV38" s="673"/>
      <c r="AW38" s="673"/>
      <c r="AX38" s="673"/>
      <c r="AY38" s="674"/>
      <c r="AZ38" s="593" t="s">
        <v>221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10325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1350651</v>
      </c>
      <c r="CS38" s="594"/>
      <c r="CT38" s="594"/>
      <c r="CU38" s="594"/>
      <c r="CV38" s="594"/>
      <c r="CW38" s="594"/>
      <c r="CX38" s="594"/>
      <c r="CY38" s="595"/>
      <c r="CZ38" s="627">
        <v>11.4</v>
      </c>
      <c r="DA38" s="628"/>
      <c r="DB38" s="628"/>
      <c r="DC38" s="629"/>
      <c r="DD38" s="602">
        <v>1106096</v>
      </c>
      <c r="DE38" s="594"/>
      <c r="DF38" s="594"/>
      <c r="DG38" s="594"/>
      <c r="DH38" s="594"/>
      <c r="DI38" s="594"/>
      <c r="DJ38" s="594"/>
      <c r="DK38" s="595"/>
      <c r="DL38" s="602">
        <v>998613</v>
      </c>
      <c r="DM38" s="594"/>
      <c r="DN38" s="594"/>
      <c r="DO38" s="594"/>
      <c r="DP38" s="594"/>
      <c r="DQ38" s="594"/>
      <c r="DR38" s="594"/>
      <c r="DS38" s="594"/>
      <c r="DT38" s="594"/>
      <c r="DU38" s="594"/>
      <c r="DV38" s="595"/>
      <c r="DW38" s="598">
        <v>13.3</v>
      </c>
      <c r="DX38" s="619"/>
      <c r="DY38" s="619"/>
      <c r="DZ38" s="619"/>
      <c r="EA38" s="619"/>
      <c r="EB38" s="619"/>
      <c r="EC38" s="620"/>
    </row>
    <row r="39" spans="2:133" ht="11.25" customHeight="1">
      <c r="AQ39" s="672" t="s">
        <v>321</v>
      </c>
      <c r="AR39" s="673"/>
      <c r="AS39" s="673"/>
      <c r="AT39" s="673"/>
      <c r="AU39" s="673"/>
      <c r="AV39" s="673"/>
      <c r="AW39" s="673"/>
      <c r="AX39" s="673"/>
      <c r="AY39" s="674"/>
      <c r="AZ39" s="593" t="s">
        <v>221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38898</v>
      </c>
      <c r="CS39" s="625"/>
      <c r="CT39" s="625"/>
      <c r="CU39" s="625"/>
      <c r="CV39" s="625"/>
      <c r="CW39" s="625"/>
      <c r="CX39" s="625"/>
      <c r="CY39" s="626"/>
      <c r="CZ39" s="627">
        <v>0.3</v>
      </c>
      <c r="DA39" s="628"/>
      <c r="DB39" s="628"/>
      <c r="DC39" s="629"/>
      <c r="DD39" s="602">
        <v>35000</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403928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118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121072</v>
      </c>
      <c r="CS40" s="594"/>
      <c r="CT40" s="594"/>
      <c r="CU40" s="594"/>
      <c r="CV40" s="594"/>
      <c r="CW40" s="594"/>
      <c r="CX40" s="594"/>
      <c r="CY40" s="595"/>
      <c r="CZ40" s="627">
        <v>1</v>
      </c>
      <c r="DA40" s="628"/>
      <c r="DB40" s="628"/>
      <c r="DC40" s="629"/>
      <c r="DD40" s="602">
        <v>121072</v>
      </c>
      <c r="DE40" s="594"/>
      <c r="DF40" s="594"/>
      <c r="DG40" s="594"/>
      <c r="DH40" s="594"/>
      <c r="DI40" s="594"/>
      <c r="DJ40" s="594"/>
      <c r="DK40" s="595"/>
      <c r="DL40" s="602">
        <v>108802</v>
      </c>
      <c r="DM40" s="594"/>
      <c r="DN40" s="594"/>
      <c r="DO40" s="594"/>
      <c r="DP40" s="594"/>
      <c r="DQ40" s="594"/>
      <c r="DR40" s="594"/>
      <c r="DS40" s="594"/>
      <c r="DT40" s="594"/>
      <c r="DU40" s="594"/>
      <c r="DV40" s="595"/>
      <c r="DW40" s="598">
        <v>1.5</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892223</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771204</v>
      </c>
      <c r="CS42" s="594"/>
      <c r="CT42" s="594"/>
      <c r="CU42" s="594"/>
      <c r="CV42" s="594"/>
      <c r="CW42" s="594"/>
      <c r="CX42" s="594"/>
      <c r="CY42" s="595"/>
      <c r="CZ42" s="627">
        <v>6.5</v>
      </c>
      <c r="DA42" s="676"/>
      <c r="DB42" s="676"/>
      <c r="DC42" s="677"/>
      <c r="DD42" s="602">
        <v>233972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15767</v>
      </c>
      <c r="CS43" s="625"/>
      <c r="CT43" s="625"/>
      <c r="CU43" s="625"/>
      <c r="CV43" s="625"/>
      <c r="CW43" s="625"/>
      <c r="CX43" s="625"/>
      <c r="CY43" s="626"/>
      <c r="CZ43" s="627">
        <v>0.1</v>
      </c>
      <c r="DA43" s="628"/>
      <c r="DB43" s="628"/>
      <c r="DC43" s="629"/>
      <c r="DD43" s="602">
        <v>15767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719563</v>
      </c>
      <c r="CS44" s="594"/>
      <c r="CT44" s="594"/>
      <c r="CU44" s="594"/>
      <c r="CV44" s="594"/>
      <c r="CW44" s="594"/>
      <c r="CX44" s="594"/>
      <c r="CY44" s="595"/>
      <c r="CZ44" s="627">
        <v>6.1</v>
      </c>
      <c r="DA44" s="676"/>
      <c r="DB44" s="676"/>
      <c r="DC44" s="677"/>
      <c r="DD44" s="602">
        <v>230818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270243</v>
      </c>
      <c r="CS45" s="625"/>
      <c r="CT45" s="625"/>
      <c r="CU45" s="625"/>
      <c r="CV45" s="625"/>
      <c r="CW45" s="625"/>
      <c r="CX45" s="625"/>
      <c r="CY45" s="626"/>
      <c r="CZ45" s="627">
        <v>2.2999999999999998</v>
      </c>
      <c r="DA45" s="628"/>
      <c r="DB45" s="628"/>
      <c r="DC45" s="629"/>
      <c r="DD45" s="602">
        <v>26280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432135</v>
      </c>
      <c r="CS46" s="594"/>
      <c r="CT46" s="594"/>
      <c r="CU46" s="594"/>
      <c r="CV46" s="594"/>
      <c r="CW46" s="594"/>
      <c r="CX46" s="594"/>
      <c r="CY46" s="595"/>
      <c r="CZ46" s="627">
        <v>3.6</v>
      </c>
      <c r="DA46" s="676"/>
      <c r="DB46" s="676"/>
      <c r="DC46" s="677"/>
      <c r="DD46" s="602">
        <v>202786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51641</v>
      </c>
      <c r="CS47" s="625"/>
      <c r="CT47" s="625"/>
      <c r="CU47" s="625"/>
      <c r="CV47" s="625"/>
      <c r="CW47" s="625"/>
      <c r="CX47" s="625"/>
      <c r="CY47" s="626"/>
      <c r="CZ47" s="627">
        <v>0.4</v>
      </c>
      <c r="DA47" s="628"/>
      <c r="DB47" s="628"/>
      <c r="DC47" s="629"/>
      <c r="DD47" s="602">
        <v>3154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11877611</v>
      </c>
      <c r="CS49" s="661"/>
      <c r="CT49" s="661"/>
      <c r="CU49" s="661"/>
      <c r="CV49" s="661"/>
      <c r="CW49" s="661"/>
      <c r="CX49" s="661"/>
      <c r="CY49" s="688"/>
      <c r="CZ49" s="689">
        <v>100</v>
      </c>
      <c r="DA49" s="690"/>
      <c r="DB49" s="690"/>
      <c r="DC49" s="691"/>
      <c r="DD49" s="692">
        <v>8766849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8" sqref="B8:P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12330</v>
      </c>
      <c r="R7" s="723"/>
      <c r="S7" s="723"/>
      <c r="T7" s="723"/>
      <c r="U7" s="723"/>
      <c r="V7" s="723">
        <v>11884</v>
      </c>
      <c r="W7" s="723"/>
      <c r="X7" s="723"/>
      <c r="Y7" s="723"/>
      <c r="Z7" s="723"/>
      <c r="AA7" s="723">
        <v>446</v>
      </c>
      <c r="AB7" s="723"/>
      <c r="AC7" s="723"/>
      <c r="AD7" s="723"/>
      <c r="AE7" s="724"/>
      <c r="AF7" s="725">
        <v>395</v>
      </c>
      <c r="AG7" s="726"/>
      <c r="AH7" s="726"/>
      <c r="AI7" s="726"/>
      <c r="AJ7" s="727"/>
      <c r="AK7" s="762">
        <v>5</v>
      </c>
      <c r="AL7" s="763"/>
      <c r="AM7" s="763"/>
      <c r="AN7" s="763"/>
      <c r="AO7" s="763"/>
      <c r="AP7" s="763">
        <v>11242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12330</v>
      </c>
      <c r="R23" s="782"/>
      <c r="S23" s="782"/>
      <c r="T23" s="782"/>
      <c r="U23" s="782"/>
      <c r="V23" s="782">
        <v>11884</v>
      </c>
      <c r="W23" s="782"/>
      <c r="X23" s="782"/>
      <c r="Y23" s="782"/>
      <c r="Z23" s="782"/>
      <c r="AA23" s="782">
        <v>446</v>
      </c>
      <c r="AB23" s="782"/>
      <c r="AC23" s="782"/>
      <c r="AD23" s="782"/>
      <c r="AE23" s="783"/>
      <c r="AF23" s="784">
        <v>395</v>
      </c>
      <c r="AG23" s="782"/>
      <c r="AH23" s="782"/>
      <c r="AI23" s="782"/>
      <c r="AJ23" s="785"/>
      <c r="AK23" s="786"/>
      <c r="AL23" s="787"/>
      <c r="AM23" s="787"/>
      <c r="AN23" s="787"/>
      <c r="AO23" s="787"/>
      <c r="AP23" s="782">
        <v>11242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4638</v>
      </c>
      <c r="R28" s="811"/>
      <c r="S28" s="811"/>
      <c r="T28" s="811"/>
      <c r="U28" s="811"/>
      <c r="V28" s="811">
        <v>4488</v>
      </c>
      <c r="W28" s="811"/>
      <c r="X28" s="811"/>
      <c r="Y28" s="811"/>
      <c r="Z28" s="811"/>
      <c r="AA28" s="811">
        <v>150</v>
      </c>
      <c r="AB28" s="811"/>
      <c r="AC28" s="811"/>
      <c r="AD28" s="811"/>
      <c r="AE28" s="812"/>
      <c r="AF28" s="813">
        <v>150</v>
      </c>
      <c r="AG28" s="811"/>
      <c r="AH28" s="811"/>
      <c r="AI28" s="811"/>
      <c r="AJ28" s="814"/>
      <c r="AK28" s="815">
        <v>404</v>
      </c>
      <c r="AL28" s="806"/>
      <c r="AM28" s="806"/>
      <c r="AN28" s="806"/>
      <c r="AO28" s="806"/>
      <c r="AP28" s="806" t="s">
        <v>530</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3015</v>
      </c>
      <c r="R29" s="747"/>
      <c r="S29" s="747"/>
      <c r="T29" s="747"/>
      <c r="U29" s="747"/>
      <c r="V29" s="747">
        <v>2996</v>
      </c>
      <c r="W29" s="747"/>
      <c r="X29" s="747"/>
      <c r="Y29" s="747"/>
      <c r="Z29" s="747"/>
      <c r="AA29" s="747">
        <v>19</v>
      </c>
      <c r="AB29" s="747"/>
      <c r="AC29" s="747"/>
      <c r="AD29" s="747"/>
      <c r="AE29" s="748"/>
      <c r="AF29" s="749">
        <v>19</v>
      </c>
      <c r="AG29" s="750"/>
      <c r="AH29" s="750"/>
      <c r="AI29" s="750"/>
      <c r="AJ29" s="751"/>
      <c r="AK29" s="818">
        <v>437</v>
      </c>
      <c r="AL29" s="819"/>
      <c r="AM29" s="819"/>
      <c r="AN29" s="819"/>
      <c r="AO29" s="819"/>
      <c r="AP29" s="819" t="s">
        <v>530</v>
      </c>
      <c r="AQ29" s="819"/>
      <c r="AR29" s="819"/>
      <c r="AS29" s="819"/>
      <c r="AT29" s="819"/>
      <c r="AU29" s="819" t="s">
        <v>531</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365</v>
      </c>
      <c r="R30" s="747"/>
      <c r="S30" s="747"/>
      <c r="T30" s="747"/>
      <c r="U30" s="747"/>
      <c r="V30" s="747">
        <v>329</v>
      </c>
      <c r="W30" s="747"/>
      <c r="X30" s="747"/>
      <c r="Y30" s="747"/>
      <c r="Z30" s="747"/>
      <c r="AA30" s="747">
        <v>36</v>
      </c>
      <c r="AB30" s="747"/>
      <c r="AC30" s="747"/>
      <c r="AD30" s="747"/>
      <c r="AE30" s="748"/>
      <c r="AF30" s="749">
        <v>36</v>
      </c>
      <c r="AG30" s="750"/>
      <c r="AH30" s="750"/>
      <c r="AI30" s="750"/>
      <c r="AJ30" s="751"/>
      <c r="AK30" s="818">
        <v>453</v>
      </c>
      <c r="AL30" s="819"/>
      <c r="AM30" s="819"/>
      <c r="AN30" s="819"/>
      <c r="AO30" s="819"/>
      <c r="AP30" s="819" t="s">
        <v>530</v>
      </c>
      <c r="AQ30" s="819"/>
      <c r="AR30" s="819"/>
      <c r="AS30" s="819"/>
      <c r="AT30" s="819"/>
      <c r="AU30" s="819" t="s">
        <v>531</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461</v>
      </c>
      <c r="R31" s="747"/>
      <c r="S31" s="747"/>
      <c r="T31" s="747"/>
      <c r="U31" s="747"/>
      <c r="V31" s="747">
        <v>501</v>
      </c>
      <c r="W31" s="747"/>
      <c r="X31" s="747"/>
      <c r="Y31" s="747"/>
      <c r="Z31" s="747"/>
      <c r="AA31" s="747">
        <v>-40</v>
      </c>
      <c r="AB31" s="747"/>
      <c r="AC31" s="747"/>
      <c r="AD31" s="747"/>
      <c r="AE31" s="748"/>
      <c r="AF31" s="749">
        <v>351</v>
      </c>
      <c r="AG31" s="750"/>
      <c r="AH31" s="750"/>
      <c r="AI31" s="750"/>
      <c r="AJ31" s="751"/>
      <c r="AK31" s="818" t="s">
        <v>530</v>
      </c>
      <c r="AL31" s="819"/>
      <c r="AM31" s="819"/>
      <c r="AN31" s="819"/>
      <c r="AO31" s="819"/>
      <c r="AP31" s="819">
        <v>2040</v>
      </c>
      <c r="AQ31" s="819"/>
      <c r="AR31" s="819"/>
      <c r="AS31" s="819"/>
      <c r="AT31" s="819"/>
      <c r="AU31" s="819">
        <v>0</v>
      </c>
      <c r="AV31" s="819"/>
      <c r="AW31" s="819"/>
      <c r="AX31" s="819"/>
      <c r="AY31" s="819"/>
      <c r="AZ31" s="820" t="s">
        <v>531</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2225</v>
      </c>
      <c r="R32" s="747"/>
      <c r="S32" s="747"/>
      <c r="T32" s="747"/>
      <c r="U32" s="747"/>
      <c r="V32" s="747">
        <v>2591</v>
      </c>
      <c r="W32" s="747"/>
      <c r="X32" s="747"/>
      <c r="Y32" s="747"/>
      <c r="Z32" s="747"/>
      <c r="AA32" s="747">
        <v>-366</v>
      </c>
      <c r="AB32" s="747"/>
      <c r="AC32" s="747"/>
      <c r="AD32" s="747"/>
      <c r="AE32" s="748"/>
      <c r="AF32" s="749" t="s">
        <v>111</v>
      </c>
      <c r="AG32" s="750"/>
      <c r="AH32" s="750"/>
      <c r="AI32" s="750"/>
      <c r="AJ32" s="751"/>
      <c r="AK32" s="818">
        <v>971</v>
      </c>
      <c r="AL32" s="819"/>
      <c r="AM32" s="819"/>
      <c r="AN32" s="819"/>
      <c r="AO32" s="819"/>
      <c r="AP32" s="819">
        <v>1785</v>
      </c>
      <c r="AQ32" s="819"/>
      <c r="AR32" s="819"/>
      <c r="AS32" s="819"/>
      <c r="AT32" s="819"/>
      <c r="AU32" s="819">
        <v>1228</v>
      </c>
      <c r="AV32" s="819"/>
      <c r="AW32" s="819"/>
      <c r="AX32" s="819"/>
      <c r="AY32" s="819"/>
      <c r="AZ32" s="820" t="s">
        <v>531</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58</v>
      </c>
      <c r="R33" s="747"/>
      <c r="S33" s="747"/>
      <c r="T33" s="747"/>
      <c r="U33" s="747"/>
      <c r="V33" s="747">
        <v>58</v>
      </c>
      <c r="W33" s="747"/>
      <c r="X33" s="747"/>
      <c r="Y33" s="747"/>
      <c r="Z33" s="747"/>
      <c r="AA33" s="747">
        <v>0</v>
      </c>
      <c r="AB33" s="747"/>
      <c r="AC33" s="747"/>
      <c r="AD33" s="747"/>
      <c r="AE33" s="748"/>
      <c r="AF33" s="749">
        <v>0</v>
      </c>
      <c r="AG33" s="750"/>
      <c r="AH33" s="750"/>
      <c r="AI33" s="750"/>
      <c r="AJ33" s="751"/>
      <c r="AK33" s="818">
        <v>55</v>
      </c>
      <c r="AL33" s="819"/>
      <c r="AM33" s="819"/>
      <c r="AN33" s="819"/>
      <c r="AO33" s="819"/>
      <c r="AP33" s="819">
        <v>613</v>
      </c>
      <c r="AQ33" s="819"/>
      <c r="AR33" s="819"/>
      <c r="AS33" s="819"/>
      <c r="AT33" s="819"/>
      <c r="AU33" s="819">
        <v>611</v>
      </c>
      <c r="AV33" s="819"/>
      <c r="AW33" s="819"/>
      <c r="AX33" s="819"/>
      <c r="AY33" s="819"/>
      <c r="AZ33" s="820" t="s">
        <v>531</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556</v>
      </c>
      <c r="AG63" s="830"/>
      <c r="AH63" s="830"/>
      <c r="AI63" s="830"/>
      <c r="AJ63" s="831"/>
      <c r="AK63" s="832"/>
      <c r="AL63" s="827"/>
      <c r="AM63" s="827"/>
      <c r="AN63" s="827"/>
      <c r="AO63" s="827"/>
      <c r="AP63" s="830">
        <v>4438</v>
      </c>
      <c r="AQ63" s="830"/>
      <c r="AR63" s="830"/>
      <c r="AS63" s="830"/>
      <c r="AT63" s="830"/>
      <c r="AU63" s="830">
        <v>1839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1139</v>
      </c>
      <c r="R68" s="854"/>
      <c r="S68" s="854"/>
      <c r="T68" s="854"/>
      <c r="U68" s="854"/>
      <c r="V68" s="854">
        <v>1082</v>
      </c>
      <c r="W68" s="854"/>
      <c r="X68" s="854"/>
      <c r="Y68" s="854"/>
      <c r="Z68" s="854"/>
      <c r="AA68" s="854">
        <v>57</v>
      </c>
      <c r="AB68" s="854"/>
      <c r="AC68" s="854"/>
      <c r="AD68" s="854"/>
      <c r="AE68" s="854"/>
      <c r="AF68" s="854">
        <v>57</v>
      </c>
      <c r="AG68" s="854"/>
      <c r="AH68" s="854"/>
      <c r="AI68" s="854"/>
      <c r="AJ68" s="854"/>
      <c r="AK68" s="854" t="s">
        <v>531</v>
      </c>
      <c r="AL68" s="854"/>
      <c r="AM68" s="854"/>
      <c r="AN68" s="854"/>
      <c r="AO68" s="854"/>
      <c r="AP68" s="854">
        <v>30</v>
      </c>
      <c r="AQ68" s="854"/>
      <c r="AR68" s="854"/>
      <c r="AS68" s="854"/>
      <c r="AT68" s="854"/>
      <c r="AU68" s="854">
        <v>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349</v>
      </c>
      <c r="R69" s="819"/>
      <c r="S69" s="819"/>
      <c r="T69" s="819"/>
      <c r="U69" s="819"/>
      <c r="V69" s="819">
        <v>328</v>
      </c>
      <c r="W69" s="819"/>
      <c r="X69" s="819"/>
      <c r="Y69" s="819"/>
      <c r="Z69" s="819"/>
      <c r="AA69" s="819">
        <v>31</v>
      </c>
      <c r="AB69" s="819"/>
      <c r="AC69" s="819"/>
      <c r="AD69" s="819"/>
      <c r="AE69" s="819"/>
      <c r="AF69" s="819">
        <v>31</v>
      </c>
      <c r="AG69" s="819"/>
      <c r="AH69" s="819"/>
      <c r="AI69" s="819"/>
      <c r="AJ69" s="819"/>
      <c r="AK69" s="819" t="s">
        <v>531</v>
      </c>
      <c r="AL69" s="819"/>
      <c r="AM69" s="819"/>
      <c r="AN69" s="819"/>
      <c r="AO69" s="819"/>
      <c r="AP69" s="819">
        <v>0</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59</v>
      </c>
      <c r="R70" s="819"/>
      <c r="S70" s="819"/>
      <c r="T70" s="819"/>
      <c r="U70" s="819"/>
      <c r="V70" s="819">
        <v>51</v>
      </c>
      <c r="W70" s="819"/>
      <c r="X70" s="819"/>
      <c r="Y70" s="819"/>
      <c r="Z70" s="819"/>
      <c r="AA70" s="819">
        <v>8</v>
      </c>
      <c r="AB70" s="819"/>
      <c r="AC70" s="819"/>
      <c r="AD70" s="819"/>
      <c r="AE70" s="819"/>
      <c r="AF70" s="819">
        <v>8</v>
      </c>
      <c r="AG70" s="819"/>
      <c r="AH70" s="819"/>
      <c r="AI70" s="819"/>
      <c r="AJ70" s="819"/>
      <c r="AK70" s="819">
        <v>4</v>
      </c>
      <c r="AL70" s="819"/>
      <c r="AM70" s="819"/>
      <c r="AN70" s="819"/>
      <c r="AO70" s="819"/>
      <c r="AP70" s="819" t="s">
        <v>531</v>
      </c>
      <c r="AQ70" s="819"/>
      <c r="AR70" s="819"/>
      <c r="AS70" s="819"/>
      <c r="AT70" s="819"/>
      <c r="AU70" s="819" t="s">
        <v>531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940</v>
      </c>
      <c r="R71" s="819"/>
      <c r="S71" s="819"/>
      <c r="T71" s="819"/>
      <c r="U71" s="819"/>
      <c r="V71" s="819">
        <v>934</v>
      </c>
      <c r="W71" s="819"/>
      <c r="X71" s="819"/>
      <c r="Y71" s="819"/>
      <c r="Z71" s="819"/>
      <c r="AA71" s="819">
        <v>6</v>
      </c>
      <c r="AB71" s="819"/>
      <c r="AC71" s="819"/>
      <c r="AD71" s="819"/>
      <c r="AE71" s="819"/>
      <c r="AF71" s="819">
        <v>6</v>
      </c>
      <c r="AG71" s="819"/>
      <c r="AH71" s="819"/>
      <c r="AI71" s="819"/>
      <c r="AJ71" s="819"/>
      <c r="AK71" s="819" t="s">
        <v>476</v>
      </c>
      <c r="AL71" s="819"/>
      <c r="AM71" s="819"/>
      <c r="AN71" s="819"/>
      <c r="AO71" s="819"/>
      <c r="AP71" s="819" t="s">
        <v>476</v>
      </c>
      <c r="AQ71" s="819"/>
      <c r="AR71" s="819"/>
      <c r="AS71" s="819"/>
      <c r="AT71" s="819"/>
      <c r="AU71" s="819" t="s">
        <v>476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135517</v>
      </c>
      <c r="R72" s="819"/>
      <c r="S72" s="819"/>
      <c r="T72" s="819"/>
      <c r="U72" s="819"/>
      <c r="V72" s="819">
        <v>131403</v>
      </c>
      <c r="W72" s="819"/>
      <c r="X72" s="819"/>
      <c r="Y72" s="819"/>
      <c r="Z72" s="819"/>
      <c r="AA72" s="819">
        <v>4114</v>
      </c>
      <c r="AB72" s="819"/>
      <c r="AC72" s="819"/>
      <c r="AD72" s="819"/>
      <c r="AE72" s="819"/>
      <c r="AF72" s="819">
        <v>4114</v>
      </c>
      <c r="AG72" s="819"/>
      <c r="AH72" s="819"/>
      <c r="AI72" s="819"/>
      <c r="AJ72" s="819"/>
      <c r="AK72" s="819">
        <v>909</v>
      </c>
      <c r="AL72" s="819"/>
      <c r="AM72" s="819"/>
      <c r="AN72" s="819"/>
      <c r="AO72" s="819"/>
      <c r="AP72" s="819" t="s">
        <v>531</v>
      </c>
      <c r="AQ72" s="819"/>
      <c r="AR72" s="819"/>
      <c r="AS72" s="819"/>
      <c r="AT72" s="819"/>
      <c r="AU72" s="819" t="s">
        <v>531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9277</v>
      </c>
      <c r="R73" s="819"/>
      <c r="S73" s="819"/>
      <c r="T73" s="819"/>
      <c r="U73" s="819"/>
      <c r="V73" s="819">
        <v>7391</v>
      </c>
      <c r="W73" s="819"/>
      <c r="X73" s="819"/>
      <c r="Y73" s="819"/>
      <c r="Z73" s="819"/>
      <c r="AA73" s="819">
        <v>1886</v>
      </c>
      <c r="AB73" s="819"/>
      <c r="AC73" s="819"/>
      <c r="AD73" s="819"/>
      <c r="AE73" s="819"/>
      <c r="AF73" s="819">
        <v>1886</v>
      </c>
      <c r="AG73" s="819"/>
      <c r="AH73" s="819"/>
      <c r="AI73" s="819"/>
      <c r="AJ73" s="819"/>
      <c r="AK73" s="819" t="s">
        <v>531</v>
      </c>
      <c r="AL73" s="819"/>
      <c r="AM73" s="819"/>
      <c r="AN73" s="819"/>
      <c r="AO73" s="819"/>
      <c r="AP73" s="819" t="s">
        <v>531</v>
      </c>
      <c r="AQ73" s="819"/>
      <c r="AR73" s="819"/>
      <c r="AS73" s="819"/>
      <c r="AT73" s="819"/>
      <c r="AU73" s="819" t="s">
        <v>531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157</v>
      </c>
      <c r="R74" s="819"/>
      <c r="S74" s="819"/>
      <c r="T74" s="819"/>
      <c r="U74" s="819"/>
      <c r="V74" s="819">
        <v>128</v>
      </c>
      <c r="W74" s="819"/>
      <c r="X74" s="819"/>
      <c r="Y74" s="819"/>
      <c r="Z74" s="819"/>
      <c r="AA74" s="819">
        <v>29</v>
      </c>
      <c r="AB74" s="819"/>
      <c r="AC74" s="819"/>
      <c r="AD74" s="819"/>
      <c r="AE74" s="819"/>
      <c r="AF74" s="819">
        <v>29</v>
      </c>
      <c r="AG74" s="819"/>
      <c r="AH74" s="819"/>
      <c r="AI74" s="819"/>
      <c r="AJ74" s="819"/>
      <c r="AK74" s="819" t="s">
        <v>476</v>
      </c>
      <c r="AL74" s="819"/>
      <c r="AM74" s="819"/>
      <c r="AN74" s="819"/>
      <c r="AO74" s="819"/>
      <c r="AP74" s="819" t="s">
        <v>476</v>
      </c>
      <c r="AQ74" s="819"/>
      <c r="AR74" s="819"/>
      <c r="AS74" s="819"/>
      <c r="AT74" s="819"/>
      <c r="AU74" s="819" t="s">
        <v>476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6131</v>
      </c>
      <c r="AG88" s="830"/>
      <c r="AH88" s="830"/>
      <c r="AI88" s="830"/>
      <c r="AJ88" s="830"/>
      <c r="AK88" s="827"/>
      <c r="AL88" s="827"/>
      <c r="AM88" s="827"/>
      <c r="AN88" s="827"/>
      <c r="AO88" s="827"/>
      <c r="AP88" s="830">
        <v>30</v>
      </c>
      <c r="AQ88" s="830"/>
      <c r="AR88" s="830"/>
      <c r="AS88" s="830"/>
      <c r="AT88" s="830"/>
      <c r="AU88" s="830">
        <v>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1476954</v>
      </c>
      <c r="AB110" s="890"/>
      <c r="AC110" s="890"/>
      <c r="AD110" s="890"/>
      <c r="AE110" s="891"/>
      <c r="AF110" s="892">
        <v>1493575</v>
      </c>
      <c r="AG110" s="890"/>
      <c r="AH110" s="890"/>
      <c r="AI110" s="890"/>
      <c r="AJ110" s="891"/>
      <c r="AK110" s="892">
        <v>1571676</v>
      </c>
      <c r="AL110" s="890"/>
      <c r="AM110" s="890"/>
      <c r="AN110" s="890"/>
      <c r="AO110" s="891"/>
      <c r="AP110" s="893">
        <v>24.3</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12214809</v>
      </c>
      <c r="BR110" s="927"/>
      <c r="BS110" s="927"/>
      <c r="BT110" s="927"/>
      <c r="BU110" s="927"/>
      <c r="BV110" s="927">
        <v>11772527</v>
      </c>
      <c r="BW110" s="927"/>
      <c r="BX110" s="927"/>
      <c r="BY110" s="927"/>
      <c r="BZ110" s="927"/>
      <c r="CA110" s="927">
        <v>11241522</v>
      </c>
      <c r="CB110" s="927"/>
      <c r="CC110" s="927"/>
      <c r="CD110" s="927"/>
      <c r="CE110" s="927"/>
      <c r="CF110" s="941">
        <v>174.1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1790529</v>
      </c>
      <c r="BR112" s="920"/>
      <c r="BS112" s="920"/>
      <c r="BT112" s="920"/>
      <c r="BU112" s="920"/>
      <c r="BV112" s="920">
        <v>1822987</v>
      </c>
      <c r="BW112" s="920"/>
      <c r="BX112" s="920"/>
      <c r="BY112" s="920"/>
      <c r="BZ112" s="920"/>
      <c r="CA112" s="920">
        <v>1839329</v>
      </c>
      <c r="CB112" s="920"/>
      <c r="CC112" s="920"/>
      <c r="CD112" s="920"/>
      <c r="CE112" s="920"/>
      <c r="CF112" s="914">
        <v>28.5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236406</v>
      </c>
      <c r="AB113" s="934"/>
      <c r="AC113" s="934"/>
      <c r="AD113" s="934"/>
      <c r="AE113" s="935"/>
      <c r="AF113" s="936">
        <v>235068</v>
      </c>
      <c r="AG113" s="934"/>
      <c r="AH113" s="934"/>
      <c r="AI113" s="934"/>
      <c r="AJ113" s="935"/>
      <c r="AK113" s="936">
        <v>281535</v>
      </c>
      <c r="AL113" s="934"/>
      <c r="AM113" s="934"/>
      <c r="AN113" s="934"/>
      <c r="AO113" s="935"/>
      <c r="AP113" s="937">
        <v>4.4000000000000004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253777</v>
      </c>
      <c r="BR113" s="920"/>
      <c r="BS113" s="920"/>
      <c r="BT113" s="920"/>
      <c r="BU113" s="920"/>
      <c r="BV113" s="920">
        <v>96032</v>
      </c>
      <c r="BW113" s="920"/>
      <c r="BX113" s="920"/>
      <c r="BY113" s="920"/>
      <c r="BZ113" s="920"/>
      <c r="CA113" s="920">
        <v>8889</v>
      </c>
      <c r="CB113" s="920"/>
      <c r="CC113" s="920"/>
      <c r="CD113" s="920"/>
      <c r="CE113" s="920"/>
      <c r="CF113" s="914">
        <v>0.1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82273</v>
      </c>
      <c r="AB114" s="959"/>
      <c r="AC114" s="959"/>
      <c r="AD114" s="959"/>
      <c r="AE114" s="960"/>
      <c r="AF114" s="961">
        <v>62713</v>
      </c>
      <c r="AG114" s="959"/>
      <c r="AH114" s="959"/>
      <c r="AI114" s="959"/>
      <c r="AJ114" s="960"/>
      <c r="AK114" s="961">
        <v>16525</v>
      </c>
      <c r="AL114" s="959"/>
      <c r="AM114" s="959"/>
      <c r="AN114" s="959"/>
      <c r="AO114" s="960"/>
      <c r="AP114" s="962">
        <v>0.3</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2330887</v>
      </c>
      <c r="BR114" s="920"/>
      <c r="BS114" s="920"/>
      <c r="BT114" s="920"/>
      <c r="BU114" s="920"/>
      <c r="BV114" s="920">
        <v>2035176</v>
      </c>
      <c r="BW114" s="920"/>
      <c r="BX114" s="920"/>
      <c r="BY114" s="920"/>
      <c r="BZ114" s="920"/>
      <c r="CA114" s="920">
        <v>1805932</v>
      </c>
      <c r="CB114" s="920"/>
      <c r="CC114" s="920"/>
      <c r="CD114" s="920"/>
      <c r="CE114" s="920"/>
      <c r="CF114" s="914">
        <v>28</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1795645</v>
      </c>
      <c r="AB117" s="966"/>
      <c r="AC117" s="966"/>
      <c r="AD117" s="966"/>
      <c r="AE117" s="967"/>
      <c r="AF117" s="965">
        <v>1791356</v>
      </c>
      <c r="AG117" s="966"/>
      <c r="AH117" s="966"/>
      <c r="AI117" s="966"/>
      <c r="AJ117" s="967"/>
      <c r="AK117" s="965">
        <v>1869736</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16590002</v>
      </c>
      <c r="BR118" s="986"/>
      <c r="BS118" s="986"/>
      <c r="BT118" s="986"/>
      <c r="BU118" s="986"/>
      <c r="BV118" s="986">
        <v>15726722</v>
      </c>
      <c r="BW118" s="986"/>
      <c r="BX118" s="986"/>
      <c r="BY118" s="986"/>
      <c r="BZ118" s="986"/>
      <c r="CA118" s="986">
        <v>14895672</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3428966</v>
      </c>
      <c r="BR119" s="927"/>
      <c r="BS119" s="927"/>
      <c r="BT119" s="927"/>
      <c r="BU119" s="927"/>
      <c r="BV119" s="927">
        <v>4013580</v>
      </c>
      <c r="BW119" s="927"/>
      <c r="BX119" s="927"/>
      <c r="BY119" s="927"/>
      <c r="BZ119" s="927"/>
      <c r="CA119" s="927">
        <v>3667349</v>
      </c>
      <c r="CB119" s="927"/>
      <c r="CC119" s="927"/>
      <c r="CD119" s="927"/>
      <c r="CE119" s="927"/>
      <c r="CF119" s="941">
        <v>56.8</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1124589</v>
      </c>
      <c r="DH120" s="927"/>
      <c r="DI120" s="927"/>
      <c r="DJ120" s="927"/>
      <c r="DK120" s="927"/>
      <c r="DL120" s="927">
        <v>1184280</v>
      </c>
      <c r="DM120" s="927"/>
      <c r="DN120" s="927"/>
      <c r="DO120" s="927"/>
      <c r="DP120" s="927"/>
      <c r="DQ120" s="927">
        <v>1228358</v>
      </c>
      <c r="DR120" s="927"/>
      <c r="DS120" s="927"/>
      <c r="DT120" s="927"/>
      <c r="DU120" s="927"/>
      <c r="DV120" s="928">
        <v>19</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9976175</v>
      </c>
      <c r="BR121" s="986"/>
      <c r="BS121" s="986"/>
      <c r="BT121" s="986"/>
      <c r="BU121" s="986"/>
      <c r="BV121" s="986">
        <v>9787279</v>
      </c>
      <c r="BW121" s="986"/>
      <c r="BX121" s="986"/>
      <c r="BY121" s="986"/>
      <c r="BZ121" s="986"/>
      <c r="CA121" s="986">
        <v>9516958</v>
      </c>
      <c r="CB121" s="986"/>
      <c r="CC121" s="986"/>
      <c r="CD121" s="986"/>
      <c r="CE121" s="986"/>
      <c r="CF121" s="1024">
        <v>147.4</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665940</v>
      </c>
      <c r="DH121" s="920"/>
      <c r="DI121" s="920"/>
      <c r="DJ121" s="920"/>
      <c r="DK121" s="920"/>
      <c r="DL121" s="920">
        <v>638707</v>
      </c>
      <c r="DM121" s="920"/>
      <c r="DN121" s="920"/>
      <c r="DO121" s="920"/>
      <c r="DP121" s="920"/>
      <c r="DQ121" s="920">
        <v>610971</v>
      </c>
      <c r="DR121" s="920"/>
      <c r="DS121" s="920"/>
      <c r="DT121" s="920"/>
      <c r="DU121" s="920"/>
      <c r="DV121" s="921">
        <v>9.5</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13405141</v>
      </c>
      <c r="BR122" s="1035"/>
      <c r="BS122" s="1035"/>
      <c r="BT122" s="1035"/>
      <c r="BU122" s="1035"/>
      <c r="BV122" s="1035">
        <v>13800859</v>
      </c>
      <c r="BW122" s="1035"/>
      <c r="BX122" s="1035"/>
      <c r="BY122" s="1035"/>
      <c r="BZ122" s="1035"/>
      <c r="CA122" s="1035">
        <v>13184307</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48.7</v>
      </c>
      <c r="BR123" s="1027"/>
      <c r="BS123" s="1027"/>
      <c r="BT123" s="1027"/>
      <c r="BU123" s="1027"/>
      <c r="BV123" s="1027">
        <v>29.8</v>
      </c>
      <c r="BW123" s="1027"/>
      <c r="BX123" s="1027"/>
      <c r="BY123" s="1027"/>
      <c r="BZ123" s="1027"/>
      <c r="CA123" s="1027">
        <v>26.5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13.88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1802</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18.88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7534133</v>
      </c>
      <c r="AB129" s="959"/>
      <c r="AC129" s="959"/>
      <c r="AD129" s="959"/>
      <c r="AE129" s="960"/>
      <c r="AF129" s="961">
        <v>7512379</v>
      </c>
      <c r="AG129" s="959"/>
      <c r="AH129" s="959"/>
      <c r="AI129" s="959"/>
      <c r="AJ129" s="960"/>
      <c r="AK129" s="961">
        <v>7541740</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11.9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994948</v>
      </c>
      <c r="AB130" s="959"/>
      <c r="AC130" s="959"/>
      <c r="AD130" s="959"/>
      <c r="AE130" s="960"/>
      <c r="AF130" s="961">
        <v>1060781</v>
      </c>
      <c r="AG130" s="959"/>
      <c r="AH130" s="959"/>
      <c r="AI130" s="959"/>
      <c r="AJ130" s="960"/>
      <c r="AK130" s="961">
        <v>1084148</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26.5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6539185</v>
      </c>
      <c r="AB131" s="998"/>
      <c r="AC131" s="998"/>
      <c r="AD131" s="998"/>
      <c r="AE131" s="999"/>
      <c r="AF131" s="1000">
        <v>6451598</v>
      </c>
      <c r="AG131" s="998"/>
      <c r="AH131" s="998"/>
      <c r="AI131" s="998"/>
      <c r="AJ131" s="999"/>
      <c r="AK131" s="1000">
        <v>6457592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12.217042340000001</v>
      </c>
      <c r="AB132" s="1104"/>
      <c r="AC132" s="1104"/>
      <c r="AD132" s="1104"/>
      <c r="AE132" s="1105"/>
      <c r="AF132" s="1106">
        <v>11.32393866</v>
      </c>
      <c r="AG132" s="1104"/>
      <c r="AH132" s="1104"/>
      <c r="AI132" s="1104"/>
      <c r="AJ132" s="1105"/>
      <c r="AK132" s="1106">
        <v>12.16533965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14.2</v>
      </c>
      <c r="AB133" s="1111"/>
      <c r="AC133" s="1111"/>
      <c r="AD133" s="1111"/>
      <c r="AE133" s="1112"/>
      <c r="AF133" s="1110">
        <v>12.8</v>
      </c>
      <c r="AG133" s="1111"/>
      <c r="AH133" s="1111"/>
      <c r="AI133" s="1111"/>
      <c r="AJ133" s="1112"/>
      <c r="AK133" s="1110">
        <v>11.9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AG94" sqref="AG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2466577</v>
      </c>
      <c r="L9" s="264">
        <v>81634</v>
      </c>
      <c r="M9" s="265">
        <v>80825</v>
      </c>
      <c r="N9" s="266">
        <v>1</v>
      </c>
    </row>
    <row r="10" spans="1:16">
      <c r="A10" s="248"/>
      <c r="B10" s="244"/>
      <c r="C10" s="244"/>
      <c r="D10" s="244"/>
      <c r="E10" s="244"/>
      <c r="F10" s="244"/>
      <c r="G10" s="1119" t="s">
        <v>472</v>
      </c>
      <c r="H10" s="1120"/>
      <c r="I10" s="1120"/>
      <c r="J10" s="1121"/>
      <c r="K10" s="267">
        <v>146361</v>
      </c>
      <c r="L10" s="268">
        <v>4844</v>
      </c>
      <c r="M10" s="269">
        <v>6342</v>
      </c>
      <c r="N10" s="270">
        <v>-23.6</v>
      </c>
    </row>
    <row r="11" spans="1:16" ht="13.5" customHeight="1">
      <c r="A11" s="248"/>
      <c r="B11" s="244"/>
      <c r="C11" s="244"/>
      <c r="D11" s="244"/>
      <c r="E11" s="244"/>
      <c r="F11" s="244"/>
      <c r="G11" s="1119" t="s">
        <v>473</v>
      </c>
      <c r="H11" s="1120"/>
      <c r="I11" s="1120"/>
      <c r="J11" s="1121"/>
      <c r="K11" s="267">
        <v>56121</v>
      </c>
      <c r="L11" s="268">
        <v>1857</v>
      </c>
      <c r="M11" s="269">
        <v>8139</v>
      </c>
      <c r="N11" s="270">
        <v>-77.2</v>
      </c>
    </row>
    <row r="12" spans="1:16" ht="13.5" customHeight="1">
      <c r="A12" s="248"/>
      <c r="B12" s="244"/>
      <c r="C12" s="244"/>
      <c r="D12" s="244"/>
      <c r="E12" s="244"/>
      <c r="F12" s="244"/>
      <c r="G12" s="1119" t="s">
        <v>474</v>
      </c>
      <c r="H12" s="1120"/>
      <c r="I12" s="1120"/>
      <c r="J12" s="1121"/>
      <c r="K12" s="267">
        <v>43974</v>
      </c>
      <c r="L12" s="268">
        <v>1455</v>
      </c>
      <c r="M12" s="269">
        <v>1344</v>
      </c>
      <c r="N12" s="270">
        <v>8.3000000000000007</v>
      </c>
    </row>
    <row r="13" spans="1:16" ht="13.5" customHeight="1">
      <c r="A13" s="248"/>
      <c r="B13" s="244"/>
      <c r="C13" s="244"/>
      <c r="D13" s="244"/>
      <c r="E13" s="244"/>
      <c r="F13" s="244"/>
      <c r="G13" s="1119" t="s">
        <v>475</v>
      </c>
      <c r="H13" s="1120"/>
      <c r="I13" s="1120"/>
      <c r="J13" s="1121"/>
      <c r="K13" s="267" t="s">
        <v>476</v>
      </c>
      <c r="L13" s="268" t="s">
        <v>476</v>
      </c>
      <c r="M13" s="269" t="s">
        <v>476</v>
      </c>
      <c r="N13" s="270" t="s">
        <v>476</v>
      </c>
    </row>
    <row r="14" spans="1:16" ht="13.5" customHeight="1">
      <c r="A14" s="248"/>
      <c r="B14" s="244"/>
      <c r="C14" s="244"/>
      <c r="D14" s="244"/>
      <c r="E14" s="244"/>
      <c r="F14" s="244"/>
      <c r="G14" s="1119" t="s">
        <v>477</v>
      </c>
      <c r="H14" s="1120"/>
      <c r="I14" s="1120"/>
      <c r="J14" s="1121"/>
      <c r="K14" s="267">
        <v>112105</v>
      </c>
      <c r="L14" s="268">
        <v>3710</v>
      </c>
      <c r="M14" s="269">
        <v>3637</v>
      </c>
      <c r="N14" s="270">
        <v>2</v>
      </c>
    </row>
    <row r="15" spans="1:16" ht="13.5" customHeight="1">
      <c r="A15" s="248"/>
      <c r="B15" s="244"/>
      <c r="C15" s="244"/>
      <c r="D15" s="244"/>
      <c r="E15" s="244"/>
      <c r="F15" s="244"/>
      <c r="G15" s="1119" t="s">
        <v>478</v>
      </c>
      <c r="H15" s="1120"/>
      <c r="I15" s="1120"/>
      <c r="J15" s="1121"/>
      <c r="K15" s="267">
        <v>15767</v>
      </c>
      <c r="L15" s="268">
        <v>522</v>
      </c>
      <c r="M15" s="269">
        <v>1906</v>
      </c>
      <c r="N15" s="270">
        <v>-72.599999999999994</v>
      </c>
    </row>
    <row r="16" spans="1:16">
      <c r="A16" s="248"/>
      <c r="B16" s="244"/>
      <c r="C16" s="244"/>
      <c r="D16" s="244"/>
      <c r="E16" s="244"/>
      <c r="F16" s="244"/>
      <c r="G16" s="1122" t="s">
        <v>479</v>
      </c>
      <c r="H16" s="1123"/>
      <c r="I16" s="1123"/>
      <c r="J16" s="1124"/>
      <c r="K16" s="268">
        <v>-390390</v>
      </c>
      <c r="L16" s="268">
        <v>-12920</v>
      </c>
      <c r="M16" s="269">
        <v>-8599</v>
      </c>
      <c r="N16" s="270">
        <v>50.3</v>
      </c>
    </row>
    <row r="17" spans="1:16">
      <c r="A17" s="248"/>
      <c r="B17" s="244"/>
      <c r="C17" s="244"/>
      <c r="D17" s="244"/>
      <c r="E17" s="244"/>
      <c r="F17" s="244"/>
      <c r="G17" s="1122" t="s">
        <v>170</v>
      </c>
      <c r="H17" s="1123"/>
      <c r="I17" s="1123"/>
      <c r="J17" s="1124"/>
      <c r="K17" s="268">
        <v>2450515</v>
      </c>
      <c r="L17" s="268">
        <v>81103</v>
      </c>
      <c r="M17" s="269">
        <v>93595</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8.31</v>
      </c>
      <c r="L21" s="281">
        <v>9.1300000000000008</v>
      </c>
      <c r="M21" s="282">
        <v>-0.82</v>
      </c>
      <c r="N21" s="249"/>
      <c r="O21" s="283"/>
      <c r="P21" s="279"/>
    </row>
    <row r="22" spans="1:16" s="284" customFormat="1">
      <c r="A22" s="279"/>
      <c r="B22" s="249"/>
      <c r="C22" s="249"/>
      <c r="D22" s="249"/>
      <c r="E22" s="249"/>
      <c r="F22" s="249"/>
      <c r="G22" s="1114" t="s">
        <v>485</v>
      </c>
      <c r="H22" s="1115"/>
      <c r="I22" s="1115"/>
      <c r="J22" s="1116"/>
      <c r="K22" s="285">
        <v>97.7</v>
      </c>
      <c r="L22" s="286">
        <v>96.9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1571676</v>
      </c>
      <c r="L32" s="294">
        <v>52016</v>
      </c>
      <c r="M32" s="295">
        <v>60757</v>
      </c>
      <c r="N32" s="296">
        <v>-14.4</v>
      </c>
    </row>
    <row r="33" spans="1:16" ht="13.5" customHeight="1">
      <c r="A33" s="248"/>
      <c r="B33" s="244"/>
      <c r="C33" s="244"/>
      <c r="D33" s="244"/>
      <c r="E33" s="244"/>
      <c r="F33" s="244"/>
      <c r="G33" s="1130" t="s">
        <v>489</v>
      </c>
      <c r="H33" s="1131"/>
      <c r="I33" s="1131"/>
      <c r="J33" s="1132"/>
      <c r="K33" s="294" t="s">
        <v>476</v>
      </c>
      <c r="L33" s="294" t="s">
        <v>476</v>
      </c>
      <c r="M33" s="295" t="s">
        <v>476</v>
      </c>
      <c r="N33" s="296" t="s">
        <v>476</v>
      </c>
    </row>
    <row r="34" spans="1:16" ht="27" customHeight="1">
      <c r="A34" s="248"/>
      <c r="B34" s="244"/>
      <c r="C34" s="244"/>
      <c r="D34" s="244"/>
      <c r="E34" s="244"/>
      <c r="F34" s="244"/>
      <c r="G34" s="1130" t="s">
        <v>490</v>
      </c>
      <c r="H34" s="1131"/>
      <c r="I34" s="1131"/>
      <c r="J34" s="1132"/>
      <c r="K34" s="294" t="s">
        <v>476</v>
      </c>
      <c r="L34" s="294" t="s">
        <v>476</v>
      </c>
      <c r="M34" s="295">
        <v>12</v>
      </c>
      <c r="N34" s="296" t="s">
        <v>476</v>
      </c>
    </row>
    <row r="35" spans="1:16" ht="27" customHeight="1">
      <c r="A35" s="248"/>
      <c r="B35" s="244"/>
      <c r="C35" s="244"/>
      <c r="D35" s="244"/>
      <c r="E35" s="244"/>
      <c r="F35" s="244"/>
      <c r="G35" s="1130" t="s">
        <v>491</v>
      </c>
      <c r="H35" s="1131"/>
      <c r="I35" s="1131"/>
      <c r="J35" s="1132"/>
      <c r="K35" s="294">
        <v>281535</v>
      </c>
      <c r="L35" s="294">
        <v>9318</v>
      </c>
      <c r="M35" s="295">
        <v>18759</v>
      </c>
      <c r="N35" s="296">
        <v>-50.3</v>
      </c>
    </row>
    <row r="36" spans="1:16" ht="27" customHeight="1">
      <c r="A36" s="248"/>
      <c r="B36" s="244"/>
      <c r="C36" s="244"/>
      <c r="D36" s="244"/>
      <c r="E36" s="244"/>
      <c r="F36" s="244"/>
      <c r="G36" s="1130" t="s">
        <v>492</v>
      </c>
      <c r="H36" s="1131"/>
      <c r="I36" s="1131"/>
      <c r="J36" s="1132"/>
      <c r="K36" s="294">
        <v>16525</v>
      </c>
      <c r="L36" s="294">
        <v>547</v>
      </c>
      <c r="M36" s="295">
        <v>3072</v>
      </c>
      <c r="N36" s="296">
        <v>-82.2</v>
      </c>
    </row>
    <row r="37" spans="1:16" ht="13.5" customHeight="1">
      <c r="A37" s="248"/>
      <c r="B37" s="244"/>
      <c r="C37" s="244"/>
      <c r="D37" s="244"/>
      <c r="E37" s="244"/>
      <c r="F37" s="244"/>
      <c r="G37" s="1130" t="s">
        <v>493</v>
      </c>
      <c r="H37" s="1131"/>
      <c r="I37" s="1131"/>
      <c r="J37" s="1132"/>
      <c r="K37" s="294" t="s">
        <v>476</v>
      </c>
      <c r="L37" s="294" t="s">
        <v>476</v>
      </c>
      <c r="M37" s="295">
        <v>1649</v>
      </c>
      <c r="N37" s="296" t="s">
        <v>476</v>
      </c>
    </row>
    <row r="38" spans="1:16" ht="27" customHeight="1">
      <c r="A38" s="248"/>
      <c r="B38" s="244"/>
      <c r="C38" s="244"/>
      <c r="D38" s="244"/>
      <c r="E38" s="244"/>
      <c r="F38" s="244"/>
      <c r="G38" s="1133" t="s">
        <v>494</v>
      </c>
      <c r="H38" s="1134"/>
      <c r="I38" s="1134"/>
      <c r="J38" s="1135"/>
      <c r="K38" s="297" t="s">
        <v>476</v>
      </c>
      <c r="L38" s="297" t="s">
        <v>476</v>
      </c>
      <c r="M38" s="298">
        <v>6</v>
      </c>
      <c r="N38" s="299" t="s">
        <v>476</v>
      </c>
      <c r="O38" s="293"/>
    </row>
    <row r="39" spans="1:16">
      <c r="A39" s="248"/>
      <c r="B39" s="244"/>
      <c r="C39" s="244"/>
      <c r="D39" s="244"/>
      <c r="E39" s="244"/>
      <c r="F39" s="244"/>
      <c r="G39" s="1133" t="s">
        <v>495</v>
      </c>
      <c r="H39" s="1134"/>
      <c r="I39" s="1134"/>
      <c r="J39" s="1135"/>
      <c r="K39" s="300" t="s">
        <v>476</v>
      </c>
      <c r="L39" s="300" t="s">
        <v>476</v>
      </c>
      <c r="M39" s="301">
        <v>-3997</v>
      </c>
      <c r="N39" s="302" t="s">
        <v>476</v>
      </c>
      <c r="O39" s="293"/>
    </row>
    <row r="40" spans="1:16" ht="27" customHeight="1">
      <c r="A40" s="248"/>
      <c r="B40" s="244"/>
      <c r="C40" s="244"/>
      <c r="D40" s="244"/>
      <c r="E40" s="244"/>
      <c r="F40" s="244"/>
      <c r="G40" s="1130" t="s">
        <v>496</v>
      </c>
      <c r="H40" s="1131"/>
      <c r="I40" s="1131"/>
      <c r="J40" s="1132"/>
      <c r="K40" s="300">
        <v>-1084148</v>
      </c>
      <c r="L40" s="300">
        <v>-35881</v>
      </c>
      <c r="M40" s="301">
        <v>-56436</v>
      </c>
      <c r="N40" s="302">
        <v>-36.4</v>
      </c>
      <c r="O40" s="293"/>
    </row>
    <row r="41" spans="1:16">
      <c r="A41" s="248"/>
      <c r="B41" s="244"/>
      <c r="C41" s="244"/>
      <c r="D41" s="244"/>
      <c r="E41" s="244"/>
      <c r="F41" s="244"/>
      <c r="G41" s="1136" t="s">
        <v>281</v>
      </c>
      <c r="H41" s="1137"/>
      <c r="I41" s="1137"/>
      <c r="J41" s="1138"/>
      <c r="K41" s="294">
        <v>785588</v>
      </c>
      <c r="L41" s="300">
        <v>26000</v>
      </c>
      <c r="M41" s="301">
        <v>23822</v>
      </c>
      <c r="N41" s="302">
        <v>9.1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2390077</v>
      </c>
      <c r="J51" s="320">
        <v>76100</v>
      </c>
      <c r="K51" s="321">
        <v>218.7</v>
      </c>
      <c r="L51" s="322">
        <v>86381</v>
      </c>
      <c r="M51" s="323">
        <v>9.3000000000000007</v>
      </c>
      <c r="N51" s="324">
        <v>209.4</v>
      </c>
    </row>
    <row r="52" spans="1:14">
      <c r="A52" s="248"/>
      <c r="B52" s="244"/>
      <c r="C52" s="244"/>
      <c r="D52" s="244"/>
      <c r="E52" s="244"/>
      <c r="F52" s="244"/>
      <c r="G52" s="325"/>
      <c r="H52" s="326" t="s">
        <v>507</v>
      </c>
      <c r="I52" s="327">
        <v>419627</v>
      </c>
      <c r="J52" s="328">
        <v>13361</v>
      </c>
      <c r="K52" s="329">
        <v>32.1</v>
      </c>
      <c r="L52" s="330">
        <v>41242</v>
      </c>
      <c r="M52" s="331">
        <v>-10.4</v>
      </c>
      <c r="N52" s="332">
        <v>42.5</v>
      </c>
    </row>
    <row r="53" spans="1:14">
      <c r="A53" s="248"/>
      <c r="B53" s="244"/>
      <c r="C53" s="244"/>
      <c r="D53" s="244"/>
      <c r="E53" s="244"/>
      <c r="F53" s="244"/>
      <c r="G53" s="310" t="s">
        <v>508</v>
      </c>
      <c r="H53" s="311"/>
      <c r="I53" s="319">
        <v>1874541</v>
      </c>
      <c r="J53" s="320">
        <v>60188</v>
      </c>
      <c r="K53" s="321">
        <v>-20.9</v>
      </c>
      <c r="L53" s="322">
        <v>67088</v>
      </c>
      <c r="M53" s="323">
        <v>-22.3</v>
      </c>
      <c r="N53" s="324">
        <v>1.4</v>
      </c>
    </row>
    <row r="54" spans="1:14">
      <c r="A54" s="248"/>
      <c r="B54" s="244"/>
      <c r="C54" s="244"/>
      <c r="D54" s="244"/>
      <c r="E54" s="244"/>
      <c r="F54" s="244"/>
      <c r="G54" s="325"/>
      <c r="H54" s="326" t="s">
        <v>507</v>
      </c>
      <c r="I54" s="327">
        <v>910611</v>
      </c>
      <c r="J54" s="328">
        <v>29238</v>
      </c>
      <c r="K54" s="329">
        <v>118.8</v>
      </c>
      <c r="L54" s="330">
        <v>37146</v>
      </c>
      <c r="M54" s="331">
        <v>-9.9</v>
      </c>
      <c r="N54" s="332">
        <v>128.69999999999999</v>
      </c>
    </row>
    <row r="55" spans="1:14">
      <c r="A55" s="248"/>
      <c r="B55" s="244"/>
      <c r="C55" s="244"/>
      <c r="D55" s="244"/>
      <c r="E55" s="244"/>
      <c r="F55" s="244"/>
      <c r="G55" s="310" t="s">
        <v>509</v>
      </c>
      <c r="H55" s="311"/>
      <c r="I55" s="319">
        <v>787100</v>
      </c>
      <c r="J55" s="320">
        <v>25496</v>
      </c>
      <c r="K55" s="321">
        <v>-57.6</v>
      </c>
      <c r="L55" s="322">
        <v>70489</v>
      </c>
      <c r="M55" s="323">
        <v>5.0999999999999996</v>
      </c>
      <c r="N55" s="324">
        <v>-62.7</v>
      </c>
    </row>
    <row r="56" spans="1:14">
      <c r="A56" s="248"/>
      <c r="B56" s="244"/>
      <c r="C56" s="244"/>
      <c r="D56" s="244"/>
      <c r="E56" s="244"/>
      <c r="F56" s="244"/>
      <c r="G56" s="325"/>
      <c r="H56" s="326" t="s">
        <v>507</v>
      </c>
      <c r="I56" s="327">
        <v>582550</v>
      </c>
      <c r="J56" s="328">
        <v>18870</v>
      </c>
      <c r="K56" s="329">
        <v>-35.5</v>
      </c>
      <c r="L56" s="330">
        <v>37817</v>
      </c>
      <c r="M56" s="331">
        <v>1.8</v>
      </c>
      <c r="N56" s="332">
        <v>-37.299999999999997</v>
      </c>
    </row>
    <row r="57" spans="1:14">
      <c r="A57" s="248"/>
      <c r="B57" s="244"/>
      <c r="C57" s="244"/>
      <c r="D57" s="244"/>
      <c r="E57" s="244"/>
      <c r="F57" s="244"/>
      <c r="G57" s="310" t="s">
        <v>510</v>
      </c>
      <c r="H57" s="311"/>
      <c r="I57" s="319">
        <v>1408057</v>
      </c>
      <c r="J57" s="320">
        <v>46010</v>
      </c>
      <c r="K57" s="321">
        <v>80.5</v>
      </c>
      <c r="L57" s="322">
        <v>84389</v>
      </c>
      <c r="M57" s="323">
        <v>19.7</v>
      </c>
      <c r="N57" s="324">
        <v>60.8</v>
      </c>
    </row>
    <row r="58" spans="1:14">
      <c r="A58" s="248"/>
      <c r="B58" s="244"/>
      <c r="C58" s="244"/>
      <c r="D58" s="244"/>
      <c r="E58" s="244"/>
      <c r="F58" s="244"/>
      <c r="G58" s="325"/>
      <c r="H58" s="326" t="s">
        <v>507</v>
      </c>
      <c r="I58" s="327">
        <v>925327</v>
      </c>
      <c r="J58" s="328">
        <v>30236</v>
      </c>
      <c r="K58" s="329">
        <v>60.2</v>
      </c>
      <c r="L58" s="330">
        <v>44339</v>
      </c>
      <c r="M58" s="331">
        <v>17.2</v>
      </c>
      <c r="N58" s="332">
        <v>43</v>
      </c>
    </row>
    <row r="59" spans="1:14">
      <c r="A59" s="248"/>
      <c r="B59" s="244"/>
      <c r="C59" s="244"/>
      <c r="D59" s="244"/>
      <c r="E59" s="244"/>
      <c r="F59" s="244"/>
      <c r="G59" s="310" t="s">
        <v>511</v>
      </c>
      <c r="H59" s="311"/>
      <c r="I59" s="319">
        <v>719563</v>
      </c>
      <c r="J59" s="320">
        <v>23815</v>
      </c>
      <c r="K59" s="321">
        <v>-48.2</v>
      </c>
      <c r="L59" s="322">
        <v>83623</v>
      </c>
      <c r="M59" s="323">
        <v>-0.9</v>
      </c>
      <c r="N59" s="324">
        <v>-47.3</v>
      </c>
    </row>
    <row r="60" spans="1:14">
      <c r="A60" s="248"/>
      <c r="B60" s="244"/>
      <c r="C60" s="244"/>
      <c r="D60" s="244"/>
      <c r="E60" s="244"/>
      <c r="F60" s="244"/>
      <c r="G60" s="325"/>
      <c r="H60" s="326" t="s">
        <v>507</v>
      </c>
      <c r="I60" s="333">
        <v>432135</v>
      </c>
      <c r="J60" s="328">
        <v>14302</v>
      </c>
      <c r="K60" s="329">
        <v>-52.7</v>
      </c>
      <c r="L60" s="330">
        <v>48787</v>
      </c>
      <c r="M60" s="331">
        <v>10</v>
      </c>
      <c r="N60" s="332">
        <v>-62.7</v>
      </c>
    </row>
    <row r="61" spans="1:14">
      <c r="A61" s="248"/>
      <c r="B61" s="244"/>
      <c r="C61" s="244"/>
      <c r="D61" s="244"/>
      <c r="E61" s="244"/>
      <c r="F61" s="244"/>
      <c r="G61" s="310" t="s">
        <v>512</v>
      </c>
      <c r="H61" s="334"/>
      <c r="I61" s="335">
        <v>1435868</v>
      </c>
      <c r="J61" s="336">
        <v>46322</v>
      </c>
      <c r="K61" s="337">
        <v>34.5</v>
      </c>
      <c r="L61" s="338">
        <v>78394</v>
      </c>
      <c r="M61" s="339">
        <v>2.2000000000000002</v>
      </c>
      <c r="N61" s="324">
        <v>32.299999999999997</v>
      </c>
    </row>
    <row r="62" spans="1:14">
      <c r="A62" s="248"/>
      <c r="B62" s="244"/>
      <c r="C62" s="244"/>
      <c r="D62" s="244"/>
      <c r="E62" s="244"/>
      <c r="F62" s="244"/>
      <c r="G62" s="325"/>
      <c r="H62" s="326" t="s">
        <v>507</v>
      </c>
      <c r="I62" s="327">
        <v>654050</v>
      </c>
      <c r="J62" s="328">
        <v>21201</v>
      </c>
      <c r="K62" s="329">
        <v>24.6</v>
      </c>
      <c r="L62" s="330">
        <v>41866</v>
      </c>
      <c r="M62" s="331">
        <v>1.7</v>
      </c>
      <c r="N62" s="332">
        <v>22.9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election activeCell="O50" sqref="O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21.16</v>
      </c>
      <c r="G47" s="12">
        <v>23.78</v>
      </c>
      <c r="H47" s="12">
        <v>19.23</v>
      </c>
      <c r="I47" s="12">
        <v>28.35</v>
      </c>
      <c r="J47" s="13">
        <v>24.85</v>
      </c>
    </row>
    <row r="48" spans="2:10" ht="57.75" customHeight="1">
      <c r="B48" s="14"/>
      <c r="C48" s="1141" t="s">
        <v>4</v>
      </c>
      <c r="D48" s="1141"/>
      <c r="E48" s="1142"/>
      <c r="F48" s="15">
        <v>3.98</v>
      </c>
      <c r="G48" s="16">
        <v>5.17</v>
      </c>
      <c r="H48" s="16">
        <v>8.73</v>
      </c>
      <c r="I48" s="16">
        <v>5.0999999999999996</v>
      </c>
      <c r="J48" s="17">
        <v>5.24</v>
      </c>
    </row>
    <row r="49" spans="2:10" ht="57.75" customHeight="1" thickBot="1">
      <c r="B49" s="18"/>
      <c r="C49" s="1143" t="s">
        <v>5</v>
      </c>
      <c r="D49" s="1143"/>
      <c r="E49" s="1144"/>
      <c r="F49" s="19">
        <v>5.85</v>
      </c>
      <c r="G49" s="20">
        <v>1.1200000000000001</v>
      </c>
      <c r="H49" s="20" t="s">
        <v>519</v>
      </c>
      <c r="I49" s="20">
        <v>1.04</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P37" sqref="P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3.96</v>
      </c>
      <c r="G34" s="33">
        <v>5.13</v>
      </c>
      <c r="H34" s="33">
        <v>8.7200000000000006</v>
      </c>
      <c r="I34" s="33">
        <v>5.0999999999999996</v>
      </c>
      <c r="J34" s="34">
        <v>5.24</v>
      </c>
      <c r="K34" s="22"/>
      <c r="L34" s="22"/>
      <c r="M34" s="22"/>
      <c r="N34" s="22"/>
      <c r="O34" s="22"/>
      <c r="P34" s="22"/>
    </row>
    <row r="35" spans="1:16" ht="39" customHeight="1">
      <c r="A35" s="22"/>
      <c r="B35" s="35"/>
      <c r="C35" s="1145" t="s">
        <v>522</v>
      </c>
      <c r="D35" s="1146"/>
      <c r="E35" s="1147"/>
      <c r="F35" s="36">
        <v>4.66</v>
      </c>
      <c r="G35" s="37">
        <v>4.87</v>
      </c>
      <c r="H35" s="37">
        <v>4.58</v>
      </c>
      <c r="I35" s="37">
        <v>4.97</v>
      </c>
      <c r="J35" s="38">
        <v>4.6500000000000004</v>
      </c>
      <c r="K35" s="22"/>
      <c r="L35" s="22"/>
      <c r="M35" s="22"/>
      <c r="N35" s="22"/>
      <c r="O35" s="22"/>
      <c r="P35" s="22"/>
    </row>
    <row r="36" spans="1:16" ht="39" customHeight="1">
      <c r="A36" s="22"/>
      <c r="B36" s="35"/>
      <c r="C36" s="1145" t="s">
        <v>523</v>
      </c>
      <c r="D36" s="1146"/>
      <c r="E36" s="1147"/>
      <c r="F36" s="36">
        <v>2.56</v>
      </c>
      <c r="G36" s="37">
        <v>0.34</v>
      </c>
      <c r="H36" s="37">
        <v>0.89</v>
      </c>
      <c r="I36" s="37">
        <v>1.93</v>
      </c>
      <c r="J36" s="38">
        <v>1.98</v>
      </c>
      <c r="K36" s="22"/>
      <c r="L36" s="22"/>
      <c r="M36" s="22"/>
      <c r="N36" s="22"/>
      <c r="O36" s="22"/>
      <c r="P36" s="22"/>
    </row>
    <row r="37" spans="1:16" ht="39" customHeight="1">
      <c r="A37" s="22"/>
      <c r="B37" s="35"/>
      <c r="C37" s="1145" t="s">
        <v>524</v>
      </c>
      <c r="D37" s="1146"/>
      <c r="E37" s="1147"/>
      <c r="F37" s="36">
        <v>0.04</v>
      </c>
      <c r="G37" s="37">
        <v>0.06</v>
      </c>
      <c r="H37" s="37">
        <v>7.0000000000000007E-2</v>
      </c>
      <c r="I37" s="37">
        <v>0.06</v>
      </c>
      <c r="J37" s="38">
        <v>0.48</v>
      </c>
      <c r="K37" s="22"/>
      <c r="L37" s="22"/>
      <c r="M37" s="22"/>
      <c r="N37" s="22"/>
      <c r="O37" s="22"/>
      <c r="P37" s="22"/>
    </row>
    <row r="38" spans="1:16" ht="39" customHeight="1">
      <c r="A38" s="22"/>
      <c r="B38" s="35"/>
      <c r="C38" s="1145" t="s">
        <v>525</v>
      </c>
      <c r="D38" s="1146"/>
      <c r="E38" s="1147"/>
      <c r="F38" s="36">
        <v>0.66</v>
      </c>
      <c r="G38" s="37">
        <v>0.28000000000000003</v>
      </c>
      <c r="H38" s="37">
        <v>0.89</v>
      </c>
      <c r="I38" s="37">
        <v>0.6</v>
      </c>
      <c r="J38" s="38">
        <v>0.24</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0.02</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0.01</v>
      </c>
      <c r="G43" s="42">
        <v>0.03</v>
      </c>
      <c r="H43" s="42">
        <v>0</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1746</v>
      </c>
      <c r="L45" s="60">
        <v>1645</v>
      </c>
      <c r="M45" s="60">
        <v>1477</v>
      </c>
      <c r="N45" s="60">
        <v>1494</v>
      </c>
      <c r="O45" s="61">
        <v>1572</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235</v>
      </c>
      <c r="L48" s="64">
        <v>235</v>
      </c>
      <c r="M48" s="64">
        <v>236</v>
      </c>
      <c r="N48" s="64">
        <v>235</v>
      </c>
      <c r="O48" s="65">
        <v>282</v>
      </c>
      <c r="P48" s="48"/>
      <c r="Q48" s="48"/>
      <c r="R48" s="48"/>
      <c r="S48" s="48"/>
      <c r="T48" s="48"/>
      <c r="U48" s="48"/>
    </row>
    <row r="49" spans="1:21" ht="30.75" customHeight="1">
      <c r="A49" s="48"/>
      <c r="B49" s="1163"/>
      <c r="C49" s="1164"/>
      <c r="D49" s="62"/>
      <c r="E49" s="1155" t="s">
        <v>16</v>
      </c>
      <c r="F49" s="1155"/>
      <c r="G49" s="1155"/>
      <c r="H49" s="1155"/>
      <c r="I49" s="1155"/>
      <c r="J49" s="1156"/>
      <c r="K49" s="63">
        <v>82</v>
      </c>
      <c r="L49" s="64">
        <v>83</v>
      </c>
      <c r="M49" s="64">
        <v>82</v>
      </c>
      <c r="N49" s="64">
        <v>63</v>
      </c>
      <c r="O49" s="65">
        <v>17</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v>0</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1039</v>
      </c>
      <c r="L52" s="64">
        <v>1010</v>
      </c>
      <c r="M52" s="64">
        <v>996</v>
      </c>
      <c r="N52" s="64">
        <v>1060</v>
      </c>
      <c r="O52" s="65">
        <v>1084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1024</v>
      </c>
      <c r="L53" s="69">
        <v>953</v>
      </c>
      <c r="M53" s="69">
        <v>799</v>
      </c>
      <c r="N53" s="69">
        <v>732</v>
      </c>
      <c r="O53" s="70">
        <v>787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dcterms:created xsi:type="dcterms:W3CDTF">2016-02-15T01:53:29Z</dcterms:created>
  <dcterms:modified xsi:type="dcterms:W3CDTF">2016-04-08T06:15:02Z</dcterms:modified>
  <cp:category/>
</cp:coreProperties>
</file>