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W34" i="9"/>
  <c r="BW35" i="9" s="1"/>
  <c r="C34" i="9"/>
  <c r="BW36" i="9" l="1"/>
  <c r="BW37" i="9" s="1"/>
  <c r="BW38" i="9" s="1"/>
  <c r="BW39" i="9" s="1"/>
  <c r="BW40" i="9" s="1"/>
  <c r="BW41" i="9" s="1"/>
  <c r="BW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U34" i="9"/>
  <c r="U35" i="9" s="1"/>
  <c r="U36" i="9" s="1"/>
  <c r="BE34" i="9" l="1"/>
  <c r="BE35" i="9" s="1"/>
  <c r="AM34" i="9"/>
  <c r="AM35" i="9" s="1"/>
</calcChain>
</file>

<file path=xl/sharedStrings.xml><?xml version="1.0" encoding="utf-8"?>
<sst xmlns="http://schemas.openxmlformats.org/spreadsheetml/2006/main" count="1027" uniqueCount="555">
  <si>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</si>
  <si>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</si>
  <si>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</si>
  <si>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</si>
  <si>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</si>
  <si>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</si>
  <si>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</si>
  <si>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</si>
  <si>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</si>
  <si>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</si>
  <si>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</si>
  <si>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</si>
  <si>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</si>
  <si>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</si>
  <si>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</si>
  <si>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</si>
  <si>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</si>
  <si>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</si>
  <si>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</si>
  <si>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</si>
  <si>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</si>
  <si>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</si>
  <si>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</si>
  <si>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</si>
  <si>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</si>
  <si>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</si>
  <si>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</si>
  <si>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</si>
  <si>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</si>
  <si>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</si>
  <si>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</si>
  <si>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</si>
  <si>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</si>
  <si>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</si>
  <si>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</si>
  <si>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</si>
  <si>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</si>
  <si>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</si>
  <si>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</si>
  <si>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</si>
  <si>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</si>
  <si>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</si>
  <si>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</si>
  <si>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</si>
  <si>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</si>
  <si>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</si>
  <si>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</si>
  <si>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</si>
  <si>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</si>
  <si>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</si>
  <si>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</si>
  <si>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</si>
  <si>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</si>
  <si>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</si>
  <si>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</si>
  <si>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</si>
  <si>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</si>
  <si>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</si>
  <si>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</si>
  <si>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</si>
  <si>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</si>
  <si>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</si>
  <si>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</si>
  <si>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</si>
  <si>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</si>
  <si>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</si>
  <si>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</si>
  <si>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</si>
  <si>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</si>
  <si>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</si>
  <si>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</si>
  <si>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</si>
  <si>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</si>
  <si>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</si>
  <si>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</si>
  <si>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</si>
  <si>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</si>
  <si>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</si>
  <si>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</si>
  <si>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</si>
  <si>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</si>
  <si>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</si>
  <si>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</si>
  <si>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</si>
  <si>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</si>
  <si>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</si>
  <si>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</si>
  <si>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</si>
  <si>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</si>
  <si>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</si>
  <si>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</si>
  <si>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</si>
  <si>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</si>
  <si>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</si>
  <si>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</si>
  <si>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</si>
  <si>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</si>
  <si>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</si>
  <si>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</si>
  <si>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</si>
  <si>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</si>
  <si>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</si>
  <si>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</si>
  <si>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</si>
  <si>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</si>
  <si>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</si>
  <si>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</si>
  <si>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</si>
  <si>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</si>
  <si>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</si>
  <si>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</si>
  <si>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</si>
  <si>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</si>
  <si>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</si>
  <si>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</si>
  <si>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</si>
  <si>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</si>
  <si>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</si>
  <si>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</si>
  <si>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</si>
  <si>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</si>
  <si>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</si>
  <si>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</si>
  <si>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</si>
  <si>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</si>
  <si>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</si>
  <si>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</si>
  <si>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</si>
  <si>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</si>
  <si>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</si>
  <si>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</si>
  <si>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</si>
  <si>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</si>
  <si>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</si>
  <si>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</si>
  <si>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</si>
  <si>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</si>
  <si>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</si>
  <si>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</si>
  <si>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</si>
  <si>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</si>
  <si>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</si>
  <si>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</si>
  <si>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</si>
  <si>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</si>
  <si>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</si>
  <si>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</si>
  <si>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</si>
  <si>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</si>
  <si>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</si>
  <si>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</si>
  <si>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</si>
  <si>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</si>
  <si>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</si>
  <si>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</si>
  <si>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</si>
  <si>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</si>
  <si>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</si>
  <si>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</si>
  <si>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</si>
  <si>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</si>
  <si>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</si>
  <si>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</si>
  <si>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</si>
  <si>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</si>
  <si>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</si>
  <si>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</si>
  <si>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</si>
  <si>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</si>
  <si>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</si>
  <si>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</si>
  <si>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</si>
  <si>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</si>
  <si>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</si>
  <si>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</si>
  <si>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</si>
  <si>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</si>
  <si>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</si>
  <si>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</si>
  <si>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</si>
  <si>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</si>
  <si>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</si>
  <si>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</si>
  <si>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</si>
  <si>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</si>
  <si>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</si>
  <si>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</si>
  <si>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</si>
  <si>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</si>
  <si>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</si>
  <si>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</si>
  <si>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</si>
  <si>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</si>
  <si>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</si>
  <si>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</si>
  <si>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和歌山県海南市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</si>
  <si>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</si>
  <si>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</si>
  <si>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</si>
  <si>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</si>
  <si>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</si>
  <si>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</si>
  <si>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</si>
  <si>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</si>
  <si>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</si>
  <si>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</si>
  <si>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</si>
  <si>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</si>
  <si>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</si>
  <si>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</si>
  <si>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</si>
  <si>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</si>
  <si>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</si>
  <si>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</si>
  <si>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</si>
  <si>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</si>
  <si>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</si>
  <si>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</si>
  <si>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</si>
  <si>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</si>
  <si>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</si>
  <si>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</si>
  <si>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</si>
  <si>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</si>
  <si>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</si>
  <si>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</si>
  <si>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</si>
  <si>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</si>
  <si>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</si>
  <si>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</si>
  <si>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</si>
  <si>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</si>
  <si>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</si>
  <si>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</si>
  <si>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</si>
  <si>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</si>
  <si>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</si>
  <si>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</si>
  <si>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</si>
  <si>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</si>
  <si>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</si>
  <si>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</si>
  <si>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</si>
  <si>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</si>
  <si>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</si>
  <si>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</si>
  <si>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</si>
  <si>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</si>
  <si>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</si>
  <si>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</si>
  <si>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</si>
  <si>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</si>
  <si>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</si>
  <si>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</si>
  <si>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</si>
  <si>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</si>
  <si>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</si>
  <si>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</si>
  <si>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</si>
  <si>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</si>
  <si>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</si>
  <si>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</si>
  <si>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</si>
  <si>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</si>
  <si>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</si>
  <si>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</si>
  <si>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</si>
  <si>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</si>
  <si>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</si>
  <si>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</si>
  <si>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</si>
  <si>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</si>
  <si>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</si>
  <si>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</si>
  <si>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</si>
  <si>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</si>
  <si>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</si>
  <si>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</si>
  <si>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</si>
  <si>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</si>
  <si>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</si>
  <si>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</si>
  <si>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</si>
  <si>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</si>
  <si>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</si>
  <si>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</si>
  <si>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</si>
  <si>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</si>
  <si>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</si>
  <si>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</si>
  <si>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</si>
  <si>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</si>
  <si>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</si>
  <si>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</si>
  <si>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</si>
  <si>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</si>
  <si>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</si>
  <si>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</si>
  <si>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</si>
  <si>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</si>
  <si>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</si>
  <si>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</si>
  <si>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</si>
  <si>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</si>
  <si>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</si>
  <si>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</si>
  <si>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</si>
  <si>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</si>
  <si>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</si>
  <si>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</si>
  <si>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</si>
  <si>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</si>
  <si>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</si>
  <si>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</si>
  <si>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</si>
  <si>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</si>
  <si>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</si>
  <si>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</si>
  <si>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</si>
  <si>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</si>
  <si>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</si>
  <si>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</si>
  <si>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</si>
  <si>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</si>
  <si>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</si>
  <si>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</si>
  <si>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</si>
  <si>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</si>
  <si>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</si>
  <si>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</si>
  <si>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</si>
  <si>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</si>
  <si>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</si>
  <si>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</si>
  <si>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</si>
  <si>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</si>
  <si>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</si>
  <si>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</si>
  <si>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</si>
  <si>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</si>
  <si>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</si>
  <si>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</si>
  <si>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</si>
  <si>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</si>
  <si>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</si>
  <si>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</si>
  <si>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和歌山県海南市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</si>
  <si>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</si>
  <si>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</si>
  <si>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</si>
  <si>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</si>
  <si>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</si>
  <si>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</si>
  <si>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</si>
  <si>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</si>
  <si>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</si>
  <si>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</si>
  <si>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</si>
  <si>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</si>
  <si>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</si>
  <si>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</si>
  <si>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</si>
  <si>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</si>
  <si>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</si>
  <si>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</si>
  <si>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</si>
  <si>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</si>
  <si>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</si>
  <si>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</si>
  <si>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</si>
  <si>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</si>
  <si>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</si>
  <si>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</si>
  <si>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</si>
  <si>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</si>
  <si>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</si>
  <si>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</si>
  <si>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</si>
  <si>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</si>
  <si>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</si>
  <si>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</si>
  <si>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</si>
  <si>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</si>
  <si>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</si>
  <si>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</si>
  <si>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</si>
  <si>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</si>
  <si>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</si>
  <si>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</si>
  <si>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</si>
  <si>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港湾施設事業特別会計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</si>
  <si>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</si>
  <si>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</si>
  <si>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</si>
  <si>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</si>
  <si>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</si>
  <si>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</si>
  <si>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</si>
  <si>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</si>
  <si>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</si>
  <si>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</si>
  <si>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</si>
  <si>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</si>
  <si>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</si>
  <si>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</si>
  <si>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</si>
  <si>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</si>
  <si>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</si>
  <si>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</si>
  <si>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</si>
  <si>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</si>
  <si>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</si>
  <si>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</si>
  <si>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</si>
  <si>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</si>
  <si>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</si>
  <si>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</si>
  <si>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</si>
  <si>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</si>
  <si>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</si>
  <si>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</si>
  <si>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</si>
  <si>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</si>
  <si>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</si>
  <si>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</si>
  <si>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</si>
  <si>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</si>
  <si>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</si>
  <si>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</si>
  <si>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</si>
  <si>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</si>
  <si>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</si>
  <si>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</si>
  <si>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</si>
  <si>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</si>
  <si>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</si>
  <si>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</si>
  <si>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</si>
  <si>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</si>
  <si>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</si>
  <si>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</si>
  <si>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</si>
  <si>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</si>
  <si>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</si>
  <si>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</si>
  <si>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</si>
  <si>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</si>
  <si>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</si>
  <si>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</si>
  <si>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</si>
  <si>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</si>
  <si>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</si>
  <si>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</si>
  <si>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</si>
  <si>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</si>
  <si>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</si>
  <si>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</si>
  <si>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</si>
  <si>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</si>
  <si>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</si>
  <si>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</si>
  <si>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</si>
  <si>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</si>
  <si>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</si>
  <si>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</si>
  <si>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</si>
  <si>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</si>
  <si>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</si>
  <si>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</si>
  <si>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</si>
  <si>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</si>
  <si>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</si>
  <si>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</si>
  <si>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</si>
  <si>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</si>
  <si>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</si>
  <si>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</si>
  <si>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</si>
  <si>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</si>
  <si>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</si>
  <si>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</si>
  <si>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</si>
  <si>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</si>
  <si>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</si>
  <si>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</si>
  <si>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</si>
  <si>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</si>
  <si>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</si>
  <si>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</si>
  <si>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</si>
  <si>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</si>
  <si>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</si>
  <si>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</si>
  <si>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</si>
  <si>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</si>
  <si>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</si>
  <si>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</si>
  <si>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</si>
  <si>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</si>
  <si>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</si>
  <si>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</si>
  <si>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</si>
  <si>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</si>
  <si>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</si>
  <si>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</si>
  <si>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</si>
  <si>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</si>
  <si>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</si>
  <si>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</si>
  <si>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</si>
  <si>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</si>
  <si>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</si>
  <si>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</si>
  <si>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</si>
  <si>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</si>
  <si>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</si>
  <si>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</si>
  <si>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</si>
  <si>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</si>
  <si>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</si>
  <si>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</si>
  <si>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</si>
  <si>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</si>
  <si>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</si>
  <si>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1.24</t>
  </si>
  <si>
    <t>同和対策住宅資金貸付事業特別会計</t>
  </si>
  <si>
    <t>▲ 1.48</t>
  </si>
  <si>
    <t>▲ 1.45</t>
  </si>
  <si>
    <t>▲ 1.39</t>
  </si>
  <si>
    <t>▲ 1.34</t>
  </si>
  <si>
    <t>▲ 1.27</t>
  </si>
  <si>
    <t>病院事業会計</t>
  </si>
  <si>
    <t>▲ 0.06</t>
  </si>
  <si>
    <t>▲ 0.45</t>
  </si>
  <si>
    <t>一般会計</t>
  </si>
  <si>
    <t>水道事業会計</t>
  </si>
  <si>
    <t>国民健康保険特別会計</t>
  </si>
  <si>
    <t>簡易水道事業特別会計</t>
  </si>
  <si>
    <t>介護保険特別会計</t>
  </si>
  <si>
    <t>港湾施設事業特別会計</t>
  </si>
  <si>
    <t>その他会計（赤字）</t>
  </si>
  <si>
    <t>その他会計（黒字）</t>
  </si>
  <si>
    <t>株式会社まちづくり海南</t>
    <rPh sb="0" eb="4">
      <t>カブシキガイシャ</t>
    </rPh>
    <rPh sb="9" eb="11">
      <t>カイナン</t>
    </rPh>
    <phoneticPr fontId="2"/>
  </si>
  <si>
    <t>県市町村総合事務組合</t>
    <rPh sb="0" eb="1">
      <t>ケン</t>
    </rPh>
    <rPh sb="1" eb="4">
      <t>シチョウソン</t>
    </rPh>
    <rPh sb="4" eb="6">
      <t>ソウゴウ</t>
    </rPh>
    <rPh sb="6" eb="8">
      <t>ジム</t>
    </rPh>
    <rPh sb="8" eb="10">
      <t>クミアイ</t>
    </rPh>
    <phoneticPr fontId="24"/>
  </si>
  <si>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4"/>
  </si>
  <si>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4"/>
  </si>
  <si>
    <t>海南海草環境衛生施設組合</t>
    <rPh sb="0" eb="2">
      <t>カイナン</t>
    </rPh>
    <rPh sb="2" eb="4">
      <t>カイソウ</t>
    </rPh>
    <rPh sb="4" eb="6">
      <t>カンキョウ</t>
    </rPh>
    <rPh sb="6" eb="8">
      <t>エイセイ</t>
    </rPh>
    <rPh sb="8" eb="10">
      <t>シセツ</t>
    </rPh>
    <rPh sb="10" eb="12">
      <t>クミアイ</t>
    </rPh>
    <phoneticPr fontId="24"/>
  </si>
  <si>
    <t>五色台広域施設組合</t>
    <rPh sb="0" eb="2">
      <t>ゴシキ</t>
    </rPh>
    <rPh sb="2" eb="3">
      <t>ダイ</t>
    </rPh>
    <rPh sb="3" eb="5">
      <t>コウイキ</t>
    </rPh>
    <rPh sb="5" eb="7">
      <t>シセツ</t>
    </rPh>
    <rPh sb="7" eb="9">
      <t>クミアイ</t>
    </rPh>
    <phoneticPr fontId="24"/>
  </si>
  <si>
    <t>和歌山地方税回収機構</t>
    <rPh sb="0" eb="3">
      <t>ワカヤマ</t>
    </rPh>
    <rPh sb="3" eb="6">
      <t>チホウゼイ</t>
    </rPh>
    <rPh sb="6" eb="8">
      <t>カイシュウ</t>
    </rPh>
    <rPh sb="8" eb="10">
      <t>キコウ</t>
    </rPh>
    <phoneticPr fontId="24"/>
  </si>
  <si>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</si>
  <si>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</si>
  <si>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紀の海広域施設組合</t>
    <rPh sb="0" eb="1">
      <t>キ</t>
    </rPh>
    <rPh sb="2" eb="3">
      <t>ウミ</t>
    </rPh>
    <rPh sb="3" eb="5">
      <t>コウイキ</t>
    </rPh>
    <rPh sb="5" eb="7">
      <t>シセツ</t>
    </rPh>
    <rPh sb="7" eb="9">
      <t>クミアイ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</si>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</sst>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53620</c:v>
                </c:pt>
                <c:pt idx="1">
                  <c:v>46543</c:v>
                </c:pt>
                <c:pt idx="2">
                  <c:v>49162</c:v>
                </c:pt>
                <c:pt idx="3">
                  <c:v>47366</c:v>
                </c:pt>
                <c:pt idx="4">
                  <c:v>67836</c:v>
                </c:pt>
              </c:numCache>
            </c:numRef>
          </c:val>
          <c:smooth val="0"/>
        </c:ser>
        <c:dLbls>
          <c:showLegendKey val="0"/>
          <c:showVal val="0"/>
          <c:showCatName val="0"/>
          <c:showSerName val="0"/>
          <c:showPercent val="0"/>
          <c:showBubbleSize val="0"/>
        </c:dLbls>
        <c:marker val="1"/>
        <c:smooth val="0"/>
        <c:axId val="101005568"/>
        <c:axId val="101052800"/>
      </c:lineChart>
      <c:catAx>
        <c:axId val="101005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52800"/>
        <c:crosses val="autoZero"/>
        <c:auto val="1"/>
        <c:lblAlgn val="ctr"/>
        <c:lblOffset val="100"/>
        <c:tickLblSkip val="1"/>
        <c:tickMarkSkip val="1"/>
        <c:noMultiLvlLbl val="0"/>
      </c:catAx>
      <c:valAx>
        <c:axId val="101052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0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2.34</c:v>
                </c:pt>
                <c:pt idx="1">
                  <c:v>3.26</c:v>
                </c:pt>
                <c:pt idx="2">
                  <c:v>1.87</c:v>
                </c:pt>
                <c:pt idx="3">
                  <c:v>2.8</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6.65</c:v>
                </c:pt>
                <c:pt idx="1">
                  <c:v>9.43</c:v>
                </c:pt>
                <c:pt idx="2">
                  <c:v>11.9</c:v>
                </c:pt>
                <c:pt idx="3">
                  <c:v>13.41</c:v>
                </c:pt>
                <c:pt idx="4">
                  <c:v>15.35</c:v>
                </c:pt>
              </c:numCache>
            </c:numRef>
          </c:val>
        </c:ser>
        <c:dLbls>
          <c:showLegendKey val="0"/>
          <c:showVal val="0"/>
          <c:showCatName val="0"/>
          <c:showSerName val="0"/>
          <c:showPercent val="0"/>
          <c:showBubbleSize val="0"/>
        </c:dLbls>
        <c:gapWidth val="250"/>
        <c:overlap val="100"/>
        <c:axId val="105515264"/>
        <c:axId val="10552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3.01</c:v>
                </c:pt>
                <c:pt idx="1">
                  <c:v>1.62</c:v>
                </c:pt>
                <c:pt idx="2">
                  <c:v>-1.24</c:v>
                </c:pt>
                <c:pt idx="3">
                  <c:v>2.41</c:v>
                </c:pt>
                <c:pt idx="4">
                  <c:v>2.5</c:v>
                </c:pt>
              </c:numCache>
            </c:numRef>
          </c:val>
          <c:smooth val="0"/>
        </c:ser>
        <c:dLbls>
          <c:showLegendKey val="0"/>
          <c:showVal val="0"/>
          <c:showCatName val="0"/>
          <c:showSerName val="0"/>
          <c:showPercent val="0"/>
          <c:showBubbleSize val="0"/>
        </c:dLbls>
        <c:marker val="1"/>
        <c:smooth val="0"/>
        <c:axId val="105515264"/>
        <c:axId val="105521536"/>
      </c:lineChart>
      <c:catAx>
        <c:axId val="1055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521536"/>
        <c:crosses val="autoZero"/>
        <c:auto val="1"/>
        <c:lblAlgn val="ctr"/>
        <c:lblOffset val="100"/>
        <c:tickLblSkip val="1"/>
        <c:tickMarkSkip val="1"/>
        <c:noMultiLvlLbl val="0"/>
      </c:catAx>
      <c:valAx>
        <c:axId val="10552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0.1</c:v>
                </c:pt>
                <c:pt idx="4">
                  <c:v>#N/A</c:v>
                </c:pt>
                <c:pt idx="5">
                  <c:v>0.13</c:v>
                </c:pt>
                <c:pt idx="6">
                  <c:v>#N/A</c:v>
                </c:pt>
                <c:pt idx="7">
                  <c:v>0.15</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0.04</c:v>
                </c:pt>
                <c:pt idx="8">
                  <c:v>#N/A</c:v>
                </c:pt>
                <c:pt idx="9">
                  <c:v>0.09</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0.02</c:v>
                </c:pt>
                <c:pt idx="4">
                  <c:v>#N/A</c:v>
                </c:pt>
                <c:pt idx="5">
                  <c:v>0.22</c:v>
                </c:pt>
                <c:pt idx="6">
                  <c:v>#N/A</c:v>
                </c:pt>
                <c:pt idx="7">
                  <c:v>0.18</c:v>
                </c:pt>
                <c:pt idx="8">
                  <c:v>#N/A</c:v>
                </c:pt>
                <c:pt idx="9">
                  <c:v>0.35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0.26</c:v>
                </c:pt>
                <c:pt idx="4">
                  <c:v>#N/A</c:v>
                </c:pt>
                <c:pt idx="5">
                  <c:v>0.3</c:v>
                </c:pt>
                <c:pt idx="6">
                  <c:v>#N/A</c:v>
                </c:pt>
                <c:pt idx="7">
                  <c:v>0.26</c:v>
                </c:pt>
                <c:pt idx="8">
                  <c:v>#N/A</c:v>
                </c:pt>
                <c:pt idx="9">
                  <c:v>0.37</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c:v>
                </c:pt>
                <c:pt idx="2">
                  <c:v>#N/A</c:v>
                </c:pt>
                <c:pt idx="3">
                  <c:v>1.6</c:v>
                </c:pt>
                <c:pt idx="4">
                  <c:v>#N/A</c:v>
                </c:pt>
                <c:pt idx="5">
                  <c:v>2.02</c:v>
                </c:pt>
                <c:pt idx="6">
                  <c:v>#N/A</c:v>
                </c:pt>
                <c:pt idx="7">
                  <c:v>1.4</c:v>
                </c:pt>
                <c:pt idx="8">
                  <c:v>#N/A</c:v>
                </c:pt>
                <c:pt idx="9">
                  <c:v>0.69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4.8899999999999997</c:v>
                </c:pt>
                <c:pt idx="2">
                  <c:v>#N/A</c:v>
                </c:pt>
                <c:pt idx="3">
                  <c:v>5.01</c:v>
                </c:pt>
                <c:pt idx="4">
                  <c:v>#N/A</c:v>
                </c:pt>
                <c:pt idx="5">
                  <c:v>5.58</c:v>
                </c:pt>
                <c:pt idx="6">
                  <c:v>#N/A</c:v>
                </c:pt>
                <c:pt idx="7">
                  <c:v>5.53</c:v>
                </c:pt>
                <c:pt idx="8">
                  <c:v>#N/A</c:v>
                </c:pt>
                <c:pt idx="9">
                  <c:v>5.61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c:v>
                </c:pt>
                <c:pt idx="2">
                  <c:v>#N/A</c:v>
                </c:pt>
                <c:pt idx="3">
                  <c:v>4.68</c:v>
                </c:pt>
                <c:pt idx="4">
                  <c:v>#N/A</c:v>
                </c:pt>
                <c:pt idx="5">
                  <c:v>3.2</c:v>
                </c:pt>
                <c:pt idx="6">
                  <c:v>#N/A</c:v>
                </c:pt>
                <c:pt idx="7">
                  <c:v>4.07</c:v>
                </c:pt>
                <c:pt idx="8">
                  <c:v>#N/A</c:v>
                </c:pt>
                <c:pt idx="9">
                  <c:v>6.48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0.28000000000000003</c:v>
                </c:pt>
                <c:pt idx="2">
                  <c:v>#N/A</c:v>
                </c:pt>
                <c:pt idx="3">
                  <c:v>0.05</c:v>
                </c:pt>
                <c:pt idx="4">
                  <c:v>0.06</c:v>
                </c:pt>
                <c:pt idx="5">
                  <c:v>#N/A</c:v>
                </c:pt>
                <c:pt idx="6">
                  <c:v>#N/A</c:v>
                </c:pt>
                <c:pt idx="7">
                  <c:v>0</c:v>
                </c:pt>
                <c:pt idx="8">
                  <c:v>0.45</c:v>
                </c:pt>
                <c:pt idx="9">
                  <c:v>#N/A</c:v>
                </c:pt>
              </c:numCache>
            </c:numRef>
          </c:val>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1.48</c:v>
                </c:pt>
                <c:pt idx="1">
                  <c:v>#N/A</c:v>
                </c:pt>
                <c:pt idx="2">
                  <c:v>1.45</c:v>
                </c:pt>
                <c:pt idx="3">
                  <c:v>#N/A</c:v>
                </c:pt>
                <c:pt idx="4">
                  <c:v>1.39</c:v>
                </c:pt>
                <c:pt idx="5">
                  <c:v>#N/A</c:v>
                </c:pt>
                <c:pt idx="6">
                  <c:v>1.34</c:v>
                </c:pt>
                <c:pt idx="7">
                  <c:v>#N/A</c:v>
                </c:pt>
                <c:pt idx="8">
                  <c:v>1.27</c:v>
                </c:pt>
                <c:pt idx="9">
                  <c:v>#N/A</c:v>
                </c:pt>
              </c:numCache>
            </c:numRef>
          </c:val>
        </c:ser>
        <c:dLbls>
          <c:showLegendKey val="0"/>
          <c:showVal val="0"/>
          <c:showCatName val="0"/>
          <c:showSerName val="0"/>
          <c:showPercent val="0"/>
          <c:showBubbleSize val="0"/>
        </c:dLbls>
        <c:gapWidth val="150"/>
        <c:overlap val="100"/>
        <c:axId val="105619840"/>
        <c:axId val="105621376"/>
      </c:barChart>
      <c:catAx>
        <c:axId val="1056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21376"/>
        <c:crosses val="autoZero"/>
        <c:auto val="1"/>
        <c:lblAlgn val="ctr"/>
        <c:lblOffset val="100"/>
        <c:tickLblSkip val="1"/>
        <c:tickMarkSkip val="1"/>
        <c:noMultiLvlLbl val="0"/>
      </c:catAx>
      <c:valAx>
        <c:axId val="10562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1889</c:v>
                </c:pt>
                <c:pt idx="5">
                  <c:v>2023</c:v>
                </c:pt>
                <c:pt idx="8">
                  <c:v>2086</c:v>
                </c:pt>
                <c:pt idx="11">
                  <c:v>2230</c:v>
                </c:pt>
                <c:pt idx="14">
                  <c:v>2442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306</c:v>
                </c:pt>
                <c:pt idx="3">
                  <c:v>308</c:v>
                </c:pt>
                <c:pt idx="6">
                  <c:v>312</c:v>
                </c:pt>
                <c:pt idx="9">
                  <c:v>319</c:v>
                </c:pt>
                <c:pt idx="12">
                  <c:v>220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c:v>
                </c:pt>
                <c:pt idx="3">
                  <c:v>28</c:v>
                </c:pt>
                <c:pt idx="6">
                  <c:v>29</c:v>
                </c:pt>
                <c:pt idx="9">
                  <c:v>34</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3275</c:v>
                </c:pt>
                <c:pt idx="3">
                  <c:v>3354</c:v>
                </c:pt>
                <c:pt idx="6">
                  <c:v>3336</c:v>
                </c:pt>
                <c:pt idx="9">
                  <c:v>3208</c:v>
                </c:pt>
                <c:pt idx="12">
                  <c:v>3316</c:v>
                </c:pt>
              </c:numCache>
            </c:numRef>
          </c:val>
        </c:ser>
        <c:dLbls>
          <c:showLegendKey val="0"/>
          <c:showVal val="0"/>
          <c:showCatName val="0"/>
          <c:showSerName val="0"/>
          <c:showPercent val="0"/>
          <c:showBubbleSize val="0"/>
        </c:dLbls>
        <c:gapWidth val="100"/>
        <c:overlap val="100"/>
        <c:axId val="104488320"/>
        <c:axId val="10450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1716</c:v>
                </c:pt>
                <c:pt idx="2">
                  <c:v>#N/A</c:v>
                </c:pt>
                <c:pt idx="3">
                  <c:v>#N/A</c:v>
                </c:pt>
                <c:pt idx="4">
                  <c:v>1667</c:v>
                </c:pt>
                <c:pt idx="5">
                  <c:v>#N/A</c:v>
                </c:pt>
                <c:pt idx="6">
                  <c:v>#N/A</c:v>
                </c:pt>
                <c:pt idx="7">
                  <c:v>1591</c:v>
                </c:pt>
                <c:pt idx="8">
                  <c:v>#N/A</c:v>
                </c:pt>
                <c:pt idx="9">
                  <c:v>#N/A</c:v>
                </c:pt>
                <c:pt idx="10">
                  <c:v>1331</c:v>
                </c:pt>
                <c:pt idx="11">
                  <c:v>#N/A</c:v>
                </c:pt>
                <c:pt idx="12">
                  <c:v>#N/A</c:v>
                </c:pt>
                <c:pt idx="13">
                  <c:v>1245</c:v>
                </c:pt>
                <c:pt idx="14">
                  <c:v>#N/A</c:v>
                </c:pt>
              </c:numCache>
            </c:numRef>
          </c:val>
          <c:smooth val="0"/>
        </c:ser>
        <c:dLbls>
          <c:showLegendKey val="0"/>
          <c:showVal val="0"/>
          <c:showCatName val="0"/>
          <c:showSerName val="0"/>
          <c:showPercent val="0"/>
          <c:showBubbleSize val="0"/>
        </c:dLbls>
        <c:marker val="1"/>
        <c:smooth val="0"/>
        <c:axId val="104488320"/>
        <c:axId val="104502784"/>
      </c:lineChart>
      <c:catAx>
        <c:axId val="1044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02784"/>
        <c:crosses val="autoZero"/>
        <c:auto val="1"/>
        <c:lblAlgn val="ctr"/>
        <c:lblOffset val="100"/>
        <c:tickLblSkip val="1"/>
        <c:tickMarkSkip val="1"/>
        <c:noMultiLvlLbl val="0"/>
      </c:catAx>
      <c:valAx>
        <c:axId val="10450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18854</c:v>
                </c:pt>
                <c:pt idx="5">
                  <c:v>19913</c:v>
                </c:pt>
                <c:pt idx="8">
                  <c:v>21123</c:v>
                </c:pt>
                <c:pt idx="11">
                  <c:v>21850</c:v>
                </c:pt>
                <c:pt idx="14">
                  <c:v>22053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2569</c:v>
                </c:pt>
                <c:pt idx="5">
                  <c:v>2582</c:v>
                </c:pt>
                <c:pt idx="8">
                  <c:v>2523</c:v>
                </c:pt>
                <c:pt idx="11">
                  <c:v>2385</c:v>
                </c:pt>
                <c:pt idx="14">
                  <c:v>2164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1754</c:v>
                </c:pt>
                <c:pt idx="5">
                  <c:v>2132</c:v>
                </c:pt>
                <c:pt idx="8">
                  <c:v>2644</c:v>
                </c:pt>
                <c:pt idx="11">
                  <c:v>3171</c:v>
                </c:pt>
                <c:pt idx="14">
                  <c:v>3491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6</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2145</c:v>
                </c:pt>
                <c:pt idx="3">
                  <c:v>2153</c:v>
                </c:pt>
                <c:pt idx="6">
                  <c:v>2163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5962</c:v>
                </c:pt>
                <c:pt idx="3">
                  <c:v>5714</c:v>
                </c:pt>
                <c:pt idx="6">
                  <c:v>5504</c:v>
                </c:pt>
                <c:pt idx="9">
                  <c:v>5051</c:v>
                </c:pt>
                <c:pt idx="12">
                  <c:v>4597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2603</c:v>
                </c:pt>
                <c:pt idx="3">
                  <c:v>2419</c:v>
                </c:pt>
                <c:pt idx="6">
                  <c:v>2067</c:v>
                </c:pt>
                <c:pt idx="9">
                  <c:v>1715</c:v>
                </c:pt>
                <c:pt idx="12">
                  <c:v>1536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512</c:v>
                </c:pt>
                <c:pt idx="3">
                  <c:v>808</c:v>
                </c:pt>
                <c:pt idx="6">
                  <c:v>1929</c:v>
                </c:pt>
                <c:pt idx="9">
                  <c:v>2000</c:v>
                </c:pt>
                <c:pt idx="12">
                  <c:v>2005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29940</c:v>
                </c:pt>
                <c:pt idx="3">
                  <c:v>29626</c:v>
                </c:pt>
                <c:pt idx="6">
                  <c:v>30181</c:v>
                </c:pt>
                <c:pt idx="9">
                  <c:v>32067</c:v>
                </c:pt>
                <c:pt idx="12">
                  <c:v>33045</c:v>
                </c:pt>
              </c:numCache>
            </c:numRef>
          </c:val>
        </c:ser>
        <c:dLbls>
          <c:showLegendKey val="0"/>
          <c:showVal val="0"/>
          <c:showCatName val="0"/>
          <c:showSerName val="0"/>
          <c:showPercent val="0"/>
          <c:showBubbleSize val="0"/>
        </c:dLbls>
        <c:gapWidth val="100"/>
        <c:overlap val="100"/>
        <c:axId val="107316736"/>
        <c:axId val="10731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17986</c:v>
                </c:pt>
                <c:pt idx="2">
                  <c:v>#N/A</c:v>
                </c:pt>
                <c:pt idx="3">
                  <c:v>#N/A</c:v>
                </c:pt>
                <c:pt idx="4">
                  <c:v>16093</c:v>
                </c:pt>
                <c:pt idx="5">
                  <c:v>#N/A</c:v>
                </c:pt>
                <c:pt idx="6">
                  <c:v>#N/A</c:v>
                </c:pt>
                <c:pt idx="7">
                  <c:v>15560</c:v>
                </c:pt>
                <c:pt idx="8">
                  <c:v>#N/A</c:v>
                </c:pt>
                <c:pt idx="9">
                  <c:v>#N/A</c:v>
                </c:pt>
                <c:pt idx="10">
                  <c:v>13427</c:v>
                </c:pt>
                <c:pt idx="11">
                  <c:v>#N/A</c:v>
                </c:pt>
                <c:pt idx="12">
                  <c:v>#N/A</c:v>
                </c:pt>
                <c:pt idx="13">
                  <c:v>13476</c:v>
                </c:pt>
                <c:pt idx="14">
                  <c:v>#N/A</c:v>
                </c:pt>
              </c:numCache>
            </c:numRef>
          </c:val>
          <c:smooth val="0"/>
        </c:ser>
        <c:dLbls>
          <c:showLegendKey val="0"/>
          <c:showVal val="0"/>
          <c:showCatName val="0"/>
          <c:showSerName val="0"/>
          <c:showPercent val="0"/>
          <c:showBubbleSize val="0"/>
        </c:dLbls>
        <c:marker val="1"/>
        <c:smooth val="0"/>
        <c:axId val="107316736"/>
        <c:axId val="107318656"/>
      </c:lineChart>
      <c:catAx>
        <c:axId val="1073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18656"/>
        <c:crosses val="autoZero"/>
        <c:auto val="1"/>
        <c:lblAlgn val="ctr"/>
        <c:lblOffset val="100"/>
        <c:tickLblSkip val="1"/>
        <c:tickMarkSkip val="1"/>
        <c:noMultiLvlLbl val="0"/>
      </c:catAx>
      <c:valAx>
        <c:axId val="10731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54,100
53,912
101.06
24,782,641
23,959,820
751,081
14,308,338
33,045,195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社会保障関係経費が増加する一方で、人件費</a:t>
          </a:r>
          <a:r>
            <a:rPr kumimoji="1" lang="ja-JP" altLang="en-US" sz="1300">
              <a:solidFill>
                <a:schemeClr val="dk1"/>
              </a:solidFill>
              <a:effectLst/>
              <a:latin typeface="+mn-lt"/>
              <a:ea typeface="+mn-ea"/>
              <a:cs typeface="+mn-cs"/>
            </a:rPr>
            <a:t>や経常経費</a:t>
          </a:r>
          <a:r>
            <a:rPr kumimoji="1" lang="ja-JP" altLang="ja-JP" sz="1300">
              <a:solidFill>
                <a:schemeClr val="dk1"/>
              </a:solidFill>
              <a:effectLst/>
              <a:latin typeface="+mn-lt"/>
              <a:ea typeface="+mn-ea"/>
              <a:cs typeface="+mn-cs"/>
            </a:rPr>
            <a:t>の抑制等により、前年度と同水準を維持している。</a:t>
          </a:r>
          <a:endParaRPr lang="ja-JP" altLang="ja-JP" sz="1300">
            <a:effectLst/>
          </a:endParaRPr>
        </a:p>
        <a:p>
          <a:r>
            <a:rPr kumimoji="1" lang="ja-JP" altLang="ja-JP" sz="1300">
              <a:solidFill>
                <a:schemeClr val="dk1"/>
              </a:solidFill>
              <a:effectLst/>
              <a:latin typeface="+mn-lt"/>
              <a:ea typeface="+mn-ea"/>
              <a:cs typeface="+mn-cs"/>
            </a:rPr>
            <a:t>　今後も、子育て施策の拡充をはじめとした人口増につながる施策に取り組み、市税収入の確保に努めるほか、</a:t>
          </a:r>
          <a:r>
            <a:rPr kumimoji="1" lang="ja-JP" altLang="en-US" sz="1300">
              <a:solidFill>
                <a:schemeClr val="dk1"/>
              </a:solidFill>
              <a:effectLst/>
              <a:latin typeface="+mn-lt"/>
              <a:ea typeface="+mn-ea"/>
              <a:cs typeface="+mn-cs"/>
            </a:rPr>
            <a:t>行政</a:t>
          </a:r>
          <a:r>
            <a:rPr kumimoji="1" lang="ja-JP" altLang="ja-JP" sz="1300">
              <a:solidFill>
                <a:schemeClr val="dk1"/>
              </a:solidFill>
              <a:effectLst/>
              <a:latin typeface="+mn-lt"/>
              <a:ea typeface="+mn-ea"/>
              <a:cs typeface="+mn-cs"/>
            </a:rPr>
            <a:t>改革プランに基づく総人件費の抑制や、事務事業の見直しなどによる経常経費の節減に努め、財政基盤の強化を図る。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2" name="直線コネクタ 71"/>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145143</xdr:rowOff>
    </xdr:to>
    <xdr:cxnSp macro="">
      <xdr:nvCxnSpPr>
        <xdr:cNvPr id="75" name="直線コネクタ 74"/>
        <xdr:cNvCxnSpPr/>
      </xdr:nvCxnSpPr>
      <xdr:spPr>
        <a:xfrm>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110672</xdr:rowOff>
    </xdr:to>
    <xdr:cxnSp macro="">
      <xdr:nvCxnSpPr>
        <xdr:cNvPr id="78" name="直線コネクタ 77"/>
        <xdr:cNvCxnSpPr/>
      </xdr:nvCxnSpPr>
      <xdr:spPr>
        <a:xfrm>
          <a:off x="1447800" y="70884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93" name="テキスト ボックス 92"/>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4" name="円/楕円 93"/>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95" name="テキスト ボックス 94"/>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7" name="テキスト ボックス 96"/>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法人市民税や固定資産税</a:t>
          </a:r>
          <a:r>
            <a:rPr lang="ja-JP" altLang="en-US" sz="1300" b="0" i="0">
              <a:solidFill>
                <a:schemeClr val="dk1"/>
              </a:solidFill>
              <a:effectLst/>
              <a:latin typeface="+mn-lt"/>
              <a:ea typeface="+mn-ea"/>
              <a:cs typeface="+mn-cs"/>
            </a:rPr>
            <a:t>の減収に加え</a:t>
          </a:r>
          <a:r>
            <a:rPr lang="ja-JP" altLang="ja-JP" sz="1300" b="0" i="0">
              <a:solidFill>
                <a:schemeClr val="dk1"/>
              </a:solidFill>
              <a:effectLst/>
              <a:latin typeface="+mn-lt"/>
              <a:ea typeface="+mn-ea"/>
              <a:cs typeface="+mn-cs"/>
            </a:rPr>
            <a:t>、</a:t>
          </a:r>
          <a:r>
            <a:rPr lang="ja-JP" altLang="en-US" sz="1300" b="0" i="0">
              <a:solidFill>
                <a:schemeClr val="dk1"/>
              </a:solidFill>
              <a:effectLst/>
              <a:latin typeface="+mn-lt"/>
              <a:ea typeface="+mn-ea"/>
              <a:cs typeface="+mn-cs"/>
            </a:rPr>
            <a:t>社会保障関係経費や公債費の増により、前年度比</a:t>
          </a:r>
          <a:r>
            <a:rPr lang="en-US" altLang="ja-JP" sz="1300" b="0" i="0">
              <a:solidFill>
                <a:schemeClr val="dk1"/>
              </a:solidFill>
              <a:effectLst/>
              <a:latin typeface="+mn-lt"/>
              <a:ea typeface="+mn-ea"/>
              <a:cs typeface="+mn-cs"/>
            </a:rPr>
            <a:t>2.4</a:t>
          </a:r>
          <a:r>
            <a:rPr lang="ja-JP" altLang="en-US" sz="1300" b="0" i="0">
              <a:solidFill>
                <a:schemeClr val="dk1"/>
              </a:solidFill>
              <a:effectLst/>
              <a:latin typeface="+mn-lt"/>
              <a:ea typeface="+mn-ea"/>
              <a:cs typeface="+mn-cs"/>
            </a:rPr>
            <a:t>ポイントの悪化となった。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市税収入の確保</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職員定数の適正化をはじめとした</a:t>
          </a:r>
          <a:r>
            <a:rPr lang="ja-JP" altLang="en-US" sz="1300" b="0" i="0" baseline="0">
              <a:solidFill>
                <a:schemeClr val="dk1"/>
              </a:solidFill>
              <a:effectLst/>
              <a:latin typeface="+mn-lt"/>
              <a:ea typeface="+mn-ea"/>
              <a:cs typeface="+mn-cs"/>
            </a:rPr>
            <a:t>更なる</a:t>
          </a:r>
          <a:r>
            <a:rPr lang="ja-JP" altLang="ja-JP" sz="1300" b="0" i="0" baseline="0">
              <a:solidFill>
                <a:schemeClr val="dk1"/>
              </a:solidFill>
              <a:effectLst/>
              <a:latin typeface="+mn-lt"/>
              <a:ea typeface="+mn-ea"/>
              <a:cs typeface="+mn-cs"/>
            </a:rPr>
            <a:t>行財政改革を進め</a:t>
          </a:r>
          <a:r>
            <a:rPr lang="ja-JP" altLang="en-US" sz="1300" b="0" i="0" baseline="0">
              <a:solidFill>
                <a:schemeClr val="dk1"/>
              </a:solidFill>
              <a:effectLst/>
              <a:latin typeface="+mn-lt"/>
              <a:ea typeface="+mn-ea"/>
              <a:cs typeface="+mn-cs"/>
            </a:rPr>
            <a:t>るとともに</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公債費をはじめ</a:t>
          </a:r>
          <a:r>
            <a:rPr lang="ja-JP" altLang="ja-JP" sz="1300" b="0" i="0" baseline="0">
              <a:solidFill>
                <a:schemeClr val="dk1"/>
              </a:solidFill>
              <a:effectLst/>
              <a:latin typeface="+mn-lt"/>
              <a:ea typeface="+mn-ea"/>
              <a:cs typeface="+mn-cs"/>
            </a:rPr>
            <a:t>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140970</xdr:rowOff>
    </xdr:to>
    <xdr:cxnSp macro="">
      <xdr:nvCxnSpPr>
        <xdr:cNvPr id="130" name="直線コネクタ 129"/>
        <xdr:cNvCxnSpPr/>
      </xdr:nvCxnSpPr>
      <xdr:spPr>
        <a:xfrm>
          <a:off x="4114800" y="1065504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25146</xdr:rowOff>
    </xdr:to>
    <xdr:cxnSp macro="">
      <xdr:nvCxnSpPr>
        <xdr:cNvPr id="133" name="直線コネクタ 132"/>
        <xdr:cNvCxnSpPr/>
      </xdr:nvCxnSpPr>
      <xdr:spPr>
        <a:xfrm>
          <a:off x="3225800" y="1065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25146</xdr:rowOff>
    </xdr:to>
    <xdr:cxnSp macro="">
      <xdr:nvCxnSpPr>
        <xdr:cNvPr id="136" name="直線コネクタ 135"/>
        <xdr:cNvCxnSpPr/>
      </xdr:nvCxnSpPr>
      <xdr:spPr>
        <a:xfrm>
          <a:off x="2336800" y="106212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61</xdr:row>
      <xdr:rowOff>162814</xdr:rowOff>
    </xdr:to>
    <xdr:cxnSp macro="">
      <xdr:nvCxnSpPr>
        <xdr:cNvPr id="139" name="直線コネクタ 138"/>
        <xdr:cNvCxnSpPr/>
      </xdr:nvCxnSpPr>
      <xdr:spPr>
        <a:xfrm>
          <a:off x="1447800" y="1061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9" name="円/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0"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1" name="円/楕円 150"/>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60723</xdr:rowOff>
    </xdr:from>
    <xdr:ext cx="736600" cy="259045"/>
    <xdr:sp macro="" textlink="">
      <xdr:nvSpPr>
        <xdr:cNvPr id="152" name="テキスト ボックス 151"/>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7" name="円/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8" name="テキスト ボックス 157"/>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国の要請による給与削減措置</a:t>
          </a:r>
          <a:r>
            <a:rPr lang="ja-JP" altLang="en-US" sz="1300" b="0" i="0">
              <a:solidFill>
                <a:schemeClr val="dk1"/>
              </a:solidFill>
              <a:effectLst/>
              <a:latin typeface="+mn-lt"/>
              <a:ea typeface="+mn-ea"/>
              <a:cs typeface="+mn-cs"/>
            </a:rPr>
            <a:t>の終了を受けて、</a:t>
          </a:r>
          <a:r>
            <a:rPr lang="ja-JP" altLang="ja-JP" sz="1300" b="0" i="0" baseline="0">
              <a:solidFill>
                <a:schemeClr val="dk1"/>
              </a:solidFill>
              <a:effectLst/>
              <a:latin typeface="+mn-lt"/>
              <a:ea typeface="+mn-ea"/>
              <a:cs typeface="+mn-cs"/>
            </a:rPr>
            <a:t>前年度と比べて</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今後も引き続き総人件費の抑制や事務事業の見直しによる経常経費の徹底した削減に努める。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163145</xdr:rowOff>
    </xdr:from>
    <xdr:to>
      <xdr:col>7</xdr:col>
      <xdr:colOff>152400</xdr:colOff>
      <xdr:row>82</xdr:row>
      <xdr:rowOff>4798</xdr:rowOff>
    </xdr:to>
    <xdr:cxnSp macro="">
      <xdr:nvCxnSpPr>
        <xdr:cNvPr id="192" name="直線コネクタ 191"/>
        <xdr:cNvCxnSpPr/>
      </xdr:nvCxnSpPr>
      <xdr:spPr>
        <a:xfrm>
          <a:off x="4114800" y="14050595"/>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163145</xdr:rowOff>
    </xdr:from>
    <xdr:to>
      <xdr:col>6</xdr:col>
      <xdr:colOff>0</xdr:colOff>
      <xdr:row>81</xdr:row>
      <xdr:rowOff>167684</xdr:rowOff>
    </xdr:to>
    <xdr:cxnSp macro="">
      <xdr:nvCxnSpPr>
        <xdr:cNvPr id="195" name="直線コネクタ 194"/>
        <xdr:cNvCxnSpPr/>
      </xdr:nvCxnSpPr>
      <xdr:spPr>
        <a:xfrm flipV="1">
          <a:off x="3225800" y="1405059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167684</xdr:rowOff>
    </xdr:from>
    <xdr:to>
      <xdr:col>4</xdr:col>
      <xdr:colOff>482600</xdr:colOff>
      <xdr:row>81</xdr:row>
      <xdr:rowOff>168486</xdr:rowOff>
    </xdr:to>
    <xdr:cxnSp macro="">
      <xdr:nvCxnSpPr>
        <xdr:cNvPr id="198" name="直線コネクタ 197"/>
        <xdr:cNvCxnSpPr/>
      </xdr:nvCxnSpPr>
      <xdr:spPr>
        <a:xfrm flipV="1">
          <a:off x="2336800" y="1405513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165500</xdr:rowOff>
    </xdr:from>
    <xdr:to>
      <xdr:col>3</xdr:col>
      <xdr:colOff>279400</xdr:colOff>
      <xdr:row>81</xdr:row>
      <xdr:rowOff>168486</xdr:rowOff>
    </xdr:to>
    <xdr:cxnSp macro="">
      <xdr:nvCxnSpPr>
        <xdr:cNvPr id="201" name="直線コネクタ 200"/>
        <xdr:cNvCxnSpPr/>
      </xdr:nvCxnSpPr>
      <xdr:spPr>
        <a:xfrm>
          <a:off x="1447800" y="14052950"/>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125448</xdr:rowOff>
    </xdr:from>
    <xdr:to>
      <xdr:col>7</xdr:col>
      <xdr:colOff>203200</xdr:colOff>
      <xdr:row>82</xdr:row>
      <xdr:rowOff>55598</xdr:rowOff>
    </xdr:to>
    <xdr:sp macro="" textlink="">
      <xdr:nvSpPr>
        <xdr:cNvPr id="211" name="円/楕円 210"/>
        <xdr:cNvSpPr/>
      </xdr:nvSpPr>
      <xdr:spPr>
        <a:xfrm>
          <a:off x="4902200" y="140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2275</xdr:rowOff>
    </xdr:from>
    <xdr:ext cx="762000" cy="259045"/>
    <xdr:sp macro="" textlink="">
      <xdr:nvSpPr>
        <xdr:cNvPr id="212" name="人件費・物件費等の状況該当値テキスト"/>
        <xdr:cNvSpPr txBox="1"/>
      </xdr:nvSpPr>
      <xdr:spPr>
        <a:xfrm>
          <a:off x="5041900" y="140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112345</xdr:rowOff>
    </xdr:from>
    <xdr:to>
      <xdr:col>6</xdr:col>
      <xdr:colOff>50800</xdr:colOff>
      <xdr:row>82</xdr:row>
      <xdr:rowOff>42495</xdr:rowOff>
    </xdr:to>
    <xdr:sp macro="" textlink="">
      <xdr:nvSpPr>
        <xdr:cNvPr id="213" name="円/楕円 212"/>
        <xdr:cNvSpPr/>
      </xdr:nvSpPr>
      <xdr:spPr>
        <a:xfrm>
          <a:off x="4064000" y="139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27272</xdr:rowOff>
    </xdr:from>
    <xdr:ext cx="736600" cy="259045"/>
    <xdr:sp macro="" textlink="">
      <xdr:nvSpPr>
        <xdr:cNvPr id="214" name="テキスト ボックス 213"/>
        <xdr:cNvSpPr txBox="1"/>
      </xdr:nvSpPr>
      <xdr:spPr>
        <a:xfrm>
          <a:off x="3733800" y="14086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116884</xdr:rowOff>
    </xdr:from>
    <xdr:to>
      <xdr:col>4</xdr:col>
      <xdr:colOff>533400</xdr:colOff>
      <xdr:row>82</xdr:row>
      <xdr:rowOff>47034</xdr:rowOff>
    </xdr:to>
    <xdr:sp macro="" textlink="">
      <xdr:nvSpPr>
        <xdr:cNvPr id="215" name="円/楕円 214"/>
        <xdr:cNvSpPr/>
      </xdr:nvSpPr>
      <xdr:spPr>
        <a:xfrm>
          <a:off x="3175000" y="14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31811</xdr:rowOff>
    </xdr:from>
    <xdr:ext cx="762000" cy="259045"/>
    <xdr:sp macro="" textlink="">
      <xdr:nvSpPr>
        <xdr:cNvPr id="216" name="テキスト ボックス 215"/>
        <xdr:cNvSpPr txBox="1"/>
      </xdr:nvSpPr>
      <xdr:spPr>
        <a:xfrm>
          <a:off x="2844800" y="1409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117686</xdr:rowOff>
    </xdr:from>
    <xdr:to>
      <xdr:col>3</xdr:col>
      <xdr:colOff>330200</xdr:colOff>
      <xdr:row>82</xdr:row>
      <xdr:rowOff>47836</xdr:rowOff>
    </xdr:to>
    <xdr:sp macro="" textlink="">
      <xdr:nvSpPr>
        <xdr:cNvPr id="217" name="円/楕円 216"/>
        <xdr:cNvSpPr/>
      </xdr:nvSpPr>
      <xdr:spPr>
        <a:xfrm>
          <a:off x="2286000" y="140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32613</xdr:rowOff>
    </xdr:from>
    <xdr:ext cx="762000" cy="259045"/>
    <xdr:sp macro="" textlink="">
      <xdr:nvSpPr>
        <xdr:cNvPr id="218" name="テキスト ボックス 217"/>
        <xdr:cNvSpPr txBox="1"/>
      </xdr:nvSpPr>
      <xdr:spPr>
        <a:xfrm>
          <a:off x="1955800" y="1409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114700</xdr:rowOff>
    </xdr:from>
    <xdr:to>
      <xdr:col>2</xdr:col>
      <xdr:colOff>127000</xdr:colOff>
      <xdr:row>82</xdr:row>
      <xdr:rowOff>44850</xdr:rowOff>
    </xdr:to>
    <xdr:sp macro="" textlink="">
      <xdr:nvSpPr>
        <xdr:cNvPr id="219" name="円/楕円 218"/>
        <xdr:cNvSpPr/>
      </xdr:nvSpPr>
      <xdr:spPr>
        <a:xfrm>
          <a:off x="1397000" y="1400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29627</xdr:rowOff>
    </xdr:from>
    <xdr:ext cx="762000" cy="259045"/>
    <xdr:sp macro="" textlink="">
      <xdr:nvSpPr>
        <xdr:cNvPr id="220" name="テキスト ボックス 219"/>
        <xdr:cNvSpPr txBox="1"/>
      </xdr:nvSpPr>
      <xdr:spPr>
        <a:xfrm>
          <a:off x="1066800" y="1408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人事院勧告に準じた給与改定や給与構造改革を実施</a:t>
          </a:r>
          <a:r>
            <a:rPr lang="ja-JP" altLang="en-US" sz="1300" b="0" i="0" baseline="0">
              <a:solidFill>
                <a:schemeClr val="dk1"/>
              </a:solidFill>
              <a:effectLst/>
              <a:latin typeface="+mn-lt"/>
              <a:ea typeface="+mn-ea"/>
              <a:cs typeface="+mn-cs"/>
            </a:rPr>
            <a:t>し</a:t>
          </a:r>
          <a:r>
            <a:rPr lang="ja-JP" altLang="ja-JP" sz="1300" b="0" i="0" baseline="0">
              <a:solidFill>
                <a:schemeClr val="dk1"/>
              </a:solidFill>
              <a:effectLst/>
              <a:latin typeface="+mn-lt"/>
              <a:ea typeface="+mn-ea"/>
              <a:cs typeface="+mn-cs"/>
            </a:rPr>
            <a:t>、ラスパイレス指数の抑制に努めている。</a:t>
          </a:r>
          <a:endParaRPr lang="ja-JP" altLang="ja-JP" sz="1300">
            <a:effectLst/>
          </a:endParaRPr>
        </a:p>
        <a:p>
          <a:pPr rtl="0"/>
          <a:r>
            <a:rPr lang="ja-JP" altLang="ja-JP" sz="1300" b="0" i="0" baseline="0">
              <a:solidFill>
                <a:schemeClr val="dk1"/>
              </a:solidFill>
              <a:effectLst/>
              <a:latin typeface="+mn-lt"/>
              <a:ea typeface="+mn-ea"/>
              <a:cs typeface="+mn-cs"/>
            </a:rPr>
            <a:t>　今後も、給与制度全般について見直しを進め、総人件費の抑制に努めるとともに、人事評価制度を充実させ、職務や能力、実績を重視した給与体系を整備していく。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21166</xdr:rowOff>
    </xdr:to>
    <xdr:cxnSp macro="">
      <xdr:nvCxnSpPr>
        <xdr:cNvPr id="254" name="直線コネクタ 253"/>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158327</xdr:rowOff>
    </xdr:to>
    <xdr:cxnSp macro="">
      <xdr:nvCxnSpPr>
        <xdr:cNvPr id="257" name="直線コネクタ 256"/>
        <xdr:cNvCxnSpPr/>
      </xdr:nvCxnSpPr>
      <xdr:spPr>
        <a:xfrm flipV="1">
          <a:off x="15290800" y="1472565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158327</xdr:rowOff>
    </xdr:from>
    <xdr:to>
      <xdr:col>22</xdr:col>
      <xdr:colOff>203200</xdr:colOff>
      <xdr:row>90</xdr:row>
      <xdr:rowOff>19050</xdr:rowOff>
    </xdr:to>
    <xdr:cxnSp macro="">
      <xdr:nvCxnSpPr>
        <xdr:cNvPr id="260" name="直線コネクタ 259"/>
        <xdr:cNvCxnSpPr/>
      </xdr:nvCxnSpPr>
      <xdr:spPr>
        <a:xfrm flipV="1">
          <a:off x="14401800" y="154173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90</xdr:row>
      <xdr:rowOff>19050</xdr:rowOff>
    </xdr:to>
    <xdr:cxnSp macro="">
      <xdr:nvCxnSpPr>
        <xdr:cNvPr id="263" name="直線コネクタ 262"/>
        <xdr:cNvCxnSpPr/>
      </xdr:nvCxnSpPr>
      <xdr:spPr>
        <a:xfrm>
          <a:off x="13512800" y="1487043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3" name="円/楕円 272"/>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158343</xdr:rowOff>
    </xdr:from>
    <xdr:ext cx="762000" cy="259045"/>
    <xdr:sp macro="" textlink="">
      <xdr:nvSpPr>
        <xdr:cNvPr id="274"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41927</xdr:rowOff>
    </xdr:from>
    <xdr:ext cx="736600" cy="259045"/>
    <xdr:sp macro="" textlink="">
      <xdr:nvSpPr>
        <xdr:cNvPr id="276" name="テキスト ボックス 27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77" name="円/楕円 276"/>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47854</xdr:rowOff>
    </xdr:from>
    <xdr:ext cx="762000" cy="259045"/>
    <xdr:sp macro="" textlink="">
      <xdr:nvSpPr>
        <xdr:cNvPr id="278" name="テキスト ボックス 277"/>
        <xdr:cNvSpPr txBox="1"/>
      </xdr:nvSpPr>
      <xdr:spPr>
        <a:xfrm>
          <a:off x="14909800" y="1513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9" name="円/楕円 278"/>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80" name="テキスト ボックス 279"/>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1" name="円/楕円 280"/>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2" name="テキスト ボックス 281"/>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普通会計にかかる職員数においては類似団体平均を上回っているが、教育・消防部門を除く一般行政部門では、平均以下まで削減を進めており、今後も引き続き職員定数の適正化を図る。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133169</xdr:rowOff>
    </xdr:from>
    <xdr:to>
      <xdr:col>24</xdr:col>
      <xdr:colOff>558800</xdr:colOff>
      <xdr:row>61</xdr:row>
      <xdr:rowOff>134317</xdr:rowOff>
    </xdr:to>
    <xdr:cxnSp macro="">
      <xdr:nvCxnSpPr>
        <xdr:cNvPr id="319" name="直線コネクタ 318"/>
        <xdr:cNvCxnSpPr/>
      </xdr:nvCxnSpPr>
      <xdr:spPr>
        <a:xfrm>
          <a:off x="16179800" y="10591619"/>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133169</xdr:rowOff>
    </xdr:from>
    <xdr:to>
      <xdr:col>23</xdr:col>
      <xdr:colOff>406400</xdr:colOff>
      <xdr:row>61</xdr:row>
      <xdr:rowOff>134317</xdr:rowOff>
    </xdr:to>
    <xdr:cxnSp macro="">
      <xdr:nvCxnSpPr>
        <xdr:cNvPr id="322" name="直線コネクタ 321"/>
        <xdr:cNvCxnSpPr/>
      </xdr:nvCxnSpPr>
      <xdr:spPr>
        <a:xfrm flipV="1">
          <a:off x="15290800" y="10591619"/>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134317</xdr:rowOff>
    </xdr:from>
    <xdr:to>
      <xdr:col>22</xdr:col>
      <xdr:colOff>203200</xdr:colOff>
      <xdr:row>61</xdr:row>
      <xdr:rowOff>143510</xdr:rowOff>
    </xdr:to>
    <xdr:cxnSp macro="">
      <xdr:nvCxnSpPr>
        <xdr:cNvPr id="325" name="直線コネクタ 324"/>
        <xdr:cNvCxnSpPr/>
      </xdr:nvCxnSpPr>
      <xdr:spPr>
        <a:xfrm flipV="1">
          <a:off x="14401800" y="1059276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143510</xdr:rowOff>
    </xdr:from>
    <xdr:to>
      <xdr:col>21</xdr:col>
      <xdr:colOff>0</xdr:colOff>
      <xdr:row>61</xdr:row>
      <xdr:rowOff>166491</xdr:rowOff>
    </xdr:to>
    <xdr:cxnSp macro="">
      <xdr:nvCxnSpPr>
        <xdr:cNvPr id="328" name="直線コネクタ 327"/>
        <xdr:cNvCxnSpPr/>
      </xdr:nvCxnSpPr>
      <xdr:spPr>
        <a:xfrm flipV="1">
          <a:off x="13512800" y="106019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83517</xdr:rowOff>
    </xdr:from>
    <xdr:to>
      <xdr:col>24</xdr:col>
      <xdr:colOff>609600</xdr:colOff>
      <xdr:row>62</xdr:row>
      <xdr:rowOff>13667</xdr:rowOff>
    </xdr:to>
    <xdr:sp macro="" textlink="">
      <xdr:nvSpPr>
        <xdr:cNvPr id="338" name="円/楕円 337"/>
        <xdr:cNvSpPr/>
      </xdr:nvSpPr>
      <xdr:spPr>
        <a:xfrm>
          <a:off x="169672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55594</xdr:rowOff>
    </xdr:from>
    <xdr:ext cx="762000" cy="259045"/>
    <xdr:sp macro="" textlink="">
      <xdr:nvSpPr>
        <xdr:cNvPr id="339" name="定員管理の状況該当値テキスト"/>
        <xdr:cNvSpPr txBox="1"/>
      </xdr:nvSpPr>
      <xdr:spPr>
        <a:xfrm>
          <a:off x="17106900" y="1051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82369</xdr:rowOff>
    </xdr:from>
    <xdr:to>
      <xdr:col>23</xdr:col>
      <xdr:colOff>457200</xdr:colOff>
      <xdr:row>62</xdr:row>
      <xdr:rowOff>12519</xdr:rowOff>
    </xdr:to>
    <xdr:sp macro="" textlink="">
      <xdr:nvSpPr>
        <xdr:cNvPr id="340" name="円/楕円 339"/>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168746</xdr:rowOff>
    </xdr:from>
    <xdr:ext cx="736600" cy="259045"/>
    <xdr:sp macro="" textlink="">
      <xdr:nvSpPr>
        <xdr:cNvPr id="341" name="テキスト ボックス 340"/>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83517</xdr:rowOff>
    </xdr:from>
    <xdr:to>
      <xdr:col>22</xdr:col>
      <xdr:colOff>254000</xdr:colOff>
      <xdr:row>62</xdr:row>
      <xdr:rowOff>13667</xdr:rowOff>
    </xdr:to>
    <xdr:sp macro="" textlink="">
      <xdr:nvSpPr>
        <xdr:cNvPr id="342" name="円/楕円 341"/>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169894</xdr:rowOff>
    </xdr:from>
    <xdr:ext cx="762000" cy="259045"/>
    <xdr:sp macro="" textlink="">
      <xdr:nvSpPr>
        <xdr:cNvPr id="343" name="テキスト ボックス 342"/>
        <xdr:cNvSpPr txBox="1"/>
      </xdr:nvSpPr>
      <xdr:spPr>
        <a:xfrm>
          <a:off x="14909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92710</xdr:rowOff>
    </xdr:from>
    <xdr:to>
      <xdr:col>21</xdr:col>
      <xdr:colOff>50800</xdr:colOff>
      <xdr:row>62</xdr:row>
      <xdr:rowOff>22860</xdr:rowOff>
    </xdr:to>
    <xdr:sp macro="" textlink="">
      <xdr:nvSpPr>
        <xdr:cNvPr id="344" name="円/楕円 343"/>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45" name="テキスト ボックス 344"/>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115691</xdr:rowOff>
    </xdr:from>
    <xdr:to>
      <xdr:col>19</xdr:col>
      <xdr:colOff>533400</xdr:colOff>
      <xdr:row>62</xdr:row>
      <xdr:rowOff>45841</xdr:rowOff>
    </xdr:to>
    <xdr:sp macro="" textlink="">
      <xdr:nvSpPr>
        <xdr:cNvPr id="346" name="円/楕円 345"/>
        <xdr:cNvSpPr/>
      </xdr:nvSpPr>
      <xdr:spPr>
        <a:xfrm>
          <a:off x="13462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30618</xdr:rowOff>
    </xdr:from>
    <xdr:ext cx="762000" cy="259045"/>
    <xdr:sp macro="" textlink="">
      <xdr:nvSpPr>
        <xdr:cNvPr id="347" name="テキスト ボックス 346"/>
        <xdr:cNvSpPr txBox="1"/>
      </xdr:nvSpPr>
      <xdr:spPr>
        <a:xfrm>
          <a:off x="13131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下津最終処分場等、過去の大型事業</a:t>
          </a:r>
          <a:r>
            <a:rPr lang="ja-JP" altLang="ja-JP" sz="1300">
              <a:solidFill>
                <a:schemeClr val="dk1"/>
              </a:solidFill>
              <a:effectLst/>
              <a:latin typeface="+mn-lt"/>
              <a:ea typeface="+mn-ea"/>
              <a:cs typeface="+mn-cs"/>
            </a:rPr>
            <a:t>に係る地方債の償還終了や民間資金の繰上償還</a:t>
          </a:r>
          <a:r>
            <a:rPr lang="ja-JP" altLang="en-US" sz="1300">
              <a:solidFill>
                <a:schemeClr val="dk1"/>
              </a:solidFill>
              <a:effectLst/>
              <a:latin typeface="+mn-lt"/>
              <a:ea typeface="+mn-ea"/>
              <a:cs typeface="+mn-cs"/>
            </a:rPr>
            <a:t>に伴い</a:t>
          </a:r>
          <a:r>
            <a:rPr lang="ja-JP" altLang="ja-JP" sz="1300">
              <a:solidFill>
                <a:schemeClr val="dk1"/>
              </a:solidFill>
              <a:effectLst/>
              <a:latin typeface="+mn-lt"/>
              <a:ea typeface="+mn-ea"/>
              <a:cs typeface="+mn-cs"/>
            </a:rPr>
            <a:t>、地方債の</a:t>
          </a:r>
          <a:r>
            <a:rPr lang="ja-JP" altLang="ja-JP" sz="1300" b="0" i="0" baseline="0">
              <a:solidFill>
                <a:schemeClr val="dk1"/>
              </a:solidFill>
              <a:effectLst/>
              <a:latin typeface="+mn-lt"/>
              <a:ea typeface="+mn-ea"/>
              <a:cs typeface="+mn-cs"/>
            </a:rPr>
            <a:t>元利償還金が減少し</a:t>
          </a:r>
          <a:r>
            <a:rPr lang="ja-JP" altLang="en-US" sz="1300" b="0" i="0" baseline="0">
              <a:solidFill>
                <a:schemeClr val="dk1"/>
              </a:solidFill>
              <a:effectLst/>
              <a:latin typeface="+mn-lt"/>
              <a:ea typeface="+mn-ea"/>
              <a:cs typeface="+mn-cs"/>
            </a:rPr>
            <a:t>たことに加え</a:t>
          </a:r>
          <a:r>
            <a:rPr lang="ja-JP" altLang="ja-JP" sz="1300" b="0" i="0" baseline="0">
              <a:solidFill>
                <a:schemeClr val="dk1"/>
              </a:solidFill>
              <a:effectLst/>
              <a:latin typeface="+mn-lt"/>
              <a:ea typeface="+mn-ea"/>
              <a:cs typeface="+mn-cs"/>
            </a:rPr>
            <a:t>、交付税</a:t>
          </a:r>
          <a:r>
            <a:rPr lang="ja-JP" altLang="en-US" sz="1300" b="0" i="0" baseline="0">
              <a:solidFill>
                <a:schemeClr val="dk1"/>
              </a:solidFill>
              <a:effectLst/>
              <a:latin typeface="+mn-lt"/>
              <a:ea typeface="+mn-ea"/>
              <a:cs typeface="+mn-cs"/>
            </a:rPr>
            <a:t>措置がある有利な地方債の活用により</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ポイント改善している。</a:t>
          </a:r>
          <a:endParaRPr lang="ja-JP" altLang="ja-JP" sz="1300">
            <a:effectLst/>
          </a:endParaRPr>
        </a:p>
        <a:p>
          <a:pPr rtl="0"/>
          <a:r>
            <a:rPr lang="ja-JP" altLang="ja-JP" sz="1300" b="0" i="0" baseline="0">
              <a:solidFill>
                <a:schemeClr val="dk1"/>
              </a:solidFill>
              <a:effectLst/>
              <a:latin typeface="+mn-lt"/>
              <a:ea typeface="+mn-ea"/>
              <a:cs typeface="+mn-cs"/>
            </a:rPr>
            <a:t>　今後、新庁舎整備事業等の大型事業により地方債現在高が増加する見込みであるが、交付税措置がある有利な地方債の活用や、計画的な繰上償還の実施等により、実質公債費比率の抑制に努める。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33972</xdr:rowOff>
    </xdr:from>
    <xdr:to>
      <xdr:col>24</xdr:col>
      <xdr:colOff>558800</xdr:colOff>
      <xdr:row>41</xdr:row>
      <xdr:rowOff>100330</xdr:rowOff>
    </xdr:to>
    <xdr:cxnSp macro="">
      <xdr:nvCxnSpPr>
        <xdr:cNvPr id="377" name="直線コネクタ 376"/>
        <xdr:cNvCxnSpPr/>
      </xdr:nvCxnSpPr>
      <xdr:spPr>
        <a:xfrm flipV="1">
          <a:off x="16179800" y="7063422"/>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160655</xdr:rowOff>
    </xdr:to>
    <xdr:cxnSp macro="">
      <xdr:nvCxnSpPr>
        <xdr:cNvPr id="380" name="直線コネクタ 379"/>
        <xdr:cNvCxnSpPr/>
      </xdr:nvCxnSpPr>
      <xdr:spPr>
        <a:xfrm flipV="1">
          <a:off x="15290800" y="71297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19368</xdr:rowOff>
    </xdr:to>
    <xdr:cxnSp macro="">
      <xdr:nvCxnSpPr>
        <xdr:cNvPr id="383" name="直線コネクタ 382"/>
        <xdr:cNvCxnSpPr/>
      </xdr:nvCxnSpPr>
      <xdr:spPr>
        <a:xfrm flipV="1">
          <a:off x="14401800" y="71901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19368</xdr:rowOff>
    </xdr:from>
    <xdr:to>
      <xdr:col>21</xdr:col>
      <xdr:colOff>0</xdr:colOff>
      <xdr:row>42</xdr:row>
      <xdr:rowOff>19368</xdr:rowOff>
    </xdr:to>
    <xdr:cxnSp macro="">
      <xdr:nvCxnSpPr>
        <xdr:cNvPr id="386" name="直線コネクタ 385"/>
        <xdr:cNvCxnSpPr/>
      </xdr:nvCxnSpPr>
      <xdr:spPr>
        <a:xfrm>
          <a:off x="13512800" y="7220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154622</xdr:rowOff>
    </xdr:from>
    <xdr:to>
      <xdr:col>24</xdr:col>
      <xdr:colOff>609600</xdr:colOff>
      <xdr:row>41</xdr:row>
      <xdr:rowOff>84772</xdr:rowOff>
    </xdr:to>
    <xdr:sp macro="" textlink="">
      <xdr:nvSpPr>
        <xdr:cNvPr id="396" name="円/楕円 395"/>
        <xdr:cNvSpPr/>
      </xdr:nvSpPr>
      <xdr:spPr>
        <a:xfrm>
          <a:off x="169672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126699</xdr:rowOff>
    </xdr:from>
    <xdr:ext cx="762000" cy="259045"/>
    <xdr:sp macro="" textlink="">
      <xdr:nvSpPr>
        <xdr:cNvPr id="397" name="公債費負担の状況該当値テキスト"/>
        <xdr:cNvSpPr txBox="1"/>
      </xdr:nvSpPr>
      <xdr:spPr>
        <a:xfrm>
          <a:off x="17106900" y="698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8" name="円/楕円 397"/>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99" name="テキスト ボックス 398"/>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400" name="円/楕円 399"/>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401" name="テキスト ボックス 400"/>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402" name="円/楕円 401"/>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54945</xdr:rowOff>
    </xdr:from>
    <xdr:ext cx="762000" cy="259045"/>
    <xdr:sp macro="" textlink="">
      <xdr:nvSpPr>
        <xdr:cNvPr id="403" name="テキスト ボックス 402"/>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4" name="円/楕円 403"/>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405" name="テキスト ボックス 40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新庁舎整備事業等の大型事業に伴い</a:t>
          </a:r>
          <a:r>
            <a:rPr lang="ja-JP" altLang="ja-JP" sz="1300" b="0" i="0" baseline="0">
              <a:solidFill>
                <a:schemeClr val="dk1"/>
              </a:solidFill>
              <a:effectLst/>
              <a:latin typeface="+mn-lt"/>
              <a:ea typeface="+mn-ea"/>
              <a:cs typeface="+mn-cs"/>
            </a:rPr>
            <a:t>地方債現在高</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増加して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充当可能財源等（基金現在高）</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しているものの</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している。</a:t>
          </a:r>
          <a:endParaRPr lang="ja-JP" altLang="ja-JP" sz="1300">
            <a:effectLst/>
          </a:endParaRPr>
        </a:p>
        <a:p>
          <a:pPr rtl="0"/>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も引き続き</a:t>
          </a:r>
          <a:r>
            <a:rPr lang="ja-JP" altLang="ja-JP" sz="1300" b="0" i="0" baseline="0">
              <a:solidFill>
                <a:schemeClr val="dk1"/>
              </a:solidFill>
              <a:effectLst/>
              <a:latin typeface="+mn-lt"/>
              <a:ea typeface="+mn-ea"/>
              <a:cs typeface="+mn-cs"/>
            </a:rPr>
            <a:t>地方債現在高が増加する見込みであるが、交付税措置がある有利な地方債の活用や、計画的な繰上償還の実施等により、将来負担比率の抑制に努める。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148018</xdr:rowOff>
    </xdr:from>
    <xdr:to>
      <xdr:col>24</xdr:col>
      <xdr:colOff>558800</xdr:colOff>
      <xdr:row>18</xdr:row>
      <xdr:rowOff>157067</xdr:rowOff>
    </xdr:to>
    <xdr:cxnSp macro="">
      <xdr:nvCxnSpPr>
        <xdr:cNvPr id="435" name="直線コネクタ 434"/>
        <xdr:cNvCxnSpPr/>
      </xdr:nvCxnSpPr>
      <xdr:spPr>
        <a:xfrm>
          <a:off x="16179800" y="3234118"/>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148018</xdr:rowOff>
    </xdr:from>
    <xdr:to>
      <xdr:col>23</xdr:col>
      <xdr:colOff>406400</xdr:colOff>
      <xdr:row>19</xdr:row>
      <xdr:rowOff>81534</xdr:rowOff>
    </xdr:to>
    <xdr:cxnSp macro="">
      <xdr:nvCxnSpPr>
        <xdr:cNvPr id="438" name="直線コネクタ 437"/>
        <xdr:cNvCxnSpPr/>
      </xdr:nvCxnSpPr>
      <xdr:spPr>
        <a:xfrm flipV="1">
          <a:off x="15290800" y="3234118"/>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81534</xdr:rowOff>
    </xdr:from>
    <xdr:to>
      <xdr:col>22</xdr:col>
      <xdr:colOff>203200</xdr:colOff>
      <xdr:row>19</xdr:row>
      <xdr:rowOff>105061</xdr:rowOff>
    </xdr:to>
    <xdr:cxnSp macro="">
      <xdr:nvCxnSpPr>
        <xdr:cNvPr id="441" name="直線コネクタ 440"/>
        <xdr:cNvCxnSpPr/>
      </xdr:nvCxnSpPr>
      <xdr:spPr>
        <a:xfrm flipV="1">
          <a:off x="14401800" y="3339084"/>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105061</xdr:rowOff>
    </xdr:from>
    <xdr:to>
      <xdr:col>21</xdr:col>
      <xdr:colOff>0</xdr:colOff>
      <xdr:row>20</xdr:row>
      <xdr:rowOff>13240</xdr:rowOff>
    </xdr:to>
    <xdr:cxnSp macro="">
      <xdr:nvCxnSpPr>
        <xdr:cNvPr id="444" name="直線コネクタ 443"/>
        <xdr:cNvCxnSpPr/>
      </xdr:nvCxnSpPr>
      <xdr:spPr>
        <a:xfrm flipV="1">
          <a:off x="13512800" y="336261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106267</xdr:rowOff>
    </xdr:from>
    <xdr:to>
      <xdr:col>24</xdr:col>
      <xdr:colOff>609600</xdr:colOff>
      <xdr:row>19</xdr:row>
      <xdr:rowOff>36417</xdr:rowOff>
    </xdr:to>
    <xdr:sp macro="" textlink="">
      <xdr:nvSpPr>
        <xdr:cNvPr id="454" name="円/楕円 453"/>
        <xdr:cNvSpPr/>
      </xdr:nvSpPr>
      <xdr:spPr>
        <a:xfrm>
          <a:off x="16967200" y="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78344</xdr:rowOff>
    </xdr:from>
    <xdr:ext cx="762000" cy="259045"/>
    <xdr:sp macro="" textlink="">
      <xdr:nvSpPr>
        <xdr:cNvPr id="455" name="将来負担の状況該当値テキスト"/>
        <xdr:cNvSpPr txBox="1"/>
      </xdr:nvSpPr>
      <xdr:spPr>
        <a:xfrm>
          <a:off x="17106900" y="316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97218</xdr:rowOff>
    </xdr:from>
    <xdr:to>
      <xdr:col>23</xdr:col>
      <xdr:colOff>457200</xdr:colOff>
      <xdr:row>19</xdr:row>
      <xdr:rowOff>27368</xdr:rowOff>
    </xdr:to>
    <xdr:sp macro="" textlink="">
      <xdr:nvSpPr>
        <xdr:cNvPr id="456" name="円/楕円 455"/>
        <xdr:cNvSpPr/>
      </xdr:nvSpPr>
      <xdr:spPr>
        <a:xfrm>
          <a:off x="16129000" y="3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12145</xdr:rowOff>
    </xdr:from>
    <xdr:ext cx="736600" cy="259045"/>
    <xdr:sp macro="" textlink="">
      <xdr:nvSpPr>
        <xdr:cNvPr id="457" name="テキスト ボックス 456"/>
        <xdr:cNvSpPr txBox="1"/>
      </xdr:nvSpPr>
      <xdr:spPr>
        <a:xfrm>
          <a:off x="15798800" y="326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30734</xdr:rowOff>
    </xdr:from>
    <xdr:to>
      <xdr:col>22</xdr:col>
      <xdr:colOff>254000</xdr:colOff>
      <xdr:row>19</xdr:row>
      <xdr:rowOff>132334</xdr:rowOff>
    </xdr:to>
    <xdr:sp macro="" textlink="">
      <xdr:nvSpPr>
        <xdr:cNvPr id="458" name="円/楕円 457"/>
        <xdr:cNvSpPr/>
      </xdr:nvSpPr>
      <xdr:spPr>
        <a:xfrm>
          <a:off x="15240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117111</xdr:rowOff>
    </xdr:from>
    <xdr:ext cx="762000" cy="259045"/>
    <xdr:sp macro="" textlink="">
      <xdr:nvSpPr>
        <xdr:cNvPr id="459" name="テキスト ボックス 458"/>
        <xdr:cNvSpPr txBox="1"/>
      </xdr:nvSpPr>
      <xdr:spPr>
        <a:xfrm>
          <a:off x="14909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54261</xdr:rowOff>
    </xdr:from>
    <xdr:to>
      <xdr:col>21</xdr:col>
      <xdr:colOff>50800</xdr:colOff>
      <xdr:row>19</xdr:row>
      <xdr:rowOff>155861</xdr:rowOff>
    </xdr:to>
    <xdr:sp macro="" textlink="">
      <xdr:nvSpPr>
        <xdr:cNvPr id="460" name="円/楕円 459"/>
        <xdr:cNvSpPr/>
      </xdr:nvSpPr>
      <xdr:spPr>
        <a:xfrm>
          <a:off x="14351000" y="3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140638</xdr:rowOff>
    </xdr:from>
    <xdr:ext cx="762000" cy="259045"/>
    <xdr:sp macro="" textlink="">
      <xdr:nvSpPr>
        <xdr:cNvPr id="461" name="テキスト ボックス 460"/>
        <xdr:cNvSpPr txBox="1"/>
      </xdr:nvSpPr>
      <xdr:spPr>
        <a:xfrm>
          <a:off x="14020800" y="33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133890</xdr:rowOff>
    </xdr:from>
    <xdr:to>
      <xdr:col>19</xdr:col>
      <xdr:colOff>533400</xdr:colOff>
      <xdr:row>20</xdr:row>
      <xdr:rowOff>64040</xdr:rowOff>
    </xdr:to>
    <xdr:sp macro="" textlink="">
      <xdr:nvSpPr>
        <xdr:cNvPr id="462" name="円/楕円 461"/>
        <xdr:cNvSpPr/>
      </xdr:nvSpPr>
      <xdr:spPr>
        <a:xfrm>
          <a:off x="13462000" y="33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48817</xdr:rowOff>
    </xdr:from>
    <xdr:ext cx="762000" cy="259045"/>
    <xdr:sp macro="" textlink="">
      <xdr:nvSpPr>
        <xdr:cNvPr id="463" name="テキスト ボックス 462"/>
        <xdr:cNvSpPr txBox="1"/>
      </xdr:nvSpPr>
      <xdr:spPr>
        <a:xfrm>
          <a:off x="13131800" y="34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54,100
53,912
101.06
24,782,641
23,959,820
751,081
14,308,338
33,045,195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行政</a:t>
          </a:r>
          <a:r>
            <a:rPr lang="ja-JP" altLang="ja-JP" sz="1300" b="0" i="0" baseline="0">
              <a:solidFill>
                <a:schemeClr val="dk1"/>
              </a:solidFill>
              <a:effectLst/>
              <a:latin typeface="+mn-lt"/>
              <a:ea typeface="+mn-ea"/>
              <a:cs typeface="+mn-cs"/>
            </a:rPr>
            <a:t>改革プランに基づく徹底した取り組みにより、合併前（平成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年度）と比べ約</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％の職員を削減するとともに、給与制度の見直しを進めてきた。</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年度より、従来物件費に計上していた非常勤職員の賃金等を人件費に計上したことにより類似団体平均を</a:t>
          </a:r>
          <a:r>
            <a:rPr lang="en-US" altLang="ja-JP" sz="1300" b="0" i="0" baseline="0">
              <a:solidFill>
                <a:schemeClr val="dk1"/>
              </a:solidFill>
              <a:effectLst/>
              <a:latin typeface="+mn-lt"/>
              <a:ea typeface="+mn-ea"/>
              <a:cs typeface="+mn-cs"/>
            </a:rPr>
            <a:t>3.4</a:t>
          </a:r>
          <a:r>
            <a:rPr lang="ja-JP" altLang="ja-JP" sz="1300" b="0" i="0" baseline="0">
              <a:solidFill>
                <a:schemeClr val="dk1"/>
              </a:solidFill>
              <a:effectLst/>
              <a:latin typeface="+mn-lt"/>
              <a:ea typeface="+mn-ea"/>
              <a:cs typeface="+mn-cs"/>
            </a:rPr>
            <a:t>ポイント上回っているが、今後も新規採用の抑制や組織・機構の見直し、民間委託等を進め、総人件費の抑制に努める。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96520</xdr:rowOff>
    </xdr:to>
    <xdr:cxnSp macro="">
      <xdr:nvCxnSpPr>
        <xdr:cNvPr id="64" name="直線コネクタ 63"/>
        <xdr:cNvCxnSpPr/>
      </xdr:nvCxnSpPr>
      <xdr:spPr>
        <a:xfrm>
          <a:off x="3987800" y="659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111760</xdr:rowOff>
    </xdr:to>
    <xdr:cxnSp macro="">
      <xdr:nvCxnSpPr>
        <xdr:cNvPr id="67" name="直線コネクタ 66"/>
        <xdr:cNvCxnSpPr/>
      </xdr:nvCxnSpPr>
      <xdr:spPr>
        <a:xfrm flipV="1">
          <a:off x="3098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111760</xdr:rowOff>
    </xdr:to>
    <xdr:cxnSp macro="">
      <xdr:nvCxnSpPr>
        <xdr:cNvPr id="70" name="直線コネクタ 69"/>
        <xdr:cNvCxnSpPr/>
      </xdr:nvCxnSpPr>
      <xdr:spPr>
        <a:xfrm>
          <a:off x="2209800" y="6459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12700</xdr:rowOff>
    </xdr:to>
    <xdr:cxnSp macro="">
      <xdr:nvCxnSpPr>
        <xdr:cNvPr id="73" name="直線コネクタ 72"/>
        <xdr:cNvCxnSpPr/>
      </xdr:nvCxnSpPr>
      <xdr:spPr>
        <a:xfrm flipV="1">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3" name="円/楕円 82"/>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4"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7" name="円/楕円 86"/>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88" name="テキスト ボックス 87"/>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事務事業の見直しや枠配分方式による予算編成により物件費総額の抑制に努め</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ものの、</a:t>
          </a:r>
          <a:r>
            <a:rPr lang="ja-JP" altLang="en-US" sz="1300" b="0" i="0" baseline="0">
              <a:solidFill>
                <a:schemeClr val="dk1"/>
              </a:solidFill>
              <a:effectLst/>
              <a:latin typeface="+mn-lt"/>
              <a:ea typeface="+mn-ea"/>
              <a:cs typeface="+mn-cs"/>
            </a:rPr>
            <a:t>消費税率引上げ等に伴い</a:t>
          </a:r>
          <a:r>
            <a:rPr lang="ja-JP" altLang="ja-JP" sz="1300" b="0" i="0" baseline="0">
              <a:solidFill>
                <a:schemeClr val="dk1"/>
              </a:solidFill>
              <a:effectLst/>
              <a:latin typeface="+mn-lt"/>
              <a:ea typeface="+mn-ea"/>
              <a:cs typeface="+mn-cs"/>
            </a:rPr>
            <a:t>経常経費が増加し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前年度と比べて</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ポイント悪化した。</a:t>
          </a:r>
          <a:endParaRPr lang="ja-JP" altLang="ja-JP" sz="1300">
            <a:effectLst/>
          </a:endParaRPr>
        </a:p>
        <a:p>
          <a:pPr rtl="0"/>
          <a:r>
            <a:rPr lang="ja-JP" altLang="ja-JP" sz="1300" b="0" i="0" baseline="0">
              <a:solidFill>
                <a:schemeClr val="dk1"/>
              </a:solidFill>
              <a:effectLst/>
              <a:latin typeface="+mn-lt"/>
              <a:ea typeface="+mn-ea"/>
              <a:cs typeface="+mn-cs"/>
            </a:rPr>
            <a:t>　類似団体平均を下回っているが、今後も引き続き、経常経費の抑制に努める。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115570</xdr:rowOff>
    </xdr:to>
    <xdr:cxnSp macro="">
      <xdr:nvCxnSpPr>
        <xdr:cNvPr id="125" name="直線コネクタ 124"/>
        <xdr:cNvCxnSpPr/>
      </xdr:nvCxnSpPr>
      <xdr:spPr>
        <a:xfrm>
          <a:off x="15671800" y="264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77470</xdr:rowOff>
    </xdr:to>
    <xdr:cxnSp macro="">
      <xdr:nvCxnSpPr>
        <xdr:cNvPr id="128" name="直線コネクタ 127"/>
        <xdr:cNvCxnSpPr/>
      </xdr:nvCxnSpPr>
      <xdr:spPr>
        <a:xfrm>
          <a:off x="14782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161290</xdr:rowOff>
    </xdr:to>
    <xdr:cxnSp macro="">
      <xdr:nvCxnSpPr>
        <xdr:cNvPr id="131" name="直線コネクタ 130"/>
        <xdr:cNvCxnSpPr/>
      </xdr:nvCxnSpPr>
      <xdr:spPr>
        <a:xfrm flipV="1">
          <a:off x="13893800" y="261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12700</xdr:rowOff>
    </xdr:to>
    <xdr:cxnSp macro="">
      <xdr:nvCxnSpPr>
        <xdr:cNvPr id="134" name="直線コネクタ 133"/>
        <xdr:cNvCxnSpPr/>
      </xdr:nvCxnSpPr>
      <xdr:spPr>
        <a:xfrm flipV="1">
          <a:off x="13004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4" name="円/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0" name="円/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1" name="テキスト ボックス 150"/>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障害者自立支援給付費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する</a:t>
          </a:r>
          <a:r>
            <a:rPr kumimoji="1" lang="ja-JP" altLang="ja-JP" sz="1300">
              <a:solidFill>
                <a:schemeClr val="dk1"/>
              </a:solidFill>
              <a:effectLst/>
              <a:latin typeface="+mn-lt"/>
              <a:ea typeface="+mn-ea"/>
              <a:cs typeface="+mn-cs"/>
            </a:rPr>
            <a:t>一方で</a:t>
          </a:r>
          <a:r>
            <a:rPr lang="ja-JP" altLang="ja-JP" sz="1300" b="0" i="0" baseline="0">
              <a:solidFill>
                <a:schemeClr val="dk1"/>
              </a:solidFill>
              <a:effectLst/>
              <a:latin typeface="+mn-lt"/>
              <a:ea typeface="+mn-ea"/>
              <a:cs typeface="+mn-cs"/>
            </a:rPr>
            <a:t>生活保護費が減少し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比</a:t>
          </a:r>
          <a:r>
            <a:rPr lang="en-US" altLang="ja-JP" sz="1300" b="0" i="0" baseline="0">
              <a:solidFill>
                <a:schemeClr val="dk1"/>
              </a:solidFill>
              <a:effectLst/>
              <a:latin typeface="+mn-lt"/>
              <a:ea typeface="+mn-ea"/>
              <a:cs typeface="+mn-cs"/>
            </a:rPr>
            <a:t>0.1</a:t>
          </a:r>
          <a:r>
            <a:rPr lang="ja-JP" altLang="en-US" sz="1300" b="0" i="0" baseline="0">
              <a:solidFill>
                <a:schemeClr val="dk1"/>
              </a:solidFill>
              <a:effectLst/>
              <a:latin typeface="+mn-lt"/>
              <a:ea typeface="+mn-ea"/>
              <a:cs typeface="+mn-cs"/>
            </a:rPr>
            <a:t>ポイントの減</a:t>
          </a:r>
          <a:r>
            <a:rPr lang="ja-JP" altLang="ja-JP" sz="1300" b="0" i="0" baseline="0">
              <a:solidFill>
                <a:schemeClr val="dk1"/>
              </a:solidFill>
              <a:effectLst/>
              <a:latin typeface="+mn-lt"/>
              <a:ea typeface="+mn-ea"/>
              <a:cs typeface="+mn-cs"/>
            </a:rPr>
            <a:t>となっている。</a:t>
          </a:r>
          <a:endParaRPr lang="ja-JP" altLang="ja-JP" sz="1300">
            <a:effectLst/>
          </a:endParaRPr>
        </a:p>
        <a:p>
          <a:pPr rtl="0" eaLnBrk="1" fontAlgn="auto" latinLnBrk="0" hangingPunct="1"/>
          <a:r>
            <a:rPr kumimoji="1" lang="ja-JP" altLang="ja-JP" sz="1300" b="0" i="0" baseline="0">
              <a:solidFill>
                <a:schemeClr val="dk1"/>
              </a:solidFill>
              <a:effectLst/>
              <a:latin typeface="+mn-lt"/>
              <a:ea typeface="+mn-ea"/>
              <a:cs typeface="+mn-cs"/>
            </a:rPr>
            <a:t>　類似団体平均を下回っているものの、</a:t>
          </a:r>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障害者</a:t>
          </a:r>
          <a:r>
            <a:rPr lang="ja-JP" altLang="ja-JP" sz="1300" b="0" i="0" baseline="0">
              <a:solidFill>
                <a:schemeClr val="dk1"/>
              </a:solidFill>
              <a:effectLst/>
              <a:latin typeface="+mn-lt"/>
              <a:ea typeface="+mn-ea"/>
              <a:cs typeface="+mn-cs"/>
            </a:rPr>
            <a:t>自立支援給付や子育て支援にかかる経費の増加が見込まれることから、市独自制度の見直しを検討する必要がある。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142240</xdr:rowOff>
    </xdr:from>
    <xdr:to>
      <xdr:col>7</xdr:col>
      <xdr:colOff>15875</xdr:colOff>
      <xdr:row>54</xdr:row>
      <xdr:rowOff>149860</xdr:rowOff>
    </xdr:to>
    <xdr:cxnSp macro="">
      <xdr:nvCxnSpPr>
        <xdr:cNvPr id="186" name="直線コネクタ 185"/>
        <xdr:cNvCxnSpPr/>
      </xdr:nvCxnSpPr>
      <xdr:spPr>
        <a:xfrm flipV="1">
          <a:off x="3987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54</xdr:row>
      <xdr:rowOff>149860</xdr:rowOff>
    </xdr:to>
    <xdr:cxnSp macro="">
      <xdr:nvCxnSpPr>
        <xdr:cNvPr id="189" name="直線コネクタ 188"/>
        <xdr:cNvCxnSpPr/>
      </xdr:nvCxnSpPr>
      <xdr:spPr>
        <a:xfrm>
          <a:off x="3098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8890</xdr:rowOff>
    </xdr:to>
    <xdr:cxnSp macro="">
      <xdr:nvCxnSpPr>
        <xdr:cNvPr id="192" name="直線コネクタ 191"/>
        <xdr:cNvCxnSpPr/>
      </xdr:nvCxnSpPr>
      <xdr:spPr>
        <a:xfrm flipV="1">
          <a:off x="2209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8890</xdr:rowOff>
    </xdr:to>
    <xdr:cxnSp macro="">
      <xdr:nvCxnSpPr>
        <xdr:cNvPr id="195" name="直線コネクタ 194"/>
        <xdr:cNvCxnSpPr/>
      </xdr:nvCxnSpPr>
      <xdr:spPr>
        <a:xfrm>
          <a:off x="1320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91440</xdr:rowOff>
    </xdr:from>
    <xdr:to>
      <xdr:col>7</xdr:col>
      <xdr:colOff>66675</xdr:colOff>
      <xdr:row>55</xdr:row>
      <xdr:rowOff>21590</xdr:rowOff>
    </xdr:to>
    <xdr:sp macro="" textlink="">
      <xdr:nvSpPr>
        <xdr:cNvPr id="205" name="円/楕円 204"/>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107967</xdr:rowOff>
    </xdr:from>
    <xdr:ext cx="762000" cy="259045"/>
    <xdr:sp macro="" textlink="">
      <xdr:nvSpPr>
        <xdr:cNvPr id="206" name="扶助費該当値テキスト"/>
        <xdr:cNvSpPr txBox="1"/>
      </xdr:nvSpPr>
      <xdr:spPr>
        <a:xfrm>
          <a:off x="4914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07" name="円/楕円 206"/>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08" name="テキスト ボックス 207"/>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09" name="円/楕円 208"/>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0" name="テキスト ボックス 209"/>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129540</xdr:rowOff>
    </xdr:from>
    <xdr:to>
      <xdr:col>3</xdr:col>
      <xdr:colOff>193675</xdr:colOff>
      <xdr:row>55</xdr:row>
      <xdr:rowOff>59690</xdr:rowOff>
    </xdr:to>
    <xdr:sp macro="" textlink="">
      <xdr:nvSpPr>
        <xdr:cNvPr id="211" name="円/楕円 210"/>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12" name="テキスト ボックス 211"/>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4" name="テキスト ボックス 213"/>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介護保険特別会計への繰出金が増加傾向にあり、類似団体平均とほぼ同水準で推移している。</a:t>
          </a:r>
          <a:endParaRPr lang="ja-JP" altLang="ja-JP" sz="1300">
            <a:effectLst/>
          </a:endParaRPr>
        </a:p>
        <a:p>
          <a:r>
            <a:rPr kumimoji="1" lang="ja-JP" altLang="ja-JP" sz="1300">
              <a:solidFill>
                <a:schemeClr val="dk1"/>
              </a:solidFill>
              <a:effectLst/>
              <a:latin typeface="+mn-lt"/>
              <a:ea typeface="+mn-ea"/>
              <a:cs typeface="+mn-cs"/>
            </a:rPr>
            <a:t>　今後も引き続き経常経費の抑制に努める。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85090</xdr:rowOff>
    </xdr:to>
    <xdr:cxnSp macro="">
      <xdr:nvCxnSpPr>
        <xdr:cNvPr id="247" name="直線コネクタ 246"/>
        <xdr:cNvCxnSpPr/>
      </xdr:nvCxnSpPr>
      <xdr:spPr>
        <a:xfrm>
          <a:off x="15671800" y="9781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8890</xdr:rowOff>
    </xdr:to>
    <xdr:cxnSp macro="">
      <xdr:nvCxnSpPr>
        <xdr:cNvPr id="250" name="直線コネクタ 249"/>
        <xdr:cNvCxnSpPr/>
      </xdr:nvCxnSpPr>
      <xdr:spPr>
        <a:xfrm>
          <a:off x="14782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157480</xdr:rowOff>
    </xdr:to>
    <xdr:cxnSp macro="">
      <xdr:nvCxnSpPr>
        <xdr:cNvPr id="253" name="直線コネクタ 252"/>
        <xdr:cNvCxnSpPr/>
      </xdr:nvCxnSpPr>
      <xdr:spPr>
        <a:xfrm>
          <a:off x="13893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119380</xdr:rowOff>
    </xdr:to>
    <xdr:cxnSp macro="">
      <xdr:nvCxnSpPr>
        <xdr:cNvPr id="256" name="直線コネクタ 255"/>
        <xdr:cNvCxnSpPr/>
      </xdr:nvCxnSpPr>
      <xdr:spPr>
        <a:xfrm>
          <a:off x="13004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6" name="円/楕円 265"/>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7"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8" name="円/楕円 267"/>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9" name="テキスト ボックス 268"/>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0" name="円/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1" name="テキスト ボックス 270"/>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年度から実施している補助金の見直し等により、類似団体平均を下回っているが、</a:t>
          </a:r>
          <a:r>
            <a:rPr lang="ja-JP" altLang="en-US" sz="1300" b="0" i="0" baseline="0">
              <a:solidFill>
                <a:schemeClr val="dk1"/>
              </a:solidFill>
              <a:effectLst/>
              <a:latin typeface="+mn-lt"/>
              <a:ea typeface="+mn-ea"/>
              <a:cs typeface="+mn-cs"/>
            </a:rPr>
            <a:t>病院事業会計に対する負担金等の増加に伴い、</a:t>
          </a:r>
          <a:r>
            <a:rPr lang="ja-JP" altLang="ja-JP" sz="1300" b="0" i="0" baseline="0">
              <a:solidFill>
                <a:schemeClr val="dk1"/>
              </a:solidFill>
              <a:effectLst/>
              <a:latin typeface="+mn-lt"/>
              <a:ea typeface="+mn-ea"/>
              <a:cs typeface="+mn-cs"/>
            </a:rPr>
            <a:t>前年度と比べて</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ポイント悪化した。</a:t>
          </a:r>
          <a:endParaRPr lang="ja-JP" altLang="ja-JP" sz="1300">
            <a:effectLst/>
          </a:endParaRPr>
        </a:p>
        <a:p>
          <a:pPr rtl="0"/>
          <a:r>
            <a:rPr lang="ja-JP" altLang="ja-JP" sz="1300" b="0" i="0" baseline="0">
              <a:solidFill>
                <a:schemeClr val="dk1"/>
              </a:solidFill>
              <a:effectLst/>
              <a:latin typeface="+mn-lt"/>
              <a:ea typeface="+mn-ea"/>
              <a:cs typeface="+mn-cs"/>
            </a:rPr>
            <a:t>　今後も、各種団体への補助金等を継続的に見直すことにより、経常経費の抑制に努める。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115570</xdr:rowOff>
    </xdr:to>
    <xdr:cxnSp macro="">
      <xdr:nvCxnSpPr>
        <xdr:cNvPr id="305" name="直線コネクタ 304"/>
        <xdr:cNvCxnSpPr/>
      </xdr:nvCxnSpPr>
      <xdr:spPr>
        <a:xfrm>
          <a:off x="15671800" y="6111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110998</xdr:rowOff>
    </xdr:to>
    <xdr:cxnSp macro="">
      <xdr:nvCxnSpPr>
        <xdr:cNvPr id="308" name="直線コネクタ 307"/>
        <xdr:cNvCxnSpPr/>
      </xdr:nvCxnSpPr>
      <xdr:spPr>
        <a:xfrm>
          <a:off x="14782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106426</xdr:rowOff>
    </xdr:to>
    <xdr:cxnSp macro="">
      <xdr:nvCxnSpPr>
        <xdr:cNvPr id="311" name="直線コネクタ 310"/>
        <xdr:cNvCxnSpPr/>
      </xdr:nvCxnSpPr>
      <xdr:spPr>
        <a:xfrm flipV="1">
          <a:off x="13893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14" name="直線コネクタ 313"/>
        <xdr:cNvCxnSpPr/>
      </xdr:nvCxnSpPr>
      <xdr:spPr>
        <a:xfrm>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4" name="円/楕円 323"/>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5"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6" name="円/楕円 325"/>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7" name="テキスト ボックス 326"/>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8" name="円/楕円 327"/>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9" name="テキスト ボックス 328"/>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0" name="円/楕円 329"/>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1" name="テキスト ボックス 330"/>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2" name="円/楕円 331"/>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3" name="テキスト ボックス 332"/>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新庁舎整備事業等、大型事業の実施に伴い増加しており</a:t>
          </a:r>
          <a:r>
            <a:rPr lang="ja-JP" altLang="ja-JP" sz="1300" b="0" i="0" baseline="0">
              <a:solidFill>
                <a:schemeClr val="dk1"/>
              </a:solidFill>
              <a:effectLst/>
              <a:latin typeface="+mn-lt"/>
              <a:ea typeface="+mn-ea"/>
              <a:cs typeface="+mn-cs"/>
            </a:rPr>
            <a:t>、依然として類似団体平均を上回っている。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　今後も公債費の増加が見込まれる中、事業のさらなる選択と集中により地方債の発行を抑制するほか、繰上償還を計画的に実施することにより、将来の公債費負担の抑制に努める。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88137</xdr:rowOff>
    </xdr:to>
    <xdr:cxnSp macro="">
      <xdr:nvCxnSpPr>
        <xdr:cNvPr id="363" name="直線コネクタ 362"/>
        <xdr:cNvCxnSpPr/>
      </xdr:nvCxnSpPr>
      <xdr:spPr>
        <a:xfrm>
          <a:off x="3987800" y="136006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56135</xdr:rowOff>
    </xdr:from>
    <xdr:to>
      <xdr:col>5</xdr:col>
      <xdr:colOff>549275</xdr:colOff>
      <xdr:row>79</xdr:row>
      <xdr:rowOff>88137</xdr:rowOff>
    </xdr:to>
    <xdr:cxnSp macro="">
      <xdr:nvCxnSpPr>
        <xdr:cNvPr id="366" name="直線コネクタ 365"/>
        <xdr:cNvCxnSpPr/>
      </xdr:nvCxnSpPr>
      <xdr:spPr>
        <a:xfrm flipV="1">
          <a:off x="3098800" y="13600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78994</xdr:rowOff>
    </xdr:from>
    <xdr:to>
      <xdr:col>4</xdr:col>
      <xdr:colOff>346075</xdr:colOff>
      <xdr:row>79</xdr:row>
      <xdr:rowOff>88137</xdr:rowOff>
    </xdr:to>
    <xdr:cxnSp macro="">
      <xdr:nvCxnSpPr>
        <xdr:cNvPr id="369" name="直線コネクタ 368"/>
        <xdr:cNvCxnSpPr/>
      </xdr:nvCxnSpPr>
      <xdr:spPr>
        <a:xfrm>
          <a:off x="2209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78994</xdr:rowOff>
    </xdr:to>
    <xdr:cxnSp macro="">
      <xdr:nvCxnSpPr>
        <xdr:cNvPr id="372" name="直線コネクタ 371"/>
        <xdr:cNvCxnSpPr/>
      </xdr:nvCxnSpPr>
      <xdr:spPr>
        <a:xfrm>
          <a:off x="1320800" y="136006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2" name="円/楕円 381"/>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9414</xdr:rowOff>
    </xdr:from>
    <xdr:ext cx="762000" cy="259045"/>
    <xdr:sp macro="" textlink="">
      <xdr:nvSpPr>
        <xdr:cNvPr id="383"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84" name="円/楕円 383"/>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85" name="テキスト ボックス 384"/>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86" name="円/楕円 385"/>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87" name="テキスト ボックス 386"/>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28194</xdr:rowOff>
    </xdr:from>
    <xdr:to>
      <xdr:col>3</xdr:col>
      <xdr:colOff>193675</xdr:colOff>
      <xdr:row>79</xdr:row>
      <xdr:rowOff>129794</xdr:rowOff>
    </xdr:to>
    <xdr:sp macro="" textlink="">
      <xdr:nvSpPr>
        <xdr:cNvPr id="388" name="円/楕円 387"/>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114571</xdr:rowOff>
    </xdr:from>
    <xdr:ext cx="762000" cy="259045"/>
    <xdr:sp macro="" textlink="">
      <xdr:nvSpPr>
        <xdr:cNvPr id="389" name="テキスト ボックス 388"/>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0" name="円/楕円 389"/>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1" name="テキスト ボックス 390"/>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ポイント悪化したものの、類似団体平均を</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ポイント下回っている。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今後も引き続き枠配分方式による予算編成や事務事業の見直しを継続することにより経常経費全体のさらなる縮減に努め、経常収支比率の抑制を図る。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27940</xdr:rowOff>
    </xdr:from>
    <xdr:to>
      <xdr:col>24</xdr:col>
      <xdr:colOff>31750</xdr:colOff>
      <xdr:row>75</xdr:row>
      <xdr:rowOff>92710</xdr:rowOff>
    </xdr:to>
    <xdr:cxnSp macro="">
      <xdr:nvCxnSpPr>
        <xdr:cNvPr id="424" name="直線コネクタ 423"/>
        <xdr:cNvCxnSpPr/>
      </xdr:nvCxnSpPr>
      <xdr:spPr>
        <a:xfrm>
          <a:off x="15671800" y="128866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27940</xdr:rowOff>
    </xdr:to>
    <xdr:cxnSp macro="">
      <xdr:nvCxnSpPr>
        <xdr:cNvPr id="427" name="直線コネクタ 426"/>
        <xdr:cNvCxnSpPr/>
      </xdr:nvCxnSpPr>
      <xdr:spPr>
        <a:xfrm>
          <a:off x="14782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153670</xdr:rowOff>
    </xdr:from>
    <xdr:to>
      <xdr:col>21</xdr:col>
      <xdr:colOff>361950</xdr:colOff>
      <xdr:row>75</xdr:row>
      <xdr:rowOff>1270</xdr:rowOff>
    </xdr:to>
    <xdr:cxnSp macro="">
      <xdr:nvCxnSpPr>
        <xdr:cNvPr id="430" name="直線コネクタ 429"/>
        <xdr:cNvCxnSpPr/>
      </xdr:nvCxnSpPr>
      <xdr:spPr>
        <a:xfrm>
          <a:off x="13893800" y="12840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153670</xdr:rowOff>
    </xdr:from>
    <xdr:to>
      <xdr:col>20</xdr:col>
      <xdr:colOff>158750</xdr:colOff>
      <xdr:row>74</xdr:row>
      <xdr:rowOff>165100</xdr:rowOff>
    </xdr:to>
    <xdr:cxnSp macro="">
      <xdr:nvCxnSpPr>
        <xdr:cNvPr id="433" name="直線コネクタ 432"/>
        <xdr:cNvCxnSpPr/>
      </xdr:nvCxnSpPr>
      <xdr:spPr>
        <a:xfrm flipV="1">
          <a:off x="13004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3" name="円/楕円 44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45" name="円/楕円 444"/>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46" name="テキスト ボックス 445"/>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47" name="円/楕円 446"/>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48" name="テキスト ボックス 447"/>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102870</xdr:rowOff>
    </xdr:from>
    <xdr:to>
      <xdr:col>20</xdr:col>
      <xdr:colOff>209550</xdr:colOff>
      <xdr:row>75</xdr:row>
      <xdr:rowOff>33020</xdr:rowOff>
    </xdr:to>
    <xdr:sp macro="" textlink="">
      <xdr:nvSpPr>
        <xdr:cNvPr id="449" name="円/楕円 448"/>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43197</xdr:rowOff>
    </xdr:from>
    <xdr:ext cx="762000" cy="259045"/>
    <xdr:sp macro="" textlink="">
      <xdr:nvSpPr>
        <xdr:cNvPr id="450" name="テキスト ボックス 449"/>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114300</xdr:rowOff>
    </xdr:from>
    <xdr:to>
      <xdr:col>19</xdr:col>
      <xdr:colOff>6350</xdr:colOff>
      <xdr:row>75</xdr:row>
      <xdr:rowOff>44450</xdr:rowOff>
    </xdr:to>
    <xdr:sp macro="" textlink="">
      <xdr:nvSpPr>
        <xdr:cNvPr id="451" name="円/楕円 450"/>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54627</xdr:rowOff>
    </xdr:from>
    <xdr:ext cx="762000" cy="259045"/>
    <xdr:sp macro="" textlink="">
      <xdr:nvSpPr>
        <xdr:cNvPr id="452" name="テキスト ボックス 451"/>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和歌山県海南市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154818</xdr:rowOff>
    </xdr:from>
    <xdr:to>
      <xdr:col>4</xdr:col>
      <xdr:colOff>1117600</xdr:colOff>
      <xdr:row>16</xdr:row>
      <xdr:rowOff>40045</xdr:rowOff>
    </xdr:to>
    <xdr:cxnSp macro="">
      <xdr:nvCxnSpPr>
        <xdr:cNvPr id="52" name="直線コネクタ 51"/>
        <xdr:cNvCxnSpPr/>
      </xdr:nvCxnSpPr>
      <xdr:spPr bwMode="auto">
        <a:xfrm flipV="1">
          <a:off x="5003800" y="2774193"/>
          <a:ext cx="647700" cy="5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4367</xdr:rowOff>
    </xdr:from>
    <xdr:to>
      <xdr:col>4</xdr:col>
      <xdr:colOff>469900</xdr:colOff>
      <xdr:row>16</xdr:row>
      <xdr:rowOff>40045</xdr:rowOff>
    </xdr:to>
    <xdr:cxnSp macro="">
      <xdr:nvCxnSpPr>
        <xdr:cNvPr id="55" name="直線コネクタ 54"/>
        <xdr:cNvCxnSpPr/>
      </xdr:nvCxnSpPr>
      <xdr:spPr bwMode="auto">
        <a:xfrm>
          <a:off x="4305300" y="2795192"/>
          <a:ext cx="698500" cy="3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4367</xdr:rowOff>
    </xdr:from>
    <xdr:to>
      <xdr:col>3</xdr:col>
      <xdr:colOff>904875</xdr:colOff>
      <xdr:row>16</xdr:row>
      <xdr:rowOff>52340</xdr:rowOff>
    </xdr:to>
    <xdr:cxnSp macro="">
      <xdr:nvCxnSpPr>
        <xdr:cNvPr id="58" name="直線コネクタ 57"/>
        <xdr:cNvCxnSpPr/>
      </xdr:nvCxnSpPr>
      <xdr:spPr bwMode="auto">
        <a:xfrm flipV="1">
          <a:off x="3606800" y="2795192"/>
          <a:ext cx="698500" cy="4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10980</xdr:rowOff>
    </xdr:from>
    <xdr:to>
      <xdr:col>3</xdr:col>
      <xdr:colOff>206375</xdr:colOff>
      <xdr:row>16</xdr:row>
      <xdr:rowOff>52340</xdr:rowOff>
    </xdr:to>
    <xdr:cxnSp macro="">
      <xdr:nvCxnSpPr>
        <xdr:cNvPr id="61" name="直線コネクタ 60"/>
        <xdr:cNvCxnSpPr/>
      </xdr:nvCxnSpPr>
      <xdr:spPr bwMode="auto">
        <a:xfrm>
          <a:off x="2908300" y="2801805"/>
          <a:ext cx="698500" cy="41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104018</xdr:rowOff>
    </xdr:from>
    <xdr:to>
      <xdr:col>5</xdr:col>
      <xdr:colOff>34925</xdr:colOff>
      <xdr:row>16</xdr:row>
      <xdr:rowOff>34168</xdr:rowOff>
    </xdr:to>
    <xdr:sp macro="" textlink="">
      <xdr:nvSpPr>
        <xdr:cNvPr id="71" name="円/楕円 70"/>
        <xdr:cNvSpPr/>
      </xdr:nvSpPr>
      <xdr:spPr bwMode="auto">
        <a:xfrm>
          <a:off x="5600700" y="272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120545</xdr:rowOff>
    </xdr:from>
    <xdr:ext cx="762000" cy="259045"/>
    <xdr:sp macro="" textlink="">
      <xdr:nvSpPr>
        <xdr:cNvPr id="72" name="人口1人当たり決算額の推移該当値テキスト130"/>
        <xdr:cNvSpPr txBox="1"/>
      </xdr:nvSpPr>
      <xdr:spPr>
        <a:xfrm>
          <a:off x="5740400" y="256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160695</xdr:rowOff>
    </xdr:from>
    <xdr:to>
      <xdr:col>4</xdr:col>
      <xdr:colOff>520700</xdr:colOff>
      <xdr:row>16</xdr:row>
      <xdr:rowOff>90845</xdr:rowOff>
    </xdr:to>
    <xdr:sp macro="" textlink="">
      <xdr:nvSpPr>
        <xdr:cNvPr id="73" name="円/楕円 72"/>
        <xdr:cNvSpPr/>
      </xdr:nvSpPr>
      <xdr:spPr bwMode="auto">
        <a:xfrm>
          <a:off x="4953000" y="278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101022</xdr:rowOff>
    </xdr:from>
    <xdr:ext cx="736600" cy="259045"/>
    <xdr:sp macro="" textlink="">
      <xdr:nvSpPr>
        <xdr:cNvPr id="74" name="テキスト ボックス 73"/>
        <xdr:cNvSpPr txBox="1"/>
      </xdr:nvSpPr>
      <xdr:spPr>
        <a:xfrm>
          <a:off x="4622800" y="254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87,742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125017</xdr:rowOff>
    </xdr:from>
    <xdr:to>
      <xdr:col>3</xdr:col>
      <xdr:colOff>955675</xdr:colOff>
      <xdr:row>16</xdr:row>
      <xdr:rowOff>55167</xdr:rowOff>
    </xdr:to>
    <xdr:sp macro="" textlink="">
      <xdr:nvSpPr>
        <xdr:cNvPr id="75" name="円/楕円 74"/>
        <xdr:cNvSpPr/>
      </xdr:nvSpPr>
      <xdr:spPr bwMode="auto">
        <a:xfrm>
          <a:off x="4254500" y="27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65344</xdr:rowOff>
    </xdr:from>
    <xdr:ext cx="762000" cy="259045"/>
    <xdr:sp macro="" textlink="">
      <xdr:nvSpPr>
        <xdr:cNvPr id="76" name="テキスト ボックス 75"/>
        <xdr:cNvSpPr txBox="1"/>
      </xdr:nvSpPr>
      <xdr:spPr>
        <a:xfrm>
          <a:off x="3924300" y="25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1540</xdr:rowOff>
    </xdr:from>
    <xdr:to>
      <xdr:col>3</xdr:col>
      <xdr:colOff>257175</xdr:colOff>
      <xdr:row>16</xdr:row>
      <xdr:rowOff>103140</xdr:rowOff>
    </xdr:to>
    <xdr:sp macro="" textlink="">
      <xdr:nvSpPr>
        <xdr:cNvPr id="77" name="円/楕円 76"/>
        <xdr:cNvSpPr/>
      </xdr:nvSpPr>
      <xdr:spPr bwMode="auto">
        <a:xfrm>
          <a:off x="3556000" y="279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113317</xdr:rowOff>
    </xdr:from>
    <xdr:ext cx="762000" cy="259045"/>
    <xdr:sp macro="" textlink="">
      <xdr:nvSpPr>
        <xdr:cNvPr id="78" name="テキスト ボックス 77"/>
        <xdr:cNvSpPr txBox="1"/>
      </xdr:nvSpPr>
      <xdr:spPr>
        <a:xfrm>
          <a:off x="3225800" y="256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131630</xdr:rowOff>
    </xdr:from>
    <xdr:to>
      <xdr:col>2</xdr:col>
      <xdr:colOff>692150</xdr:colOff>
      <xdr:row>16</xdr:row>
      <xdr:rowOff>61780</xdr:rowOff>
    </xdr:to>
    <xdr:sp macro="" textlink="">
      <xdr:nvSpPr>
        <xdr:cNvPr id="79" name="円/楕円 78"/>
        <xdr:cNvSpPr/>
      </xdr:nvSpPr>
      <xdr:spPr bwMode="auto">
        <a:xfrm>
          <a:off x="2857500" y="275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71957</xdr:rowOff>
    </xdr:from>
    <xdr:ext cx="762000" cy="259045"/>
    <xdr:sp macro="" textlink="">
      <xdr:nvSpPr>
        <xdr:cNvPr id="80" name="テキスト ボックス 79"/>
        <xdr:cNvSpPr txBox="1"/>
      </xdr:nvSpPr>
      <xdr:spPr>
        <a:xfrm>
          <a:off x="2527300" y="251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102712</xdr:rowOff>
    </xdr:from>
    <xdr:to>
      <xdr:col>4</xdr:col>
      <xdr:colOff>1117600</xdr:colOff>
      <xdr:row>35</xdr:row>
      <xdr:rowOff>126791</xdr:rowOff>
    </xdr:to>
    <xdr:cxnSp macro="">
      <xdr:nvCxnSpPr>
        <xdr:cNvPr id="113" name="直線コネクタ 112"/>
        <xdr:cNvCxnSpPr/>
      </xdr:nvCxnSpPr>
      <xdr:spPr bwMode="auto">
        <a:xfrm>
          <a:off x="5003800" y="6713062"/>
          <a:ext cx="6477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16701</xdr:rowOff>
    </xdr:from>
    <xdr:to>
      <xdr:col>4</xdr:col>
      <xdr:colOff>469900</xdr:colOff>
      <xdr:row>35</xdr:row>
      <xdr:rowOff>102712</xdr:rowOff>
    </xdr:to>
    <xdr:cxnSp macro="">
      <xdr:nvCxnSpPr>
        <xdr:cNvPr id="116" name="直線コネクタ 115"/>
        <xdr:cNvCxnSpPr/>
      </xdr:nvCxnSpPr>
      <xdr:spPr bwMode="auto">
        <a:xfrm>
          <a:off x="4305300" y="6627051"/>
          <a:ext cx="698500" cy="86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336855</xdr:rowOff>
    </xdr:from>
    <xdr:to>
      <xdr:col>3</xdr:col>
      <xdr:colOff>904875</xdr:colOff>
      <xdr:row>35</xdr:row>
      <xdr:rowOff>16701</xdr:rowOff>
    </xdr:to>
    <xdr:cxnSp macro="">
      <xdr:nvCxnSpPr>
        <xdr:cNvPr id="119" name="直線コネクタ 118"/>
        <xdr:cNvCxnSpPr/>
      </xdr:nvCxnSpPr>
      <xdr:spPr bwMode="auto">
        <a:xfrm>
          <a:off x="3606800" y="6604305"/>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326872</xdr:rowOff>
    </xdr:from>
    <xdr:to>
      <xdr:col>3</xdr:col>
      <xdr:colOff>206375</xdr:colOff>
      <xdr:row>34</xdr:row>
      <xdr:rowOff>336855</xdr:rowOff>
    </xdr:to>
    <xdr:cxnSp macro="">
      <xdr:nvCxnSpPr>
        <xdr:cNvPr id="122" name="直線コネクタ 121"/>
        <xdr:cNvCxnSpPr/>
      </xdr:nvCxnSpPr>
      <xdr:spPr bwMode="auto">
        <a:xfrm>
          <a:off x="2908300" y="6594322"/>
          <a:ext cx="698500" cy="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75991</xdr:rowOff>
    </xdr:from>
    <xdr:to>
      <xdr:col>5</xdr:col>
      <xdr:colOff>34925</xdr:colOff>
      <xdr:row>35</xdr:row>
      <xdr:rowOff>177591</xdr:rowOff>
    </xdr:to>
    <xdr:sp macro="" textlink="">
      <xdr:nvSpPr>
        <xdr:cNvPr id="132" name="円/楕円 131"/>
        <xdr:cNvSpPr/>
      </xdr:nvSpPr>
      <xdr:spPr bwMode="auto">
        <a:xfrm>
          <a:off x="5600700" y="66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263968</xdr:rowOff>
    </xdr:from>
    <xdr:ext cx="762000" cy="259045"/>
    <xdr:sp macro="" textlink="">
      <xdr:nvSpPr>
        <xdr:cNvPr id="133" name="人口1人当たり決算額の推移該当値テキスト445"/>
        <xdr:cNvSpPr txBox="1"/>
      </xdr:nvSpPr>
      <xdr:spPr>
        <a:xfrm>
          <a:off x="5740400" y="653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51912</xdr:rowOff>
    </xdr:from>
    <xdr:to>
      <xdr:col>4</xdr:col>
      <xdr:colOff>520700</xdr:colOff>
      <xdr:row>35</xdr:row>
      <xdr:rowOff>153512</xdr:rowOff>
    </xdr:to>
    <xdr:sp macro="" textlink="">
      <xdr:nvSpPr>
        <xdr:cNvPr id="134" name="円/楕円 133"/>
        <xdr:cNvSpPr/>
      </xdr:nvSpPr>
      <xdr:spPr bwMode="auto">
        <a:xfrm>
          <a:off x="4953000" y="666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163688</xdr:rowOff>
    </xdr:from>
    <xdr:ext cx="736600" cy="259045"/>
    <xdr:sp macro="" textlink="">
      <xdr:nvSpPr>
        <xdr:cNvPr id="135" name="テキスト ボックス 134"/>
        <xdr:cNvSpPr txBox="1"/>
      </xdr:nvSpPr>
      <xdr:spPr>
        <a:xfrm>
          <a:off x="4622800" y="643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308801</xdr:rowOff>
    </xdr:from>
    <xdr:to>
      <xdr:col>3</xdr:col>
      <xdr:colOff>955675</xdr:colOff>
      <xdr:row>35</xdr:row>
      <xdr:rowOff>67501</xdr:rowOff>
    </xdr:to>
    <xdr:sp macro="" textlink="">
      <xdr:nvSpPr>
        <xdr:cNvPr id="136" name="円/楕円 135"/>
        <xdr:cNvSpPr/>
      </xdr:nvSpPr>
      <xdr:spPr bwMode="auto">
        <a:xfrm>
          <a:off x="4254500" y="657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77678</xdr:rowOff>
    </xdr:from>
    <xdr:ext cx="762000" cy="259045"/>
    <xdr:sp macro="" textlink="">
      <xdr:nvSpPr>
        <xdr:cNvPr id="137" name="テキスト ボックス 136"/>
        <xdr:cNvSpPr txBox="1"/>
      </xdr:nvSpPr>
      <xdr:spPr>
        <a:xfrm>
          <a:off x="3924300" y="63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286055</xdr:rowOff>
    </xdr:from>
    <xdr:to>
      <xdr:col>3</xdr:col>
      <xdr:colOff>257175</xdr:colOff>
      <xdr:row>35</xdr:row>
      <xdr:rowOff>44755</xdr:rowOff>
    </xdr:to>
    <xdr:sp macro="" textlink="">
      <xdr:nvSpPr>
        <xdr:cNvPr id="138" name="円/楕円 137"/>
        <xdr:cNvSpPr/>
      </xdr:nvSpPr>
      <xdr:spPr bwMode="auto">
        <a:xfrm>
          <a:off x="3556000" y="655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54932</xdr:rowOff>
    </xdr:from>
    <xdr:ext cx="762000" cy="259045"/>
    <xdr:sp macro="" textlink="">
      <xdr:nvSpPr>
        <xdr:cNvPr id="139" name="テキスト ボックス 138"/>
        <xdr:cNvSpPr txBox="1"/>
      </xdr:nvSpPr>
      <xdr:spPr>
        <a:xfrm>
          <a:off x="3225800" y="63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276072</xdr:rowOff>
    </xdr:from>
    <xdr:to>
      <xdr:col>2</xdr:col>
      <xdr:colOff>692150</xdr:colOff>
      <xdr:row>35</xdr:row>
      <xdr:rowOff>34772</xdr:rowOff>
    </xdr:to>
    <xdr:sp macro="" textlink="">
      <xdr:nvSpPr>
        <xdr:cNvPr id="140" name="円/楕円 139"/>
        <xdr:cNvSpPr/>
      </xdr:nvSpPr>
      <xdr:spPr bwMode="auto">
        <a:xfrm>
          <a:off x="2857500" y="654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44950</xdr:rowOff>
    </xdr:from>
    <xdr:ext cx="762000" cy="259045"/>
    <xdr:sp macro="" textlink="">
      <xdr:nvSpPr>
        <xdr:cNvPr id="141" name="テキスト ボックス 140"/>
        <xdr:cNvSpPr txBox="1"/>
      </xdr:nvSpPr>
      <xdr:spPr>
        <a:xfrm>
          <a:off x="2527300" y="631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3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mn-lt"/>
              <a:ea typeface="+mn-ea"/>
              <a:cs typeface="+mn-cs"/>
            </a:rPr>
            <a:t>市税収入は依然として低調で推移しているものの、経常経費の抑制等により、実質収支比率はプラスで推移しており、決算剰余金の一部を財政調整基金に積み立てることで基金残高も増加している。</a:t>
          </a:r>
          <a:endParaRPr lang="ja-JP" altLang="ja-JP" sz="1300">
            <a:effectLst/>
          </a:endParaRPr>
        </a:p>
        <a:p>
          <a:pPr rtl="0"/>
          <a:r>
            <a:rPr lang="ja-JP" altLang="ja-JP" sz="1300" b="0" i="0" baseline="0">
              <a:solidFill>
                <a:schemeClr val="dk1"/>
              </a:solidFill>
              <a:effectLst/>
              <a:latin typeface="+mn-lt"/>
              <a:ea typeface="+mn-ea"/>
              <a:cs typeface="+mn-cs"/>
            </a:rPr>
            <a:t>　今後も、</a:t>
          </a:r>
          <a:r>
            <a:rPr lang="ja-JP" altLang="en-US" sz="1300" b="0" i="0" baseline="0">
              <a:solidFill>
                <a:schemeClr val="dk1"/>
              </a:solidFill>
              <a:effectLst/>
              <a:latin typeface="+mn-lt"/>
              <a:ea typeface="+mn-ea"/>
              <a:cs typeface="+mn-cs"/>
            </a:rPr>
            <a:t>行政</a:t>
          </a:r>
          <a:r>
            <a:rPr lang="ja-JP" altLang="ja-JP" sz="1300" b="0" i="0" baseline="0">
              <a:solidFill>
                <a:schemeClr val="dk1"/>
              </a:solidFill>
              <a:effectLst/>
              <a:latin typeface="+mn-lt"/>
              <a:ea typeface="+mn-ea"/>
              <a:cs typeface="+mn-cs"/>
            </a:rPr>
            <a:t>改革プランに基づく総人件費の抑制をはじめ、徹底した歳出削減に取り組むとともに、子育て支援施策の拡充や定住促進の取組をはじめとした人口増につながる施策を実施するとともに、さらなる財源確保に取り組み、持続可能な行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年度については、一般会計において、</a:t>
          </a:r>
          <a:r>
            <a:rPr lang="ja-JP" altLang="en-US" sz="1400" b="0" i="0" baseline="0">
              <a:solidFill>
                <a:schemeClr val="dk1"/>
              </a:solidFill>
              <a:effectLst/>
              <a:latin typeface="+mn-lt"/>
              <a:ea typeface="+mn-ea"/>
              <a:cs typeface="+mn-cs"/>
            </a:rPr>
            <a:t>前年度の</a:t>
          </a:r>
          <a:r>
            <a:rPr lang="ja-JP" altLang="ja-JP" sz="1400" b="0" i="0" baseline="0">
              <a:solidFill>
                <a:schemeClr val="dk1"/>
              </a:solidFill>
              <a:effectLst/>
              <a:latin typeface="+mn-lt"/>
              <a:ea typeface="+mn-ea"/>
              <a:cs typeface="+mn-cs"/>
            </a:rPr>
            <a:t>海南市土地開発公社債務の代位弁済</a:t>
          </a:r>
          <a:r>
            <a:rPr lang="ja-JP" altLang="en-US" sz="1400" b="0" i="0" baseline="0">
              <a:solidFill>
                <a:schemeClr val="dk1"/>
              </a:solidFill>
              <a:effectLst/>
              <a:latin typeface="+mn-lt"/>
              <a:ea typeface="+mn-ea"/>
              <a:cs typeface="+mn-cs"/>
            </a:rPr>
            <a:t>の皆減に加え、過去の大型事業に係る地方債償還の終了や民間資金の繰上償還に伴い公債費が減少し、</a:t>
          </a:r>
          <a:r>
            <a:rPr lang="ja-JP" altLang="ja-JP" sz="1400" b="0" i="0" baseline="0">
              <a:solidFill>
                <a:schemeClr val="dk1"/>
              </a:solidFill>
              <a:effectLst/>
              <a:latin typeface="+mn-lt"/>
              <a:ea typeface="+mn-ea"/>
              <a:cs typeface="+mn-cs"/>
            </a:rPr>
            <a:t>前年度比べ</a:t>
          </a:r>
          <a:r>
            <a:rPr lang="en-US" altLang="ja-JP" sz="1400" b="0" i="0" baseline="0">
              <a:solidFill>
                <a:schemeClr val="dk1"/>
              </a:solidFill>
              <a:effectLst/>
              <a:latin typeface="+mn-lt"/>
              <a:ea typeface="+mn-ea"/>
              <a:cs typeface="+mn-cs"/>
            </a:rPr>
            <a:t>2.41</a:t>
          </a:r>
          <a:r>
            <a:rPr lang="ja-JP" altLang="ja-JP" sz="1400" b="0" i="0" baseline="0">
              <a:solidFill>
                <a:schemeClr val="dk1"/>
              </a:solidFill>
              <a:effectLst/>
              <a:latin typeface="+mn-lt"/>
              <a:ea typeface="+mn-ea"/>
              <a:cs typeface="+mn-cs"/>
            </a:rPr>
            <a:t>ポイント改善した。</a:t>
          </a:r>
          <a:endParaRPr lang="ja-JP" altLang="ja-JP" sz="1400">
            <a:effectLst/>
          </a:endParaRPr>
        </a:p>
        <a:p>
          <a:r>
            <a:rPr lang="ja-JP" altLang="ja-JP" sz="1400" b="0" i="0" baseline="0">
              <a:solidFill>
                <a:schemeClr val="dk1"/>
              </a:solidFill>
              <a:effectLst/>
              <a:latin typeface="+mn-lt"/>
              <a:ea typeface="+mn-ea"/>
              <a:cs typeface="+mn-cs"/>
            </a:rPr>
            <a:t>　一方、国民健康保険特別会計において、</a:t>
          </a:r>
          <a:r>
            <a:rPr lang="ja-JP" altLang="en-US" sz="1400" b="0" i="0" baseline="0">
              <a:solidFill>
                <a:schemeClr val="dk1"/>
              </a:solidFill>
              <a:effectLst/>
              <a:latin typeface="+mn-lt"/>
              <a:ea typeface="+mn-ea"/>
              <a:cs typeface="+mn-cs"/>
            </a:rPr>
            <a:t>医療給付費の増加に伴い</a:t>
          </a:r>
          <a:r>
            <a:rPr lang="ja-JP" altLang="ja-JP" sz="1400" b="0" i="0" baseline="0">
              <a:solidFill>
                <a:schemeClr val="dk1"/>
              </a:solidFill>
              <a:effectLst/>
              <a:latin typeface="+mn-lt"/>
              <a:ea typeface="+mn-ea"/>
              <a:cs typeface="+mn-cs"/>
            </a:rPr>
            <a:t>前年度比</a:t>
          </a:r>
          <a:r>
            <a:rPr lang="en-US" altLang="ja-JP" sz="1400" b="0" i="0" baseline="0">
              <a:solidFill>
                <a:schemeClr val="dk1"/>
              </a:solidFill>
              <a:effectLst/>
              <a:latin typeface="+mn-lt"/>
              <a:ea typeface="+mn-ea"/>
              <a:cs typeface="+mn-cs"/>
            </a:rPr>
            <a:t>0.71</a:t>
          </a:r>
          <a:r>
            <a:rPr lang="ja-JP" altLang="ja-JP" sz="1400" b="0" i="0" baseline="0">
              <a:solidFill>
                <a:schemeClr val="dk1"/>
              </a:solidFill>
              <a:effectLst/>
              <a:latin typeface="+mn-lt"/>
              <a:ea typeface="+mn-ea"/>
              <a:cs typeface="+mn-cs"/>
            </a:rPr>
            <a:t>ポイントと大きく悪化</a:t>
          </a:r>
          <a:r>
            <a:rPr lang="ja-JP" altLang="en-US" sz="1400" b="0" i="0" baseline="0">
              <a:solidFill>
                <a:schemeClr val="dk1"/>
              </a:solidFill>
              <a:effectLst/>
              <a:latin typeface="+mn-lt"/>
              <a:ea typeface="+mn-ea"/>
              <a:cs typeface="+mn-cs"/>
            </a:rPr>
            <a:t>、また、病院事業会計のおいて公債費の増加に伴い資金不足が発生しており、ともに収支改善が大きな課題となっている</a:t>
          </a:r>
          <a:r>
            <a:rPr lang="ja-JP" altLang="ja-JP" sz="1400" b="0" i="0" baseline="0">
              <a:solidFill>
                <a:schemeClr val="dk1"/>
              </a:solidFill>
              <a:effectLst/>
              <a:latin typeface="+mn-lt"/>
              <a:ea typeface="+mn-ea"/>
              <a:cs typeface="+mn-cs"/>
            </a:rPr>
            <a:t>。</a:t>
          </a:r>
          <a:endParaRPr lang="ja-JP" altLang="ja-JP" sz="1400">
            <a:effectLst/>
          </a:endParaRPr>
        </a:p>
        <a:p>
          <a:r>
            <a:rPr lang="ja-JP" altLang="ja-JP" sz="1400" b="0" i="0" baseline="0">
              <a:solidFill>
                <a:schemeClr val="dk1"/>
              </a:solidFill>
              <a:effectLst/>
              <a:latin typeface="+mn-lt"/>
              <a:ea typeface="+mn-ea"/>
              <a:cs typeface="+mn-cs"/>
            </a:rPr>
            <a:t>　また、同和対策住宅資金貸付事業特別会計においては、前年度に引き続き貸付金の未収による赤字となったが、徴収努力により前年度と比べ</a:t>
          </a:r>
          <a:r>
            <a:rPr lang="en-US" altLang="ja-JP" sz="1400" b="0" i="0" baseline="0">
              <a:solidFill>
                <a:schemeClr val="dk1"/>
              </a:solidFill>
              <a:effectLst/>
              <a:latin typeface="+mn-lt"/>
              <a:ea typeface="+mn-ea"/>
              <a:cs typeface="+mn-cs"/>
            </a:rPr>
            <a:t>0.07</a:t>
          </a:r>
          <a:r>
            <a:rPr lang="ja-JP" altLang="ja-JP" sz="1400" b="0" i="0" baseline="0">
              <a:solidFill>
                <a:schemeClr val="dk1"/>
              </a:solidFill>
              <a:effectLst/>
              <a:latin typeface="+mn-lt"/>
              <a:ea typeface="+mn-ea"/>
              <a:cs typeface="+mn-cs"/>
            </a:rPr>
            <a:t>ポイント改善した。</a:t>
          </a:r>
          <a:endParaRPr lang="ja-JP" altLang="ja-JP" sz="1400">
            <a:effectLst/>
          </a:endParaRPr>
        </a:p>
        <a:p>
          <a:r>
            <a:rPr lang="ja-JP" altLang="ja-JP" sz="1400">
              <a:solidFill>
                <a:schemeClr val="dk1"/>
              </a:solidFill>
              <a:effectLst/>
              <a:latin typeface="+mn-lt"/>
              <a:ea typeface="+mn-ea"/>
              <a:cs typeface="+mn-cs"/>
            </a:rPr>
            <a:t>　今後も、徹底した歳出削減、さらなる財源確保に取り組み、持続可能な行財政運営に努める。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海南市土地開発公社債務の代位弁済に係る第三セクター等改革推進債の償還開始等により、</a:t>
          </a:r>
          <a:r>
            <a:rPr kumimoji="1" lang="ja-JP" altLang="ja-JP" sz="1300">
              <a:solidFill>
                <a:schemeClr val="dk1"/>
              </a:solidFill>
              <a:effectLst/>
              <a:latin typeface="+mn-lt"/>
              <a:ea typeface="+mn-ea"/>
              <a:cs typeface="+mn-cs"/>
            </a:rPr>
            <a:t>元利償還金が前年度比</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もの</a:t>
          </a:r>
          <a:r>
            <a:rPr kumimoji="1" lang="ja-JP" altLang="ja-JP" sz="1300">
              <a:solidFill>
                <a:schemeClr val="dk1"/>
              </a:solidFill>
              <a:effectLst/>
              <a:latin typeface="+mn-lt"/>
              <a:ea typeface="+mn-ea"/>
              <a:cs typeface="+mn-cs"/>
            </a:rPr>
            <a:t>、合併特例債や臨時財政対策債の公債費に占める割合</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増加等により、算入公債費が約</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億円増加し、実質公債費比率</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分子は約</a:t>
          </a:r>
          <a:r>
            <a:rPr kumimoji="1" lang="en-US" altLang="ja-JP" sz="1300">
              <a:solidFill>
                <a:schemeClr val="dk1"/>
              </a:solidFill>
              <a:effectLst/>
              <a:latin typeface="+mn-lt"/>
              <a:ea typeface="+mn-ea"/>
              <a:cs typeface="+mn-cs"/>
            </a:rPr>
            <a:t>9,000</a:t>
          </a:r>
          <a:r>
            <a:rPr kumimoji="1" lang="ja-JP" altLang="ja-JP" sz="1300">
              <a:solidFill>
                <a:schemeClr val="dk1"/>
              </a:solidFill>
              <a:effectLst/>
              <a:latin typeface="+mn-lt"/>
              <a:ea typeface="+mn-ea"/>
              <a:cs typeface="+mn-cs"/>
            </a:rPr>
            <a:t>万円の減額となった。</a:t>
          </a:r>
          <a:r>
            <a:rPr kumimoji="0" lang="ja-JP" altLang="en-US" sz="1300">
              <a:solidFill>
                <a:schemeClr val="dk1"/>
              </a:solidFill>
              <a:effectLst/>
              <a:latin typeface="+mn-lt"/>
              <a:ea typeface="+mn-ea"/>
              <a:cs typeface="+mn-cs"/>
            </a:rPr>
            <a:t>この</a:t>
          </a:r>
          <a:r>
            <a:rPr kumimoji="1" lang="ja-JP" altLang="ja-JP" sz="1300">
              <a:solidFill>
                <a:schemeClr val="dk1"/>
              </a:solidFill>
              <a:effectLst/>
              <a:latin typeface="+mn-lt"/>
              <a:ea typeface="+mn-ea"/>
              <a:cs typeface="+mn-cs"/>
            </a:rPr>
            <a:t>結果、単年度の実質公債費比率は前年度と比べ</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ポイント改善し、三カ年平均では前年度と比べ</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今後、新庁舎整備事業等の大型事業により公債費が増加する見込み</a:t>
          </a:r>
          <a:r>
            <a:rPr kumimoji="1" lang="ja-JP" altLang="en-US" sz="1300">
              <a:solidFill>
                <a:schemeClr val="dk1"/>
              </a:solidFill>
              <a:effectLst/>
              <a:latin typeface="+mn-lt"/>
              <a:ea typeface="+mn-ea"/>
              <a:cs typeface="+mn-cs"/>
            </a:rPr>
            <a:t>だ</a:t>
          </a:r>
          <a:r>
            <a:rPr kumimoji="1" lang="ja-JP" altLang="ja-JP" sz="1300">
              <a:solidFill>
                <a:schemeClr val="dk1"/>
              </a:solidFill>
              <a:effectLst/>
              <a:latin typeface="+mn-lt"/>
              <a:ea typeface="+mn-ea"/>
              <a:cs typeface="+mn-cs"/>
            </a:rPr>
            <a:t>が、交付税措置がある有利な地方債の活用や、計画的な繰上償還の実施等により、実質公債費比率の抑制に努める。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紀の川市・紀美野町と共同で整備する広域ごみ処理施設建設事業等</a:t>
          </a:r>
          <a:r>
            <a:rPr kumimoji="1" lang="ja-JP" altLang="ja-JP" sz="1300">
              <a:solidFill>
                <a:schemeClr val="dk1"/>
              </a:solidFill>
              <a:effectLst/>
              <a:latin typeface="+mn-lt"/>
              <a:ea typeface="+mn-ea"/>
              <a:cs typeface="+mn-cs"/>
            </a:rPr>
            <a:t>の大型事業により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a:t>
          </a:r>
          <a:r>
            <a:rPr kumimoji="1" lang="ja-JP" altLang="en-US" sz="1300">
              <a:solidFill>
                <a:schemeClr val="dk1"/>
              </a:solidFill>
              <a:effectLst/>
              <a:latin typeface="+mn-lt"/>
              <a:ea typeface="+mn-ea"/>
              <a:cs typeface="+mn-cs"/>
            </a:rPr>
            <a:t>発行額</a:t>
          </a:r>
          <a:r>
            <a:rPr kumimoji="1" lang="ja-JP" altLang="ja-JP" sz="1300">
              <a:solidFill>
                <a:schemeClr val="dk1"/>
              </a:solidFill>
              <a:effectLst/>
              <a:latin typeface="+mn-lt"/>
              <a:ea typeface="+mn-ea"/>
              <a:cs typeface="+mn-cs"/>
            </a:rPr>
            <a:t>が増加傾向にあ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将来負担額は前年度比</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一方で、財政調整基金や減債基金の新規積立により充当可能基金が増加していることに加え、地方債現在高に占める合併特例債や臨時財政対策債の割合が増えたことにより基準財政需要額算入見込額が増え、充当可能財源等は前年度比</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億円の増となって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結果として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将来負担比率の分子は前年度比</a:t>
          </a:r>
          <a:r>
            <a:rPr kumimoji="1" lang="ja-JP" altLang="en-US" sz="1300">
              <a:solidFill>
                <a:schemeClr val="dk1"/>
              </a:solidFill>
              <a:effectLst/>
              <a:latin typeface="+mn-lt"/>
              <a:ea typeface="+mn-ea"/>
              <a:cs typeface="+mn-cs"/>
            </a:rPr>
            <a:t>で約</a:t>
          </a:r>
          <a:r>
            <a:rPr kumimoji="1" lang="en-US" altLang="ja-JP" sz="1300">
              <a:solidFill>
                <a:schemeClr val="dk1"/>
              </a:solidFill>
              <a:effectLst/>
              <a:latin typeface="+mn-lt"/>
              <a:ea typeface="+mn-ea"/>
              <a:cs typeface="+mn-cs"/>
            </a:rPr>
            <a:t>5,000</a:t>
          </a:r>
          <a:r>
            <a:rPr kumimoji="1" lang="ja-JP" altLang="en-US" sz="1300">
              <a:solidFill>
                <a:schemeClr val="dk1"/>
              </a:solidFill>
              <a:effectLst/>
              <a:latin typeface="+mn-lt"/>
              <a:ea typeface="+mn-ea"/>
              <a:cs typeface="+mn-cs"/>
            </a:rPr>
            <a:t>万円の増となり、前年度比</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a:t>
          </a:r>
          <a:endParaRPr lang="ja-JP" altLang="ja-JP" sz="1300">
            <a:effectLst/>
          </a:endParaRPr>
        </a:p>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今後も新庁舎整備事業等の大型事業が控えて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、交付税措置がある有利な地方債の活用や、計画的な繰上償還の実施等により、将来負担比率の抑制に努める。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24782641</v>
      </c>
      <c r="BO4" s="349"/>
      <c r="BP4" s="349"/>
      <c r="BQ4" s="349"/>
      <c r="BR4" s="349"/>
      <c r="BS4" s="349"/>
      <c r="BT4" s="349"/>
      <c r="BU4" s="350"/>
      <c r="BV4" s="348">
        <v>25269911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23959820</v>
      </c>
      <c r="BO5" s="386"/>
      <c r="BP5" s="386"/>
      <c r="BQ5" s="386"/>
      <c r="BR5" s="386"/>
      <c r="BS5" s="386"/>
      <c r="BT5" s="386"/>
      <c r="BU5" s="387"/>
      <c r="BV5" s="385">
        <v>24770726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94.5</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822821</v>
      </c>
      <c r="BO6" s="386"/>
      <c r="BP6" s="386"/>
      <c r="BQ6" s="386"/>
      <c r="BR6" s="386"/>
      <c r="BS6" s="386"/>
      <c r="BT6" s="386"/>
      <c r="BU6" s="387"/>
      <c r="BV6" s="385">
        <v>499185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103.3</v>
      </c>
      <c r="CU6" s="423"/>
      <c r="CV6" s="423"/>
      <c r="CW6" s="423"/>
      <c r="CX6" s="423"/>
      <c r="CY6" s="423"/>
      <c r="CZ6" s="423"/>
      <c r="DA6" s="424"/>
      <c r="DB6" s="422">
        <v>100.7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71740</v>
      </c>
      <c r="BO7" s="386"/>
      <c r="BP7" s="386"/>
      <c r="BQ7" s="386"/>
      <c r="BR7" s="386"/>
      <c r="BS7" s="386"/>
      <c r="BT7" s="386"/>
      <c r="BU7" s="387"/>
      <c r="BV7" s="385">
        <v>101932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14308338</v>
      </c>
      <c r="CU7" s="386"/>
      <c r="CV7" s="386"/>
      <c r="CW7" s="386"/>
      <c r="CX7" s="386"/>
      <c r="CY7" s="386"/>
      <c r="CZ7" s="386"/>
      <c r="DA7" s="387"/>
      <c r="DB7" s="385">
        <v>14186484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751081</v>
      </c>
      <c r="BO8" s="386"/>
      <c r="BP8" s="386"/>
      <c r="BQ8" s="386"/>
      <c r="BR8" s="386"/>
      <c r="BS8" s="386"/>
      <c r="BT8" s="386"/>
      <c r="BU8" s="387"/>
      <c r="BV8" s="385">
        <v>397253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54783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353828</v>
      </c>
      <c r="BO9" s="386"/>
      <c r="BP9" s="386"/>
      <c r="BQ9" s="386"/>
      <c r="BR9" s="386"/>
      <c r="BS9" s="386"/>
      <c r="BT9" s="386"/>
      <c r="BU9" s="387"/>
      <c r="BV9" s="385">
        <v>134688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19.8</v>
      </c>
      <c r="CU9" s="383"/>
      <c r="CV9" s="383"/>
      <c r="CW9" s="383"/>
      <c r="CX9" s="383"/>
      <c r="CY9" s="383"/>
      <c r="CZ9" s="383"/>
      <c r="DA9" s="384"/>
      <c r="DB9" s="382">
        <v>20.7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57744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3299</v>
      </c>
      <c r="BO10" s="386"/>
      <c r="BP10" s="386"/>
      <c r="BQ10" s="386"/>
      <c r="BR10" s="386"/>
      <c r="BS10" s="386"/>
      <c r="BT10" s="386"/>
      <c r="BU10" s="387"/>
      <c r="BV10" s="385">
        <v>2655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204587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54100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53912</v>
      </c>
      <c r="S13" s="467"/>
      <c r="T13" s="467"/>
      <c r="U13" s="467"/>
      <c r="V13" s="468"/>
      <c r="W13" s="401" t="s">
        <v>123</v>
      </c>
      <c r="X13" s="402"/>
      <c r="Y13" s="402"/>
      <c r="Z13" s="402"/>
      <c r="AA13" s="402"/>
      <c r="AB13" s="392"/>
      <c r="AC13" s="436">
        <v>2458</v>
      </c>
      <c r="AD13" s="437"/>
      <c r="AE13" s="437"/>
      <c r="AF13" s="437"/>
      <c r="AG13" s="476"/>
      <c r="AH13" s="436">
        <v>2797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357127</v>
      </c>
      <c r="BO13" s="386"/>
      <c r="BP13" s="386"/>
      <c r="BQ13" s="386"/>
      <c r="BR13" s="386"/>
      <c r="BS13" s="386"/>
      <c r="BT13" s="386"/>
      <c r="BU13" s="387"/>
      <c r="BV13" s="385">
        <v>341930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54838</v>
      </c>
      <c r="S14" s="467"/>
      <c r="T14" s="467"/>
      <c r="U14" s="467"/>
      <c r="V14" s="468"/>
      <c r="W14" s="375"/>
      <c r="X14" s="376"/>
      <c r="Y14" s="376"/>
      <c r="Z14" s="376"/>
      <c r="AA14" s="376"/>
      <c r="AB14" s="365"/>
      <c r="AC14" s="469">
        <v>10.199999999999999</v>
      </c>
      <c r="AD14" s="470"/>
      <c r="AE14" s="470"/>
      <c r="AF14" s="470"/>
      <c r="AG14" s="471"/>
      <c r="AH14" s="469">
        <v>10.6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111.3</v>
      </c>
      <c r="CU14" s="481"/>
      <c r="CV14" s="481"/>
      <c r="CW14" s="481"/>
      <c r="CX14" s="481"/>
      <c r="CY14" s="481"/>
      <c r="CZ14" s="481"/>
      <c r="DA14" s="482"/>
      <c r="DB14" s="480">
        <v>109.8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54643</v>
      </c>
      <c r="S15" s="467"/>
      <c r="T15" s="467"/>
      <c r="U15" s="467"/>
      <c r="V15" s="468"/>
      <c r="W15" s="401" t="s">
        <v>130</v>
      </c>
      <c r="X15" s="402"/>
      <c r="Y15" s="402"/>
      <c r="Z15" s="402"/>
      <c r="AA15" s="402"/>
      <c r="AB15" s="392"/>
      <c r="AC15" s="436">
        <v>6433</v>
      </c>
      <c r="AD15" s="437"/>
      <c r="AE15" s="437"/>
      <c r="AF15" s="437"/>
      <c r="AG15" s="476"/>
      <c r="AH15" s="436">
        <v>7377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6206542</v>
      </c>
      <c r="BO15" s="349"/>
      <c r="BP15" s="349"/>
      <c r="BQ15" s="349"/>
      <c r="BR15" s="349"/>
      <c r="BS15" s="349"/>
      <c r="BT15" s="349"/>
      <c r="BU15" s="350"/>
      <c r="BV15" s="348">
        <v>6250099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26.7</v>
      </c>
      <c r="AD16" s="470"/>
      <c r="AE16" s="470"/>
      <c r="AF16" s="470"/>
      <c r="AG16" s="471"/>
      <c r="AH16" s="469">
        <v>28.1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10587151</v>
      </c>
      <c r="BO16" s="386"/>
      <c r="BP16" s="386"/>
      <c r="BQ16" s="386"/>
      <c r="BR16" s="386"/>
      <c r="BS16" s="386"/>
      <c r="BT16" s="386"/>
      <c r="BU16" s="387"/>
      <c r="BV16" s="385">
        <v>10376224</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2.4</v>
      </c>
      <c r="CU16" s="383"/>
      <c r="CV16" s="383"/>
      <c r="CW16" s="383"/>
      <c r="CX16" s="383"/>
      <c r="CY16" s="383"/>
      <c r="CZ16" s="383"/>
      <c r="DA16" s="384"/>
      <c r="DB16" s="382" t="s">
        <v>120</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15223</v>
      </c>
      <c r="AD17" s="437"/>
      <c r="AE17" s="437"/>
      <c r="AF17" s="437"/>
      <c r="AG17" s="476"/>
      <c r="AH17" s="436">
        <v>16052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8033231</v>
      </c>
      <c r="BO17" s="386"/>
      <c r="BP17" s="386"/>
      <c r="BQ17" s="386"/>
      <c r="BR17" s="386"/>
      <c r="BS17" s="386"/>
      <c r="BT17" s="386"/>
      <c r="BU17" s="387"/>
      <c r="BV17" s="385">
        <v>8110371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101.06</v>
      </c>
      <c r="M18" s="498"/>
      <c r="N18" s="498"/>
      <c r="O18" s="498"/>
      <c r="P18" s="498"/>
      <c r="Q18" s="498"/>
      <c r="R18" s="499"/>
      <c r="S18" s="499"/>
      <c r="T18" s="499"/>
      <c r="U18" s="499"/>
      <c r="V18" s="500"/>
      <c r="W18" s="403"/>
      <c r="X18" s="404"/>
      <c r="Y18" s="404"/>
      <c r="Z18" s="404"/>
      <c r="AA18" s="404"/>
      <c r="AB18" s="395"/>
      <c r="AC18" s="501">
        <v>63.1</v>
      </c>
      <c r="AD18" s="502"/>
      <c r="AE18" s="502"/>
      <c r="AF18" s="502"/>
      <c r="AG18" s="503"/>
      <c r="AH18" s="501">
        <v>61.1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13519910</v>
      </c>
      <c r="BO18" s="386"/>
      <c r="BP18" s="386"/>
      <c r="BQ18" s="386"/>
      <c r="BR18" s="386"/>
      <c r="BS18" s="386"/>
      <c r="BT18" s="386"/>
      <c r="BU18" s="387"/>
      <c r="BV18" s="385">
        <v>13094914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542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16556139</v>
      </c>
      <c r="BO19" s="386"/>
      <c r="BP19" s="386"/>
      <c r="BQ19" s="386"/>
      <c r="BR19" s="386"/>
      <c r="BS19" s="386"/>
      <c r="BT19" s="386"/>
      <c r="BU19" s="387"/>
      <c r="BV19" s="385">
        <v>16253053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20750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33045195</v>
      </c>
      <c r="BO23" s="386"/>
      <c r="BP23" s="386"/>
      <c r="BQ23" s="386"/>
      <c r="BR23" s="386"/>
      <c r="BS23" s="386"/>
      <c r="BT23" s="386"/>
      <c r="BU23" s="387"/>
      <c r="BV23" s="385">
        <v>32066866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8900</v>
      </c>
      <c r="R24" s="437"/>
      <c r="S24" s="437"/>
      <c r="T24" s="437"/>
      <c r="U24" s="437"/>
      <c r="V24" s="476"/>
      <c r="W24" s="531"/>
      <c r="X24" s="519"/>
      <c r="Y24" s="520"/>
      <c r="Z24" s="435" t="s">
        <v>154</v>
      </c>
      <c r="AA24" s="415"/>
      <c r="AB24" s="415"/>
      <c r="AC24" s="415"/>
      <c r="AD24" s="415"/>
      <c r="AE24" s="415"/>
      <c r="AF24" s="415"/>
      <c r="AG24" s="416"/>
      <c r="AH24" s="436">
        <v>423</v>
      </c>
      <c r="AI24" s="437"/>
      <c r="AJ24" s="437"/>
      <c r="AK24" s="437"/>
      <c r="AL24" s="476"/>
      <c r="AM24" s="436">
        <v>1346409</v>
      </c>
      <c r="AN24" s="437"/>
      <c r="AO24" s="437"/>
      <c r="AP24" s="437"/>
      <c r="AQ24" s="437"/>
      <c r="AR24" s="476"/>
      <c r="AS24" s="436">
        <v>3183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24256057</v>
      </c>
      <c r="BO24" s="386"/>
      <c r="BP24" s="386"/>
      <c r="BQ24" s="386"/>
      <c r="BR24" s="386"/>
      <c r="BS24" s="386"/>
      <c r="BT24" s="386"/>
      <c r="BU24" s="387"/>
      <c r="BV24" s="385">
        <v>21872664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7450</v>
      </c>
      <c r="R25" s="437"/>
      <c r="S25" s="437"/>
      <c r="T25" s="437"/>
      <c r="U25" s="437"/>
      <c r="V25" s="476"/>
      <c r="W25" s="531"/>
      <c r="X25" s="519"/>
      <c r="Y25" s="520"/>
      <c r="Z25" s="435" t="s">
        <v>157</v>
      </c>
      <c r="AA25" s="415"/>
      <c r="AB25" s="415"/>
      <c r="AC25" s="415"/>
      <c r="AD25" s="415"/>
      <c r="AE25" s="415"/>
      <c r="AF25" s="415"/>
      <c r="AG25" s="416"/>
      <c r="AH25" s="436">
        <v>91</v>
      </c>
      <c r="AI25" s="437"/>
      <c r="AJ25" s="437"/>
      <c r="AK25" s="437"/>
      <c r="AL25" s="476"/>
      <c r="AM25" s="436">
        <v>280917</v>
      </c>
      <c r="AN25" s="437"/>
      <c r="AO25" s="437"/>
      <c r="AP25" s="437"/>
      <c r="AQ25" s="437"/>
      <c r="AR25" s="476"/>
      <c r="AS25" s="436">
        <v>3087</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1335090</v>
      </c>
      <c r="BO25" s="349"/>
      <c r="BP25" s="349"/>
      <c r="BQ25" s="349"/>
      <c r="BR25" s="349"/>
      <c r="BS25" s="349"/>
      <c r="BT25" s="349"/>
      <c r="BU25" s="350"/>
      <c r="BV25" s="348">
        <v>1860860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6500</v>
      </c>
      <c r="R26" s="437"/>
      <c r="S26" s="437"/>
      <c r="T26" s="437"/>
      <c r="U26" s="437"/>
      <c r="V26" s="476"/>
      <c r="W26" s="531"/>
      <c r="X26" s="519"/>
      <c r="Y26" s="520"/>
      <c r="Z26" s="435" t="s">
        <v>160</v>
      </c>
      <c r="AA26" s="541"/>
      <c r="AB26" s="541"/>
      <c r="AC26" s="541"/>
      <c r="AD26" s="541"/>
      <c r="AE26" s="541"/>
      <c r="AF26" s="541"/>
      <c r="AG26" s="542"/>
      <c r="AH26" s="436">
        <v>23</v>
      </c>
      <c r="AI26" s="437"/>
      <c r="AJ26" s="437"/>
      <c r="AK26" s="437"/>
      <c r="AL26" s="476"/>
      <c r="AM26" s="436">
        <v>80500</v>
      </c>
      <c r="AN26" s="437"/>
      <c r="AO26" s="437"/>
      <c r="AP26" s="437"/>
      <c r="AQ26" s="437"/>
      <c r="AR26" s="476"/>
      <c r="AS26" s="436">
        <v>3500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5400</v>
      </c>
      <c r="R27" s="437"/>
      <c r="S27" s="437"/>
      <c r="T27" s="437"/>
      <c r="U27" s="437"/>
      <c r="V27" s="476"/>
      <c r="W27" s="531"/>
      <c r="X27" s="519"/>
      <c r="Y27" s="520"/>
      <c r="Z27" s="435" t="s">
        <v>163</v>
      </c>
      <c r="AA27" s="415"/>
      <c r="AB27" s="415"/>
      <c r="AC27" s="415"/>
      <c r="AD27" s="415"/>
      <c r="AE27" s="415"/>
      <c r="AF27" s="415"/>
      <c r="AG27" s="416"/>
      <c r="AH27" s="436">
        <v>50</v>
      </c>
      <c r="AI27" s="437"/>
      <c r="AJ27" s="437"/>
      <c r="AK27" s="437"/>
      <c r="AL27" s="476"/>
      <c r="AM27" s="436">
        <v>158495</v>
      </c>
      <c r="AN27" s="437"/>
      <c r="AO27" s="437"/>
      <c r="AP27" s="437"/>
      <c r="AQ27" s="437"/>
      <c r="AR27" s="476"/>
      <c r="AS27" s="436">
        <v>3170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4800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2196413</v>
      </c>
      <c r="BO28" s="349"/>
      <c r="BP28" s="349"/>
      <c r="BQ28" s="349"/>
      <c r="BR28" s="349"/>
      <c r="BS28" s="349"/>
      <c r="BT28" s="349"/>
      <c r="BU28" s="350"/>
      <c r="BV28" s="348">
        <v>1903114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4400</v>
      </c>
      <c r="R29" s="437"/>
      <c r="S29" s="437"/>
      <c r="T29" s="437"/>
      <c r="U29" s="437"/>
      <c r="V29" s="476"/>
      <c r="W29" s="532"/>
      <c r="X29" s="533"/>
      <c r="Y29" s="534"/>
      <c r="Z29" s="435" t="s">
        <v>170</v>
      </c>
      <c r="AA29" s="415"/>
      <c r="AB29" s="415"/>
      <c r="AC29" s="415"/>
      <c r="AD29" s="415"/>
      <c r="AE29" s="415"/>
      <c r="AF29" s="415"/>
      <c r="AG29" s="416"/>
      <c r="AH29" s="436">
        <v>473</v>
      </c>
      <c r="AI29" s="437"/>
      <c r="AJ29" s="437"/>
      <c r="AK29" s="437"/>
      <c r="AL29" s="476"/>
      <c r="AM29" s="436">
        <v>1504904</v>
      </c>
      <c r="AN29" s="437"/>
      <c r="AO29" s="437"/>
      <c r="AP29" s="437"/>
      <c r="AQ29" s="437"/>
      <c r="AR29" s="476"/>
      <c r="AS29" s="436">
        <v>3182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379019</v>
      </c>
      <c r="BO29" s="386"/>
      <c r="BP29" s="386"/>
      <c r="BQ29" s="386"/>
      <c r="BR29" s="386"/>
      <c r="BS29" s="386"/>
      <c r="BT29" s="386"/>
      <c r="BU29" s="387"/>
      <c r="BV29" s="385">
        <v>258574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1444127</v>
      </c>
      <c r="BO30" s="555"/>
      <c r="BP30" s="555"/>
      <c r="BQ30" s="555"/>
      <c r="BR30" s="555"/>
      <c r="BS30" s="555"/>
      <c r="BT30" s="555"/>
      <c r="BU30" s="556"/>
      <c r="BV30" s="554">
        <v>1437454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株式会社まちづくり海南</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地域排水処理事業特別会計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港湾施設事業特別会計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国民健康保険野上厚生病院組合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同和対策住宅資金貸付事業特別会計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海南海草老人福祉施設事務組合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海南海草環境衛生施設組合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五色台広域施設組合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和歌山地方税回収機構</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和歌山県後期高齢者医療広域連合（一般会計）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和歌山県後期高齢者医療広域連合（特別会計）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紀の海広域施設組合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29940</v>
      </c>
      <c r="J41" s="83">
        <v>29626</v>
      </c>
      <c r="K41" s="83">
        <v>30181</v>
      </c>
      <c r="L41" s="83">
        <v>32067</v>
      </c>
      <c r="M41" s="84">
        <v>33045</v>
      </c>
    </row>
    <row r="42" spans="2:13" ht="27.75" customHeight="1">
      <c r="B42" s="1169"/>
      <c r="C42" s="1170"/>
      <c r="D42" s="85"/>
      <c r="E42" s="1175" t="s">
        <v>26</v>
      </c>
      <c r="F42" s="1175"/>
      <c r="G42" s="1175"/>
      <c r="H42" s="1176"/>
      <c r="I42" s="86" t="s">
        <v>481</v>
      </c>
      <c r="J42" s="87" t="s">
        <v>481</v>
      </c>
      <c r="K42" s="87" t="s">
        <v>481</v>
      </c>
      <c r="L42" s="87" t="s">
        <v>481</v>
      </c>
      <c r="M42" s="88" t="s">
        <v>481</v>
      </c>
    </row>
    <row r="43" spans="2:13" ht="27.75" customHeight="1">
      <c r="B43" s="1169"/>
      <c r="C43" s="1170"/>
      <c r="D43" s="85"/>
      <c r="E43" s="1175" t="s">
        <v>27</v>
      </c>
      <c r="F43" s="1175"/>
      <c r="G43" s="1175"/>
      <c r="H43" s="1176"/>
      <c r="I43" s="86">
        <v>512</v>
      </c>
      <c r="J43" s="87">
        <v>808</v>
      </c>
      <c r="K43" s="87">
        <v>1929</v>
      </c>
      <c r="L43" s="87">
        <v>2000</v>
      </c>
      <c r="M43" s="88">
        <v>2005</v>
      </c>
    </row>
    <row r="44" spans="2:13" ht="27.75" customHeight="1">
      <c r="B44" s="1169"/>
      <c r="C44" s="1170"/>
      <c r="D44" s="85"/>
      <c r="E44" s="1175" t="s">
        <v>28</v>
      </c>
      <c r="F44" s="1175"/>
      <c r="G44" s="1175"/>
      <c r="H44" s="1176"/>
      <c r="I44" s="86">
        <v>2603</v>
      </c>
      <c r="J44" s="87">
        <v>2419</v>
      </c>
      <c r="K44" s="87">
        <v>2067</v>
      </c>
      <c r="L44" s="87">
        <v>1715</v>
      </c>
      <c r="M44" s="88">
        <v>1536</v>
      </c>
    </row>
    <row r="45" spans="2:13" ht="27.75" customHeight="1">
      <c r="B45" s="1169"/>
      <c r="C45" s="1170"/>
      <c r="D45" s="85"/>
      <c r="E45" s="1175" t="s">
        <v>29</v>
      </c>
      <c r="F45" s="1175"/>
      <c r="G45" s="1175"/>
      <c r="H45" s="1176"/>
      <c r="I45" s="86">
        <v>5962</v>
      </c>
      <c r="J45" s="87">
        <v>5714</v>
      </c>
      <c r="K45" s="87">
        <v>5504</v>
      </c>
      <c r="L45" s="87">
        <v>5051</v>
      </c>
      <c r="M45" s="88">
        <v>4597</v>
      </c>
    </row>
    <row r="46" spans="2:13" ht="27.75" customHeight="1">
      <c r="B46" s="1169"/>
      <c r="C46" s="1170"/>
      <c r="D46" s="85"/>
      <c r="E46" s="1175" t="s">
        <v>30</v>
      </c>
      <c r="F46" s="1175"/>
      <c r="G46" s="1175"/>
      <c r="H46" s="1176"/>
      <c r="I46" s="86">
        <v>2145</v>
      </c>
      <c r="J46" s="87">
        <v>2153</v>
      </c>
      <c r="K46" s="87">
        <v>2163</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v>6</v>
      </c>
      <c r="L48" s="87" t="s">
        <v>481</v>
      </c>
      <c r="M48" s="88" t="s">
        <v>481</v>
      </c>
    </row>
    <row r="49" spans="2:13" ht="27.75" customHeight="1">
      <c r="B49" s="1177" t="s">
        <v>33</v>
      </c>
      <c r="C49" s="1178"/>
      <c r="D49" s="89"/>
      <c r="E49" s="1175" t="s">
        <v>34</v>
      </c>
      <c r="F49" s="1175"/>
      <c r="G49" s="1175"/>
      <c r="H49" s="1176"/>
      <c r="I49" s="86">
        <v>1754</v>
      </c>
      <c r="J49" s="87">
        <v>2132</v>
      </c>
      <c r="K49" s="87">
        <v>2644</v>
      </c>
      <c r="L49" s="87">
        <v>3171</v>
      </c>
      <c r="M49" s="88">
        <v>3491</v>
      </c>
    </row>
    <row r="50" spans="2:13" ht="27.75" customHeight="1">
      <c r="B50" s="1169"/>
      <c r="C50" s="1170"/>
      <c r="D50" s="85"/>
      <c r="E50" s="1175" t="s">
        <v>35</v>
      </c>
      <c r="F50" s="1175"/>
      <c r="G50" s="1175"/>
      <c r="H50" s="1176"/>
      <c r="I50" s="86">
        <v>2569</v>
      </c>
      <c r="J50" s="87">
        <v>2582</v>
      </c>
      <c r="K50" s="87">
        <v>2523</v>
      </c>
      <c r="L50" s="87">
        <v>2385</v>
      </c>
      <c r="M50" s="88">
        <v>2164</v>
      </c>
    </row>
    <row r="51" spans="2:13" ht="27.75" customHeight="1">
      <c r="B51" s="1171"/>
      <c r="C51" s="1172"/>
      <c r="D51" s="85"/>
      <c r="E51" s="1175" t="s">
        <v>36</v>
      </c>
      <c r="F51" s="1175"/>
      <c r="G51" s="1175"/>
      <c r="H51" s="1176"/>
      <c r="I51" s="86">
        <v>18854</v>
      </c>
      <c r="J51" s="87">
        <v>19913</v>
      </c>
      <c r="K51" s="87">
        <v>21123</v>
      </c>
      <c r="L51" s="87">
        <v>21850</v>
      </c>
      <c r="M51" s="88">
        <v>22053</v>
      </c>
    </row>
    <row r="52" spans="2:13" ht="27.75" customHeight="1" thickBot="1">
      <c r="B52" s="1179" t="s">
        <v>37</v>
      </c>
      <c r="C52" s="1180"/>
      <c r="D52" s="90"/>
      <c r="E52" s="1181" t="s">
        <v>38</v>
      </c>
      <c r="F52" s="1181"/>
      <c r="G52" s="1181"/>
      <c r="H52" s="1182"/>
      <c r="I52" s="91">
        <v>17986</v>
      </c>
      <c r="J52" s="92">
        <v>16093</v>
      </c>
      <c r="K52" s="92">
        <v>15560</v>
      </c>
      <c r="L52" s="92">
        <v>13427</v>
      </c>
      <c r="M52" s="93">
        <v>13476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53620</v>
      </c>
      <c r="E3" s="116"/>
      <c r="F3" s="117">
        <v>61882</v>
      </c>
      <c r="G3" s="118"/>
      <c r="H3" s="119"/>
    </row>
    <row r="4" spans="1:8">
      <c r="A4" s="120"/>
      <c r="B4" s="121"/>
      <c r="C4" s="122"/>
      <c r="D4" s="123">
        <v>29944</v>
      </c>
      <c r="E4" s="124"/>
      <c r="F4" s="125">
        <v>32175</v>
      </c>
      <c r="G4" s="126"/>
      <c r="H4" s="127"/>
    </row>
    <row r="5" spans="1:8">
      <c r="A5" s="108" t="s">
        <v>513</v>
      </c>
      <c r="B5" s="113"/>
      <c r="C5" s="114"/>
      <c r="D5" s="115">
        <v>46543</v>
      </c>
      <c r="E5" s="116"/>
      <c r="F5" s="117">
        <v>47569</v>
      </c>
      <c r="G5" s="118"/>
      <c r="H5" s="119"/>
    </row>
    <row r="6" spans="1:8">
      <c r="A6" s="120"/>
      <c r="B6" s="121"/>
      <c r="C6" s="122"/>
      <c r="D6" s="123">
        <v>25507</v>
      </c>
      <c r="E6" s="124"/>
      <c r="F6" s="125">
        <v>26255</v>
      </c>
      <c r="G6" s="126"/>
      <c r="H6" s="127"/>
    </row>
    <row r="7" spans="1:8">
      <c r="A7" s="108" t="s">
        <v>514</v>
      </c>
      <c r="B7" s="113"/>
      <c r="C7" s="114"/>
      <c r="D7" s="115">
        <v>49162</v>
      </c>
      <c r="E7" s="116"/>
      <c r="F7" s="117">
        <v>50880</v>
      </c>
      <c r="G7" s="118"/>
      <c r="H7" s="119"/>
    </row>
    <row r="8" spans="1:8">
      <c r="A8" s="120"/>
      <c r="B8" s="121"/>
      <c r="C8" s="122"/>
      <c r="D8" s="123">
        <v>22294</v>
      </c>
      <c r="E8" s="124"/>
      <c r="F8" s="125">
        <v>26879</v>
      </c>
      <c r="G8" s="126"/>
      <c r="H8" s="127"/>
    </row>
    <row r="9" spans="1:8">
      <c r="A9" s="108" t="s">
        <v>515</v>
      </c>
      <c r="B9" s="113"/>
      <c r="C9" s="114"/>
      <c r="D9" s="115">
        <v>47366</v>
      </c>
      <c r="E9" s="116"/>
      <c r="F9" s="117">
        <v>63956</v>
      </c>
      <c r="G9" s="118"/>
      <c r="H9" s="119"/>
    </row>
    <row r="10" spans="1:8">
      <c r="A10" s="120"/>
      <c r="B10" s="121"/>
      <c r="C10" s="122"/>
      <c r="D10" s="123">
        <v>19759</v>
      </c>
      <c r="E10" s="124"/>
      <c r="F10" s="125">
        <v>29239</v>
      </c>
      <c r="G10" s="126"/>
      <c r="H10" s="127"/>
    </row>
    <row r="11" spans="1:8">
      <c r="A11" s="108" t="s">
        <v>516</v>
      </c>
      <c r="B11" s="113"/>
      <c r="C11" s="114"/>
      <c r="D11" s="115">
        <v>67836</v>
      </c>
      <c r="E11" s="116"/>
      <c r="F11" s="117">
        <v>66255</v>
      </c>
      <c r="G11" s="118"/>
      <c r="H11" s="119"/>
    </row>
    <row r="12" spans="1:8">
      <c r="A12" s="120"/>
      <c r="B12" s="121"/>
      <c r="C12" s="128"/>
      <c r="D12" s="123">
        <v>35586</v>
      </c>
      <c r="E12" s="124"/>
      <c r="F12" s="125">
        <v>31822</v>
      </c>
      <c r="G12" s="126"/>
      <c r="H12" s="127"/>
    </row>
    <row r="13" spans="1:8">
      <c r="A13" s="108"/>
      <c r="B13" s="113"/>
      <c r="C13" s="129"/>
      <c r="D13" s="130">
        <v>52905</v>
      </c>
      <c r="E13" s="131"/>
      <c r="F13" s="132">
        <v>58108</v>
      </c>
      <c r="G13" s="133"/>
      <c r="H13" s="119"/>
    </row>
    <row r="14" spans="1:8">
      <c r="A14" s="120"/>
      <c r="B14" s="121"/>
      <c r="C14" s="122"/>
      <c r="D14" s="123">
        <v>26618</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2.34</v>
      </c>
      <c r="C19" s="134">
        <f>ROUND(VALUE(SUBSTITUTE(実質収支比率等に係る経年分析!G$48,"▲","-")),2)</f>
        <v>3.26</v>
      </c>
      <c r="D19" s="134">
        <f>ROUND(VALUE(SUBSTITUTE(実質収支比率等に係る経年分析!H$48,"▲","-")),2)</f>
        <v>1.87</v>
      </c>
      <c r="E19" s="134">
        <f>ROUND(VALUE(SUBSTITUTE(実質収支比率等に係る経年分析!I$48,"▲","-")),2)</f>
        <v>2.8</v>
      </c>
      <c r="F19" s="134">
        <f>ROUND(VALUE(SUBSTITUTE(実質収支比率等に係る経年分析!J$48,"▲","-")),2)</f>
        <v>5.25</v>
      </c>
    </row>
    <row r="20" spans="1:11">
      <c r="A20" s="134" t="s">
        <v>43</v>
      </c>
      <c r="B20" s="134">
        <f>ROUND(VALUE(SUBSTITUTE(実質収支比率等に係る経年分析!F$47,"▲","-")),2)</f>
        <v>6.65</v>
      </c>
      <c r="C20" s="134">
        <f>ROUND(VALUE(SUBSTITUTE(実質収支比率等に係る経年分析!G$47,"▲","-")),2)</f>
        <v>9.43</v>
      </c>
      <c r="D20" s="134">
        <f>ROUND(VALUE(SUBSTITUTE(実質収支比率等に係る経年分析!H$47,"▲","-")),2)</f>
        <v>11.9</v>
      </c>
      <c r="E20" s="134">
        <f>ROUND(VALUE(SUBSTITUTE(実質収支比率等に係る経年分析!I$47,"▲","-")),2)</f>
        <v>13.41</v>
      </c>
      <c r="F20" s="134">
        <f>ROUND(VALUE(SUBSTITUTE(実質収支比率等に係る経年分析!J$47,"▲","-")),2)</f>
        <v>15.35</v>
      </c>
    </row>
    <row r="21" spans="1:11">
      <c r="A21" s="134" t="s">
        <v>44</v>
      </c>
      <c r="B21" s="134">
        <f>IF(ISNUMBER(VALUE(SUBSTITUTE(実質収支比率等に係る経年分析!F$49,"▲","-"))),ROUND(VALUE(SUBSTITUTE(実質収支比率等に係る経年分析!F$49,"▲","-")),2),NA())</f>
        <v>3.01</v>
      </c>
      <c r="C21" s="134">
        <f>IF(ISNUMBER(VALUE(SUBSTITUTE(実質収支比率等に係る経年分析!G$49,"▲","-"))),ROUND(VALUE(SUBSTITUTE(実質収支比率等に係る経年分析!G$49,"▲","-")),2),NA())</f>
        <v>1.62</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2.41</v>
      </c>
      <c r="F21" s="134">
        <f>IF(ISNUMBER(VALUE(SUBSTITUTE(実質収支比率等に係る経年分析!J$49,"▲","-"))),ROUND(VALUE(SUBSTITUTE(実質収支比率等に係る経年分析!J$49,"▲","-")),2),NA())</f>
        <v>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港湾施設事業特別会計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4.8899999999999997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5.61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0.28000000000000003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f>IF(ROUND(VALUE(SUBSTITUTE(連結実質赤字比率に係る赤字・黒字の構成分析!H$35,"▲", "-")), 2) &lt; 0, ABS(ROUND(VALUE(SUBSTITUTE(連結実質赤字比率に係る赤字・黒字の構成分析!H$35,"▲", "-")), 2)), NA())</f>
        <v>0.06</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f>IF(ROUND(VALUE(SUBSTITUTE(連結実質赤字比率に係る赤字・黒字の構成分析!J$35,"▲", "-")), 2) &lt; 0, ABS(ROUND(VALUE(SUBSTITUTE(連結実質赤字比率に係る赤字・黒字の構成分析!J$35,"▲", "-")), 2)), NA())</f>
        <v>0.45</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同和対策住宅資金貸付事業特別会計</v>
      </c>
      <c r="B36" s="135">
        <f>IF(ROUND(VALUE(SUBSTITUTE(連結実質赤字比率に係る赤字・黒字の構成分析!F$34,"▲", "-")), 2) &lt; 0, ABS(ROUND(VALUE(SUBSTITUTE(連結実質赤字比率に係る赤字・黒字の構成分析!F$34,"▲", "-")), 2)), NA())</f>
        <v>1.48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1.39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1.34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1889</v>
      </c>
      <c r="E42" s="136"/>
      <c r="F42" s="136"/>
      <c r="G42" s="136">
        <f>'実質公債費比率（分子）の構造'!L$52</f>
        <v>2023</v>
      </c>
      <c r="H42" s="136"/>
      <c r="I42" s="136"/>
      <c r="J42" s="136">
        <f>'実質公債費比率（分子）の構造'!M$52</f>
        <v>2086</v>
      </c>
      <c r="K42" s="136"/>
      <c r="L42" s="136"/>
      <c r="M42" s="136">
        <f>'実質公債費比率（分子）の構造'!N$52</f>
        <v>2230</v>
      </c>
      <c r="N42" s="136"/>
      <c r="O42" s="136"/>
      <c r="P42" s="136">
        <f>'実質公債費比率（分子）の構造'!O$52</f>
        <v>2442</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306</v>
      </c>
      <c r="C45" s="136"/>
      <c r="D45" s="136"/>
      <c r="E45" s="136">
        <f>'実質公債費比率（分子）の構造'!L$49</f>
        <v>308</v>
      </c>
      <c r="F45" s="136"/>
      <c r="G45" s="136"/>
      <c r="H45" s="136">
        <f>'実質公債費比率（分子）の構造'!M$49</f>
        <v>312</v>
      </c>
      <c r="I45" s="136"/>
      <c r="J45" s="136"/>
      <c r="K45" s="136">
        <f>'実質公債費比率（分子）の構造'!N$49</f>
        <v>319</v>
      </c>
      <c r="L45" s="136"/>
      <c r="M45" s="136"/>
      <c r="N45" s="136">
        <f>'実質公債費比率（分子）の構造'!O$49</f>
        <v>220</v>
      </c>
      <c r="O45" s="136"/>
      <c r="P45" s="136"/>
    </row>
    <row r="46" spans="1:16">
      <c r="A46" s="136" t="s">
        <v>55</v>
      </c>
      <c r="B46" s="136">
        <f>'実質公債費比率（分子）の構造'!K$48</f>
        <v>23</v>
      </c>
      <c r="C46" s="136"/>
      <c r="D46" s="136"/>
      <c r="E46" s="136">
        <f>'実質公債費比率（分子）の構造'!L$48</f>
        <v>28</v>
      </c>
      <c r="F46" s="136"/>
      <c r="G46" s="136"/>
      <c r="H46" s="136">
        <f>'実質公債費比率（分子）の構造'!M$48</f>
        <v>29</v>
      </c>
      <c r="I46" s="136"/>
      <c r="J46" s="136"/>
      <c r="K46" s="136">
        <f>'実質公債費比率（分子）の構造'!N$48</f>
        <v>34</v>
      </c>
      <c r="L46" s="136"/>
      <c r="M46" s="136"/>
      <c r="N46" s="136">
        <f>'実質公債費比率（分子）の構造'!O$48</f>
        <v>151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3275</v>
      </c>
      <c r="C49" s="136"/>
      <c r="D49" s="136"/>
      <c r="E49" s="136">
        <f>'実質公債費比率（分子）の構造'!L$45</f>
        <v>3354</v>
      </c>
      <c r="F49" s="136"/>
      <c r="G49" s="136"/>
      <c r="H49" s="136">
        <f>'実質公債費比率（分子）の構造'!M$45</f>
        <v>3336</v>
      </c>
      <c r="I49" s="136"/>
      <c r="J49" s="136"/>
      <c r="K49" s="136">
        <f>'実質公債費比率（分子）の構造'!N$45</f>
        <v>3208</v>
      </c>
      <c r="L49" s="136"/>
      <c r="M49" s="136"/>
      <c r="N49" s="136">
        <f>'実質公債費比率（分子）の構造'!O$45</f>
        <v>3316</v>
      </c>
      <c r="O49" s="136"/>
      <c r="P49" s="136"/>
    </row>
    <row r="50" spans="1:16">
      <c r="A50" s="136" t="s">
        <v>59</v>
      </c>
      <c r="B50" s="136" t="e">
        <f>NA()</f>
        <v>#N/A</v>
      </c>
      <c r="C50" s="136">
        <f>IF(ISNUMBER('実質公債費比率（分子）の構造'!K$53),'実質公債費比率（分子）の構造'!K$53,NA())</f>
        <v>1716</v>
      </c>
      <c r="D50" s="136" t="e">
        <f>NA()</f>
        <v>#N/A</v>
      </c>
      <c r="E50" s="136" t="e">
        <f>NA()</f>
        <v>#N/A</v>
      </c>
      <c r="F50" s="136">
        <f>IF(ISNUMBER('実質公債費比率（分子）の構造'!L$53),'実質公債費比率（分子）の構造'!L$53,NA())</f>
        <v>1667</v>
      </c>
      <c r="G50" s="136" t="e">
        <f>NA()</f>
        <v>#N/A</v>
      </c>
      <c r="H50" s="136" t="e">
        <f>NA()</f>
        <v>#N/A</v>
      </c>
      <c r="I50" s="136">
        <f>IF(ISNUMBER('実質公債費比率（分子）の構造'!M$53),'実質公債費比率（分子）の構造'!M$53,NA())</f>
        <v>1591</v>
      </c>
      <c r="J50" s="136" t="e">
        <f>NA()</f>
        <v>#N/A</v>
      </c>
      <c r="K50" s="136" t="e">
        <f>NA()</f>
        <v>#N/A</v>
      </c>
      <c r="L50" s="136">
        <f>IF(ISNUMBER('実質公債費比率（分子）の構造'!N$53),'実質公債費比率（分子）の構造'!N$53,NA())</f>
        <v>1331</v>
      </c>
      <c r="M50" s="136" t="e">
        <f>NA()</f>
        <v>#N/A</v>
      </c>
      <c r="N50" s="136" t="e">
        <f>NA()</f>
        <v>#N/A</v>
      </c>
      <c r="O50" s="136">
        <f>IF(ISNUMBER('実質公債費比率（分子）の構造'!O$53),'実質公債費比率（分子）の構造'!O$53,NA())</f>
        <v>1245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18854</v>
      </c>
      <c r="E56" s="135"/>
      <c r="F56" s="135"/>
      <c r="G56" s="135">
        <f>'将来負担比率（分子）の構造'!J$51</f>
        <v>19913</v>
      </c>
      <c r="H56" s="135"/>
      <c r="I56" s="135"/>
      <c r="J56" s="135">
        <f>'将来負担比率（分子）の構造'!K$51</f>
        <v>21123</v>
      </c>
      <c r="K56" s="135"/>
      <c r="L56" s="135"/>
      <c r="M56" s="135">
        <f>'将来負担比率（分子）の構造'!L$51</f>
        <v>21850</v>
      </c>
      <c r="N56" s="135"/>
      <c r="O56" s="135"/>
      <c r="P56" s="135">
        <f>'将来負担比率（分子）の構造'!M$51</f>
        <v>22053</v>
      </c>
    </row>
    <row r="57" spans="1:16">
      <c r="A57" s="135" t="s">
        <v>35</v>
      </c>
      <c r="B57" s="135"/>
      <c r="C57" s="135"/>
      <c r="D57" s="135">
        <f>'将来負担比率（分子）の構造'!I$50</f>
        <v>2569</v>
      </c>
      <c r="E57" s="135"/>
      <c r="F57" s="135"/>
      <c r="G57" s="135">
        <f>'将来負担比率（分子）の構造'!J$50</f>
        <v>2582</v>
      </c>
      <c r="H57" s="135"/>
      <c r="I57" s="135"/>
      <c r="J57" s="135">
        <f>'将来負担比率（分子）の構造'!K$50</f>
        <v>2523</v>
      </c>
      <c r="K57" s="135"/>
      <c r="L57" s="135"/>
      <c r="M57" s="135">
        <f>'将来負担比率（分子）の構造'!L$50</f>
        <v>2385</v>
      </c>
      <c r="N57" s="135"/>
      <c r="O57" s="135"/>
      <c r="P57" s="135">
        <f>'将来負担比率（分子）の構造'!M$50</f>
        <v>2164</v>
      </c>
    </row>
    <row r="58" spans="1:16">
      <c r="A58" s="135" t="s">
        <v>34</v>
      </c>
      <c r="B58" s="135"/>
      <c r="C58" s="135"/>
      <c r="D58" s="135">
        <f>'将来負担比率（分子）の構造'!I$49</f>
        <v>1754</v>
      </c>
      <c r="E58" s="135"/>
      <c r="F58" s="135"/>
      <c r="G58" s="135">
        <f>'将来負担比率（分子）の構造'!J$49</f>
        <v>2132</v>
      </c>
      <c r="H58" s="135"/>
      <c r="I58" s="135"/>
      <c r="J58" s="135">
        <f>'将来負担比率（分子）の構造'!K$49</f>
        <v>2644</v>
      </c>
      <c r="K58" s="135"/>
      <c r="L58" s="135"/>
      <c r="M58" s="135">
        <f>'将来負担比率（分子）の構造'!L$49</f>
        <v>3171</v>
      </c>
      <c r="N58" s="135"/>
      <c r="O58" s="135"/>
      <c r="P58" s="135">
        <f>'将来負担比率（分子）の構造'!M$49</f>
        <v>3491</v>
      </c>
    </row>
    <row r="59" spans="1:16">
      <c r="A59" s="135" t="s">
        <v>32</v>
      </c>
      <c r="B59" s="135" t="str">
        <f>'将来負担比率（分子）の構造'!I$48</f>
        <v>-</v>
      </c>
      <c r="C59" s="135"/>
      <c r="D59" s="135"/>
      <c r="E59" s="135" t="str">
        <f>'将来負担比率（分子）の構造'!J$48</f>
        <v>-</v>
      </c>
      <c r="F59" s="135"/>
      <c r="G59" s="135"/>
      <c r="H59" s="135">
        <f>'将来負担比率（分子）の構造'!K$48</f>
        <v>6</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2145</v>
      </c>
      <c r="C61" s="135"/>
      <c r="D61" s="135"/>
      <c r="E61" s="135">
        <f>'将来負担比率（分子）の構造'!J$46</f>
        <v>2153</v>
      </c>
      <c r="F61" s="135"/>
      <c r="G61" s="135"/>
      <c r="H61" s="135">
        <f>'将来負担比率（分子）の構造'!K$46</f>
        <v>2163</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5962</v>
      </c>
      <c r="C62" s="135"/>
      <c r="D62" s="135"/>
      <c r="E62" s="135">
        <f>'将来負担比率（分子）の構造'!J$45</f>
        <v>5714</v>
      </c>
      <c r="F62" s="135"/>
      <c r="G62" s="135"/>
      <c r="H62" s="135">
        <f>'将来負担比率（分子）の構造'!K$45</f>
        <v>5504</v>
      </c>
      <c r="I62" s="135"/>
      <c r="J62" s="135"/>
      <c r="K62" s="135">
        <f>'将来負担比率（分子）の構造'!L$45</f>
        <v>5051</v>
      </c>
      <c r="L62" s="135"/>
      <c r="M62" s="135"/>
      <c r="N62" s="135">
        <f>'将来負担比率（分子）の構造'!M$45</f>
        <v>4597</v>
      </c>
      <c r="O62" s="135"/>
      <c r="P62" s="135"/>
    </row>
    <row r="63" spans="1:16">
      <c r="A63" s="135" t="s">
        <v>28</v>
      </c>
      <c r="B63" s="135">
        <f>'将来負担比率（分子）の構造'!I$44</f>
        <v>2603</v>
      </c>
      <c r="C63" s="135"/>
      <c r="D63" s="135"/>
      <c r="E63" s="135">
        <f>'将来負担比率（分子）の構造'!J$44</f>
        <v>2419</v>
      </c>
      <c r="F63" s="135"/>
      <c r="G63" s="135"/>
      <c r="H63" s="135">
        <f>'将来負担比率（分子）の構造'!K$44</f>
        <v>2067</v>
      </c>
      <c r="I63" s="135"/>
      <c r="J63" s="135"/>
      <c r="K63" s="135">
        <f>'将来負担比率（分子）の構造'!L$44</f>
        <v>1715</v>
      </c>
      <c r="L63" s="135"/>
      <c r="M63" s="135"/>
      <c r="N63" s="135">
        <f>'将来負担比率（分子）の構造'!M$44</f>
        <v>1536</v>
      </c>
      <c r="O63" s="135"/>
      <c r="P63" s="135"/>
    </row>
    <row r="64" spans="1:16">
      <c r="A64" s="135" t="s">
        <v>27</v>
      </c>
      <c r="B64" s="135">
        <f>'将来負担比率（分子）の構造'!I$43</f>
        <v>512</v>
      </c>
      <c r="C64" s="135"/>
      <c r="D64" s="135"/>
      <c r="E64" s="135">
        <f>'将来負担比率（分子）の構造'!J$43</f>
        <v>808</v>
      </c>
      <c r="F64" s="135"/>
      <c r="G64" s="135"/>
      <c r="H64" s="135">
        <f>'将来負担比率（分子）の構造'!K$43</f>
        <v>1929</v>
      </c>
      <c r="I64" s="135"/>
      <c r="J64" s="135"/>
      <c r="K64" s="135">
        <f>'将来負担比率（分子）の構造'!L$43</f>
        <v>2000</v>
      </c>
      <c r="L64" s="135"/>
      <c r="M64" s="135"/>
      <c r="N64" s="135">
        <f>'将来負担比率（分子）の構造'!M$43</f>
        <v>2005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29940</v>
      </c>
      <c r="C66" s="135"/>
      <c r="D66" s="135"/>
      <c r="E66" s="135">
        <f>'将来負担比率（分子）の構造'!J$41</f>
        <v>29626</v>
      </c>
      <c r="F66" s="135"/>
      <c r="G66" s="135"/>
      <c r="H66" s="135">
        <f>'将来負担比率（分子）の構造'!K$41</f>
        <v>30181</v>
      </c>
      <c r="I66" s="135"/>
      <c r="J66" s="135"/>
      <c r="K66" s="135">
        <f>'将来負担比率（分子）の構造'!L$41</f>
        <v>32067</v>
      </c>
      <c r="L66" s="135"/>
      <c r="M66" s="135"/>
      <c r="N66" s="135">
        <f>'将来負担比率（分子）の構造'!M$41</f>
        <v>33045</v>
      </c>
      <c r="O66" s="135"/>
      <c r="P66" s="135"/>
    </row>
    <row r="67" spans="1:16">
      <c r="A67" s="135" t="s">
        <v>63</v>
      </c>
      <c r="B67" s="135" t="e">
        <f>NA()</f>
        <v>#N/A</v>
      </c>
      <c r="C67" s="135">
        <f>IF(ISNUMBER('将来負担比率（分子）の構造'!I$52), IF('将来負担比率（分子）の構造'!I$52 &lt; 0, 0, '将来負担比率（分子）の構造'!I$52), NA())</f>
        <v>17986</v>
      </c>
      <c r="D67" s="135" t="e">
        <f>NA()</f>
        <v>#N/A</v>
      </c>
      <c r="E67" s="135" t="e">
        <f>NA()</f>
        <v>#N/A</v>
      </c>
      <c r="F67" s="135">
        <f>IF(ISNUMBER('将来負担比率（分子）の構造'!J$52), IF('将来負担比率（分子）の構造'!J$52 &lt; 0, 0, '将来負担比率（分子）の構造'!J$52), NA())</f>
        <v>16093</v>
      </c>
      <c r="G67" s="135" t="e">
        <f>NA()</f>
        <v>#N/A</v>
      </c>
      <c r="H67" s="135" t="e">
        <f>NA()</f>
        <v>#N/A</v>
      </c>
      <c r="I67" s="135">
        <f>IF(ISNUMBER('将来負担比率（分子）の構造'!K$52), IF('将来負担比率（分子）の構造'!K$52 &lt; 0, 0, '将来負担比率（分子）の構造'!K$52), NA())</f>
        <v>15560</v>
      </c>
      <c r="J67" s="135" t="e">
        <f>NA()</f>
        <v>#N/A</v>
      </c>
      <c r="K67" s="135" t="e">
        <f>NA()</f>
        <v>#N/A</v>
      </c>
      <c r="L67" s="135">
        <f>IF(ISNUMBER('将来負担比率（分子）の構造'!L$52), IF('将来負担比率（分子）の構造'!L$52 &lt; 0, 0, '将来負担比率（分子）の構造'!L$52), NA())</f>
        <v>13427</v>
      </c>
      <c r="M67" s="135" t="e">
        <f>NA()</f>
        <v>#N/A</v>
      </c>
      <c r="N67" s="135" t="e">
        <f>NA()</f>
        <v>#N/A</v>
      </c>
      <c r="O67" s="135">
        <f>IF(ISNUMBER('将来負担比率（分子）の構造'!M$52), IF('将来負担比率（分子）の構造'!M$52 &lt; 0, 0, '将来負担比率（分子）の構造'!M$52), NA())</f>
        <v>13476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7308846</v>
      </c>
      <c r="S5" s="583"/>
      <c r="T5" s="583"/>
      <c r="U5" s="583"/>
      <c r="V5" s="583"/>
      <c r="W5" s="583"/>
      <c r="X5" s="583"/>
      <c r="Y5" s="584"/>
      <c r="Z5" s="585">
        <v>29.5</v>
      </c>
      <c r="AA5" s="585"/>
      <c r="AB5" s="585"/>
      <c r="AC5" s="585"/>
      <c r="AD5" s="586">
        <v>6997006</v>
      </c>
      <c r="AE5" s="586"/>
      <c r="AF5" s="586"/>
      <c r="AG5" s="586"/>
      <c r="AH5" s="586"/>
      <c r="AI5" s="586"/>
      <c r="AJ5" s="586"/>
      <c r="AK5" s="586"/>
      <c r="AL5" s="587">
        <v>53.4</v>
      </c>
      <c r="AM5" s="588"/>
      <c r="AN5" s="588"/>
      <c r="AO5" s="589"/>
      <c r="AP5" s="579" t="s">
        <v>208</v>
      </c>
      <c r="AQ5" s="580"/>
      <c r="AR5" s="580"/>
      <c r="AS5" s="580"/>
      <c r="AT5" s="580"/>
      <c r="AU5" s="580"/>
      <c r="AV5" s="580"/>
      <c r="AW5" s="580"/>
      <c r="AX5" s="580"/>
      <c r="AY5" s="580"/>
      <c r="AZ5" s="580"/>
      <c r="BA5" s="580"/>
      <c r="BB5" s="580"/>
      <c r="BC5" s="580"/>
      <c r="BD5" s="580"/>
      <c r="BE5" s="580"/>
      <c r="BF5" s="581"/>
      <c r="BG5" s="593">
        <v>7054080</v>
      </c>
      <c r="BH5" s="594"/>
      <c r="BI5" s="594"/>
      <c r="BJ5" s="594"/>
      <c r="BK5" s="594"/>
      <c r="BL5" s="594"/>
      <c r="BM5" s="594"/>
      <c r="BN5" s="595"/>
      <c r="BO5" s="596">
        <v>96.5</v>
      </c>
      <c r="BP5" s="596"/>
      <c r="BQ5" s="596"/>
      <c r="BR5" s="596"/>
      <c r="BS5" s="597">
        <v>57074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189743</v>
      </c>
      <c r="S6" s="594"/>
      <c r="T6" s="594"/>
      <c r="U6" s="594"/>
      <c r="V6" s="594"/>
      <c r="W6" s="594"/>
      <c r="X6" s="594"/>
      <c r="Y6" s="595"/>
      <c r="Z6" s="596">
        <v>0.8</v>
      </c>
      <c r="AA6" s="596"/>
      <c r="AB6" s="596"/>
      <c r="AC6" s="596"/>
      <c r="AD6" s="597">
        <v>189743</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7054080</v>
      </c>
      <c r="BH6" s="594"/>
      <c r="BI6" s="594"/>
      <c r="BJ6" s="594"/>
      <c r="BK6" s="594"/>
      <c r="BL6" s="594"/>
      <c r="BM6" s="594"/>
      <c r="BN6" s="595"/>
      <c r="BO6" s="596">
        <v>96.5</v>
      </c>
      <c r="BP6" s="596"/>
      <c r="BQ6" s="596"/>
      <c r="BR6" s="596"/>
      <c r="BS6" s="597">
        <v>57074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284890</v>
      </c>
      <c r="CS6" s="594"/>
      <c r="CT6" s="594"/>
      <c r="CU6" s="594"/>
      <c r="CV6" s="594"/>
      <c r="CW6" s="594"/>
      <c r="CX6" s="594"/>
      <c r="CY6" s="595"/>
      <c r="CZ6" s="596">
        <v>1.2</v>
      </c>
      <c r="DA6" s="596"/>
      <c r="DB6" s="596"/>
      <c r="DC6" s="596"/>
      <c r="DD6" s="602" t="s">
        <v>215</v>
      </c>
      <c r="DE6" s="594"/>
      <c r="DF6" s="594"/>
      <c r="DG6" s="594"/>
      <c r="DH6" s="594"/>
      <c r="DI6" s="594"/>
      <c r="DJ6" s="594"/>
      <c r="DK6" s="594"/>
      <c r="DL6" s="594"/>
      <c r="DM6" s="594"/>
      <c r="DN6" s="594"/>
      <c r="DO6" s="594"/>
      <c r="DP6" s="595"/>
      <c r="DQ6" s="602">
        <v>284890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22747</v>
      </c>
      <c r="S7" s="594"/>
      <c r="T7" s="594"/>
      <c r="U7" s="594"/>
      <c r="V7" s="594"/>
      <c r="W7" s="594"/>
      <c r="X7" s="594"/>
      <c r="Y7" s="595"/>
      <c r="Z7" s="596">
        <v>0.1</v>
      </c>
      <c r="AA7" s="596"/>
      <c r="AB7" s="596"/>
      <c r="AC7" s="596"/>
      <c r="AD7" s="597">
        <v>22747</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2830780</v>
      </c>
      <c r="BH7" s="594"/>
      <c r="BI7" s="594"/>
      <c r="BJ7" s="594"/>
      <c r="BK7" s="594"/>
      <c r="BL7" s="594"/>
      <c r="BM7" s="594"/>
      <c r="BN7" s="595"/>
      <c r="BO7" s="596">
        <v>38.700000000000003</v>
      </c>
      <c r="BP7" s="596"/>
      <c r="BQ7" s="596"/>
      <c r="BR7" s="596"/>
      <c r="BS7" s="597">
        <v>57074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2848489</v>
      </c>
      <c r="CS7" s="594"/>
      <c r="CT7" s="594"/>
      <c r="CU7" s="594"/>
      <c r="CV7" s="594"/>
      <c r="CW7" s="594"/>
      <c r="CX7" s="594"/>
      <c r="CY7" s="595"/>
      <c r="CZ7" s="596">
        <v>11.9</v>
      </c>
      <c r="DA7" s="596"/>
      <c r="DB7" s="596"/>
      <c r="DC7" s="596"/>
      <c r="DD7" s="602">
        <v>792517</v>
      </c>
      <c r="DE7" s="594"/>
      <c r="DF7" s="594"/>
      <c r="DG7" s="594"/>
      <c r="DH7" s="594"/>
      <c r="DI7" s="594"/>
      <c r="DJ7" s="594"/>
      <c r="DK7" s="594"/>
      <c r="DL7" s="594"/>
      <c r="DM7" s="594"/>
      <c r="DN7" s="594"/>
      <c r="DO7" s="594"/>
      <c r="DP7" s="595"/>
      <c r="DQ7" s="602">
        <v>1888976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76438</v>
      </c>
      <c r="S8" s="594"/>
      <c r="T8" s="594"/>
      <c r="U8" s="594"/>
      <c r="V8" s="594"/>
      <c r="W8" s="594"/>
      <c r="X8" s="594"/>
      <c r="Y8" s="595"/>
      <c r="Z8" s="596">
        <v>0.3</v>
      </c>
      <c r="AA8" s="596"/>
      <c r="AB8" s="596"/>
      <c r="AC8" s="596"/>
      <c r="AD8" s="597">
        <v>76438</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83307</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7815195</v>
      </c>
      <c r="CS8" s="594"/>
      <c r="CT8" s="594"/>
      <c r="CU8" s="594"/>
      <c r="CV8" s="594"/>
      <c r="CW8" s="594"/>
      <c r="CX8" s="594"/>
      <c r="CY8" s="595"/>
      <c r="CZ8" s="596">
        <v>32.6</v>
      </c>
      <c r="DA8" s="596"/>
      <c r="DB8" s="596"/>
      <c r="DC8" s="596"/>
      <c r="DD8" s="602">
        <v>66408</v>
      </c>
      <c r="DE8" s="594"/>
      <c r="DF8" s="594"/>
      <c r="DG8" s="594"/>
      <c r="DH8" s="594"/>
      <c r="DI8" s="594"/>
      <c r="DJ8" s="594"/>
      <c r="DK8" s="594"/>
      <c r="DL8" s="594"/>
      <c r="DM8" s="594"/>
      <c r="DN8" s="594"/>
      <c r="DO8" s="594"/>
      <c r="DP8" s="595"/>
      <c r="DQ8" s="602">
        <v>4312182</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36549</v>
      </c>
      <c r="S9" s="594"/>
      <c r="T9" s="594"/>
      <c r="U9" s="594"/>
      <c r="V9" s="594"/>
      <c r="W9" s="594"/>
      <c r="X9" s="594"/>
      <c r="Y9" s="595"/>
      <c r="Z9" s="596">
        <v>0.1</v>
      </c>
      <c r="AA9" s="596"/>
      <c r="AB9" s="596"/>
      <c r="AC9" s="596"/>
      <c r="AD9" s="597">
        <v>36549</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2179624</v>
      </c>
      <c r="BH9" s="594"/>
      <c r="BI9" s="594"/>
      <c r="BJ9" s="594"/>
      <c r="BK9" s="594"/>
      <c r="BL9" s="594"/>
      <c r="BM9" s="594"/>
      <c r="BN9" s="595"/>
      <c r="BO9" s="596">
        <v>29.8</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3440076</v>
      </c>
      <c r="CS9" s="594"/>
      <c r="CT9" s="594"/>
      <c r="CU9" s="594"/>
      <c r="CV9" s="594"/>
      <c r="CW9" s="594"/>
      <c r="CX9" s="594"/>
      <c r="CY9" s="595"/>
      <c r="CZ9" s="596">
        <v>14.4</v>
      </c>
      <c r="DA9" s="596"/>
      <c r="DB9" s="596"/>
      <c r="DC9" s="596"/>
      <c r="DD9" s="602">
        <v>129608</v>
      </c>
      <c r="DE9" s="594"/>
      <c r="DF9" s="594"/>
      <c r="DG9" s="594"/>
      <c r="DH9" s="594"/>
      <c r="DI9" s="594"/>
      <c r="DJ9" s="594"/>
      <c r="DK9" s="594"/>
      <c r="DL9" s="594"/>
      <c r="DM9" s="594"/>
      <c r="DN9" s="594"/>
      <c r="DO9" s="594"/>
      <c r="DP9" s="595"/>
      <c r="DQ9" s="602">
        <v>2342412</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554147</v>
      </c>
      <c r="S10" s="594"/>
      <c r="T10" s="594"/>
      <c r="U10" s="594"/>
      <c r="V10" s="594"/>
      <c r="W10" s="594"/>
      <c r="X10" s="594"/>
      <c r="Y10" s="595"/>
      <c r="Z10" s="596">
        <v>2.2000000000000002</v>
      </c>
      <c r="AA10" s="596"/>
      <c r="AB10" s="596"/>
      <c r="AC10" s="596"/>
      <c r="AD10" s="597">
        <v>554147</v>
      </c>
      <c r="AE10" s="597"/>
      <c r="AF10" s="597"/>
      <c r="AG10" s="597"/>
      <c r="AH10" s="597"/>
      <c r="AI10" s="597"/>
      <c r="AJ10" s="597"/>
      <c r="AK10" s="597"/>
      <c r="AL10" s="598">
        <v>4.2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125644</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14618</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6393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5797</v>
      </c>
      <c r="S11" s="594"/>
      <c r="T11" s="594"/>
      <c r="U11" s="594"/>
      <c r="V11" s="594"/>
      <c r="W11" s="594"/>
      <c r="X11" s="594"/>
      <c r="Y11" s="595"/>
      <c r="Z11" s="596">
        <v>0</v>
      </c>
      <c r="AA11" s="596"/>
      <c r="AB11" s="596"/>
      <c r="AC11" s="596"/>
      <c r="AD11" s="597">
        <v>5797</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442205</v>
      </c>
      <c r="BH11" s="594"/>
      <c r="BI11" s="594"/>
      <c r="BJ11" s="594"/>
      <c r="BK11" s="594"/>
      <c r="BL11" s="594"/>
      <c r="BM11" s="594"/>
      <c r="BN11" s="595"/>
      <c r="BO11" s="596">
        <v>6.1</v>
      </c>
      <c r="BP11" s="596"/>
      <c r="BQ11" s="596"/>
      <c r="BR11" s="596"/>
      <c r="BS11" s="602">
        <v>57074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731388</v>
      </c>
      <c r="CS11" s="594"/>
      <c r="CT11" s="594"/>
      <c r="CU11" s="594"/>
      <c r="CV11" s="594"/>
      <c r="CW11" s="594"/>
      <c r="CX11" s="594"/>
      <c r="CY11" s="595"/>
      <c r="CZ11" s="596">
        <v>3.1</v>
      </c>
      <c r="DA11" s="596"/>
      <c r="DB11" s="596"/>
      <c r="DC11" s="596"/>
      <c r="DD11" s="602">
        <v>178398</v>
      </c>
      <c r="DE11" s="594"/>
      <c r="DF11" s="594"/>
      <c r="DG11" s="594"/>
      <c r="DH11" s="594"/>
      <c r="DI11" s="594"/>
      <c r="DJ11" s="594"/>
      <c r="DK11" s="594"/>
      <c r="DL11" s="594"/>
      <c r="DM11" s="594"/>
      <c r="DN11" s="594"/>
      <c r="DO11" s="594"/>
      <c r="DP11" s="595"/>
      <c r="DQ11" s="602">
        <v>306702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3753604</v>
      </c>
      <c r="BH12" s="594"/>
      <c r="BI12" s="594"/>
      <c r="BJ12" s="594"/>
      <c r="BK12" s="594"/>
      <c r="BL12" s="594"/>
      <c r="BM12" s="594"/>
      <c r="BN12" s="595"/>
      <c r="BO12" s="596">
        <v>51.4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150326</v>
      </c>
      <c r="CS12" s="594"/>
      <c r="CT12" s="594"/>
      <c r="CU12" s="594"/>
      <c r="CV12" s="594"/>
      <c r="CW12" s="594"/>
      <c r="CX12" s="594"/>
      <c r="CY12" s="595"/>
      <c r="CZ12" s="596">
        <v>0.6</v>
      </c>
      <c r="DA12" s="596"/>
      <c r="DB12" s="596"/>
      <c r="DC12" s="596"/>
      <c r="DD12" s="602">
        <v>11598</v>
      </c>
      <c r="DE12" s="594"/>
      <c r="DF12" s="594"/>
      <c r="DG12" s="594"/>
      <c r="DH12" s="594"/>
      <c r="DI12" s="594"/>
      <c r="DJ12" s="594"/>
      <c r="DK12" s="594"/>
      <c r="DL12" s="594"/>
      <c r="DM12" s="594"/>
      <c r="DN12" s="594"/>
      <c r="DO12" s="594"/>
      <c r="DP12" s="595"/>
      <c r="DQ12" s="602">
        <v>147681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16196</v>
      </c>
      <c r="S13" s="594"/>
      <c r="T13" s="594"/>
      <c r="U13" s="594"/>
      <c r="V13" s="594"/>
      <c r="W13" s="594"/>
      <c r="X13" s="594"/>
      <c r="Y13" s="595"/>
      <c r="Z13" s="596">
        <v>0.1</v>
      </c>
      <c r="AA13" s="596"/>
      <c r="AB13" s="596"/>
      <c r="AC13" s="596"/>
      <c r="AD13" s="597">
        <v>16196</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3740091</v>
      </c>
      <c r="BH13" s="594"/>
      <c r="BI13" s="594"/>
      <c r="BJ13" s="594"/>
      <c r="BK13" s="594"/>
      <c r="BL13" s="594"/>
      <c r="BM13" s="594"/>
      <c r="BN13" s="595"/>
      <c r="BO13" s="596">
        <v>51.2</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1937308</v>
      </c>
      <c r="CS13" s="594"/>
      <c r="CT13" s="594"/>
      <c r="CU13" s="594"/>
      <c r="CV13" s="594"/>
      <c r="CW13" s="594"/>
      <c r="CX13" s="594"/>
      <c r="CY13" s="595"/>
      <c r="CZ13" s="596">
        <v>8.1</v>
      </c>
      <c r="DA13" s="596"/>
      <c r="DB13" s="596"/>
      <c r="DC13" s="596"/>
      <c r="DD13" s="602">
        <v>1587148</v>
      </c>
      <c r="DE13" s="594"/>
      <c r="DF13" s="594"/>
      <c r="DG13" s="594"/>
      <c r="DH13" s="594"/>
      <c r="DI13" s="594"/>
      <c r="DJ13" s="594"/>
      <c r="DK13" s="594"/>
      <c r="DL13" s="594"/>
      <c r="DM13" s="594"/>
      <c r="DN13" s="594"/>
      <c r="DO13" s="594"/>
      <c r="DP13" s="595"/>
      <c r="DQ13" s="602">
        <v>646363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130446</v>
      </c>
      <c r="BH14" s="594"/>
      <c r="BI14" s="594"/>
      <c r="BJ14" s="594"/>
      <c r="BK14" s="594"/>
      <c r="BL14" s="594"/>
      <c r="BM14" s="594"/>
      <c r="BN14" s="595"/>
      <c r="BO14" s="596">
        <v>1.8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1204172</v>
      </c>
      <c r="CS14" s="594"/>
      <c r="CT14" s="594"/>
      <c r="CU14" s="594"/>
      <c r="CV14" s="594"/>
      <c r="CW14" s="594"/>
      <c r="CX14" s="594"/>
      <c r="CY14" s="595"/>
      <c r="CZ14" s="596">
        <v>5</v>
      </c>
      <c r="DA14" s="596"/>
      <c r="DB14" s="596"/>
      <c r="DC14" s="596"/>
      <c r="DD14" s="602">
        <v>358001</v>
      </c>
      <c r="DE14" s="594"/>
      <c r="DF14" s="594"/>
      <c r="DG14" s="594"/>
      <c r="DH14" s="594"/>
      <c r="DI14" s="594"/>
      <c r="DJ14" s="594"/>
      <c r="DK14" s="594"/>
      <c r="DL14" s="594"/>
      <c r="DM14" s="594"/>
      <c r="DN14" s="594"/>
      <c r="DO14" s="594"/>
      <c r="DP14" s="595"/>
      <c r="DQ14" s="602">
        <v>849210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24939</v>
      </c>
      <c r="S15" s="594"/>
      <c r="T15" s="594"/>
      <c r="U15" s="594"/>
      <c r="V15" s="594"/>
      <c r="W15" s="594"/>
      <c r="X15" s="594"/>
      <c r="Y15" s="595"/>
      <c r="Z15" s="596">
        <v>0.1</v>
      </c>
      <c r="AA15" s="596"/>
      <c r="AB15" s="596"/>
      <c r="AC15" s="596"/>
      <c r="AD15" s="597">
        <v>24939</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339250</v>
      </c>
      <c r="BH15" s="594"/>
      <c r="BI15" s="594"/>
      <c r="BJ15" s="594"/>
      <c r="BK15" s="594"/>
      <c r="BL15" s="594"/>
      <c r="BM15" s="594"/>
      <c r="BN15" s="595"/>
      <c r="BO15" s="596">
        <v>4.5999999999999996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2163614</v>
      </c>
      <c r="CS15" s="594"/>
      <c r="CT15" s="594"/>
      <c r="CU15" s="594"/>
      <c r="CV15" s="594"/>
      <c r="CW15" s="594"/>
      <c r="CX15" s="594"/>
      <c r="CY15" s="595"/>
      <c r="CZ15" s="596">
        <v>9</v>
      </c>
      <c r="DA15" s="596"/>
      <c r="DB15" s="596"/>
      <c r="DC15" s="596"/>
      <c r="DD15" s="602">
        <v>546241</v>
      </c>
      <c r="DE15" s="594"/>
      <c r="DF15" s="594"/>
      <c r="DG15" s="594"/>
      <c r="DH15" s="594"/>
      <c r="DI15" s="594"/>
      <c r="DJ15" s="594"/>
      <c r="DK15" s="594"/>
      <c r="DL15" s="594"/>
      <c r="DM15" s="594"/>
      <c r="DN15" s="594"/>
      <c r="DO15" s="594"/>
      <c r="DP15" s="595"/>
      <c r="DQ15" s="602">
        <v>1647402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6098623</v>
      </c>
      <c r="S16" s="594"/>
      <c r="T16" s="594"/>
      <c r="U16" s="594"/>
      <c r="V16" s="594"/>
      <c r="W16" s="594"/>
      <c r="X16" s="594"/>
      <c r="Y16" s="595"/>
      <c r="Z16" s="596">
        <v>24.6</v>
      </c>
      <c r="AA16" s="596"/>
      <c r="AB16" s="596"/>
      <c r="AC16" s="596"/>
      <c r="AD16" s="597">
        <v>5060474</v>
      </c>
      <c r="AE16" s="597"/>
      <c r="AF16" s="597"/>
      <c r="AG16" s="597"/>
      <c r="AH16" s="597"/>
      <c r="AI16" s="597"/>
      <c r="AJ16" s="597"/>
      <c r="AK16" s="597"/>
      <c r="AL16" s="598">
        <v>38.6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52174</v>
      </c>
      <c r="CS16" s="594"/>
      <c r="CT16" s="594"/>
      <c r="CU16" s="594"/>
      <c r="CV16" s="594"/>
      <c r="CW16" s="594"/>
      <c r="CX16" s="594"/>
      <c r="CY16" s="595"/>
      <c r="CZ16" s="596">
        <v>0.2</v>
      </c>
      <c r="DA16" s="596"/>
      <c r="DB16" s="596"/>
      <c r="DC16" s="596"/>
      <c r="DD16" s="602" t="s">
        <v>221</v>
      </c>
      <c r="DE16" s="594"/>
      <c r="DF16" s="594"/>
      <c r="DG16" s="594"/>
      <c r="DH16" s="594"/>
      <c r="DI16" s="594"/>
      <c r="DJ16" s="594"/>
      <c r="DK16" s="594"/>
      <c r="DL16" s="594"/>
      <c r="DM16" s="594"/>
      <c r="DN16" s="594"/>
      <c r="DO16" s="594"/>
      <c r="DP16" s="595"/>
      <c r="DQ16" s="602">
        <v>21633</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5060474</v>
      </c>
      <c r="S17" s="594"/>
      <c r="T17" s="594"/>
      <c r="U17" s="594"/>
      <c r="V17" s="594"/>
      <c r="W17" s="594"/>
      <c r="X17" s="594"/>
      <c r="Y17" s="595"/>
      <c r="Z17" s="596">
        <v>20.399999999999999</v>
      </c>
      <c r="AA17" s="596"/>
      <c r="AB17" s="596"/>
      <c r="AC17" s="596"/>
      <c r="AD17" s="597">
        <v>5060474</v>
      </c>
      <c r="AE17" s="597"/>
      <c r="AF17" s="597"/>
      <c r="AG17" s="597"/>
      <c r="AH17" s="597"/>
      <c r="AI17" s="597"/>
      <c r="AJ17" s="597"/>
      <c r="AK17" s="597"/>
      <c r="AL17" s="598">
        <v>38.6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3317570</v>
      </c>
      <c r="CS17" s="594"/>
      <c r="CT17" s="594"/>
      <c r="CU17" s="594"/>
      <c r="CV17" s="594"/>
      <c r="CW17" s="594"/>
      <c r="CX17" s="594"/>
      <c r="CY17" s="595"/>
      <c r="CZ17" s="596">
        <v>13.8</v>
      </c>
      <c r="DA17" s="596"/>
      <c r="DB17" s="596"/>
      <c r="DC17" s="596"/>
      <c r="DD17" s="602" t="s">
        <v>221</v>
      </c>
      <c r="DE17" s="594"/>
      <c r="DF17" s="594"/>
      <c r="DG17" s="594"/>
      <c r="DH17" s="594"/>
      <c r="DI17" s="594"/>
      <c r="DJ17" s="594"/>
      <c r="DK17" s="594"/>
      <c r="DL17" s="594"/>
      <c r="DM17" s="594"/>
      <c r="DN17" s="594"/>
      <c r="DO17" s="594"/>
      <c r="DP17" s="595"/>
      <c r="DQ17" s="602">
        <v>3279474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1038149</v>
      </c>
      <c r="S18" s="594"/>
      <c r="T18" s="594"/>
      <c r="U18" s="594"/>
      <c r="V18" s="594"/>
      <c r="W18" s="594"/>
      <c r="X18" s="594"/>
      <c r="Y18" s="595"/>
      <c r="Z18" s="596">
        <v>4.2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254766</v>
      </c>
      <c r="BH19" s="594"/>
      <c r="BI19" s="594"/>
      <c r="BJ19" s="594"/>
      <c r="BK19" s="594"/>
      <c r="BL19" s="594"/>
      <c r="BM19" s="594"/>
      <c r="BN19" s="595"/>
      <c r="BO19" s="596">
        <v>3.5</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14334025</v>
      </c>
      <c r="S20" s="594"/>
      <c r="T20" s="594"/>
      <c r="U20" s="594"/>
      <c r="V20" s="594"/>
      <c r="W20" s="594"/>
      <c r="X20" s="594"/>
      <c r="Y20" s="595"/>
      <c r="Z20" s="596">
        <v>57.8</v>
      </c>
      <c r="AA20" s="596"/>
      <c r="AB20" s="596"/>
      <c r="AC20" s="596"/>
      <c r="AD20" s="597">
        <v>12984036</v>
      </c>
      <c r="AE20" s="597"/>
      <c r="AF20" s="597"/>
      <c r="AG20" s="597"/>
      <c r="AH20" s="597"/>
      <c r="AI20" s="597"/>
      <c r="AJ20" s="597"/>
      <c r="AK20" s="597"/>
      <c r="AL20" s="598">
        <v>99.2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254766</v>
      </c>
      <c r="BH20" s="594"/>
      <c r="BI20" s="594"/>
      <c r="BJ20" s="594"/>
      <c r="BK20" s="594"/>
      <c r="BL20" s="594"/>
      <c r="BM20" s="594"/>
      <c r="BN20" s="595"/>
      <c r="BO20" s="596">
        <v>3.5</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23959820</v>
      </c>
      <c r="CS20" s="594"/>
      <c r="CT20" s="594"/>
      <c r="CU20" s="594"/>
      <c r="CV20" s="594"/>
      <c r="CW20" s="594"/>
      <c r="CX20" s="594"/>
      <c r="CY20" s="595"/>
      <c r="CZ20" s="596">
        <v>100</v>
      </c>
      <c r="DA20" s="596"/>
      <c r="DB20" s="596"/>
      <c r="DC20" s="596"/>
      <c r="DD20" s="602">
        <v>3669919</v>
      </c>
      <c r="DE20" s="594"/>
      <c r="DF20" s="594"/>
      <c r="DG20" s="594"/>
      <c r="DH20" s="594"/>
      <c r="DI20" s="594"/>
      <c r="DJ20" s="594"/>
      <c r="DK20" s="594"/>
      <c r="DL20" s="594"/>
      <c r="DM20" s="594"/>
      <c r="DN20" s="594"/>
      <c r="DO20" s="594"/>
      <c r="DP20" s="595"/>
      <c r="DQ20" s="602">
        <v>15733318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6025</v>
      </c>
      <c r="S21" s="594"/>
      <c r="T21" s="594"/>
      <c r="U21" s="594"/>
      <c r="V21" s="594"/>
      <c r="W21" s="594"/>
      <c r="X21" s="594"/>
      <c r="Y21" s="595"/>
      <c r="Z21" s="596">
        <v>0</v>
      </c>
      <c r="AA21" s="596"/>
      <c r="AB21" s="596"/>
      <c r="AC21" s="596"/>
      <c r="AD21" s="597">
        <v>6025</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192603</v>
      </c>
      <c r="S22" s="594"/>
      <c r="T22" s="594"/>
      <c r="U22" s="594"/>
      <c r="V22" s="594"/>
      <c r="W22" s="594"/>
      <c r="X22" s="594"/>
      <c r="Y22" s="595"/>
      <c r="Z22" s="596">
        <v>0.8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353044</v>
      </c>
      <c r="S23" s="594"/>
      <c r="T23" s="594"/>
      <c r="U23" s="594"/>
      <c r="V23" s="594"/>
      <c r="W23" s="594"/>
      <c r="X23" s="594"/>
      <c r="Y23" s="595"/>
      <c r="Z23" s="596">
        <v>1.4</v>
      </c>
      <c r="AA23" s="596"/>
      <c r="AB23" s="596"/>
      <c r="AC23" s="596"/>
      <c r="AD23" s="597">
        <v>30285</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254766</v>
      </c>
      <c r="BH23" s="594"/>
      <c r="BI23" s="594"/>
      <c r="BJ23" s="594"/>
      <c r="BK23" s="594"/>
      <c r="BL23" s="594"/>
      <c r="BM23" s="594"/>
      <c r="BN23" s="595"/>
      <c r="BO23" s="596">
        <v>3.5</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143866</v>
      </c>
      <c r="S24" s="594"/>
      <c r="T24" s="594"/>
      <c r="U24" s="594"/>
      <c r="V24" s="594"/>
      <c r="W24" s="594"/>
      <c r="X24" s="594"/>
      <c r="Y24" s="595"/>
      <c r="Z24" s="596">
        <v>0.6</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12074769</v>
      </c>
      <c r="CS24" s="583"/>
      <c r="CT24" s="583"/>
      <c r="CU24" s="583"/>
      <c r="CV24" s="583"/>
      <c r="CW24" s="583"/>
      <c r="CX24" s="583"/>
      <c r="CY24" s="584"/>
      <c r="CZ24" s="620">
        <v>50.4</v>
      </c>
      <c r="DA24" s="621"/>
      <c r="DB24" s="621"/>
      <c r="DC24" s="622"/>
      <c r="DD24" s="619">
        <v>8841928</v>
      </c>
      <c r="DE24" s="583"/>
      <c r="DF24" s="583"/>
      <c r="DG24" s="583"/>
      <c r="DH24" s="583"/>
      <c r="DI24" s="583"/>
      <c r="DJ24" s="583"/>
      <c r="DK24" s="584"/>
      <c r="DL24" s="619">
        <v>8550552</v>
      </c>
      <c r="DM24" s="583"/>
      <c r="DN24" s="583"/>
      <c r="DO24" s="583"/>
      <c r="DP24" s="583"/>
      <c r="DQ24" s="583"/>
      <c r="DR24" s="583"/>
      <c r="DS24" s="583"/>
      <c r="DT24" s="583"/>
      <c r="DU24" s="583"/>
      <c r="DV24" s="584"/>
      <c r="DW24" s="587">
        <v>59.8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3242412</v>
      </c>
      <c r="S25" s="594"/>
      <c r="T25" s="594"/>
      <c r="U25" s="594"/>
      <c r="V25" s="594"/>
      <c r="W25" s="594"/>
      <c r="X25" s="594"/>
      <c r="Y25" s="595"/>
      <c r="Z25" s="596">
        <v>13.1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4657752</v>
      </c>
      <c r="CS25" s="625"/>
      <c r="CT25" s="625"/>
      <c r="CU25" s="625"/>
      <c r="CV25" s="625"/>
      <c r="CW25" s="625"/>
      <c r="CX25" s="625"/>
      <c r="CY25" s="626"/>
      <c r="CZ25" s="627">
        <v>19.399999999999999</v>
      </c>
      <c r="DA25" s="628"/>
      <c r="DB25" s="628"/>
      <c r="DC25" s="629"/>
      <c r="DD25" s="602">
        <v>4235940</v>
      </c>
      <c r="DE25" s="625"/>
      <c r="DF25" s="625"/>
      <c r="DG25" s="625"/>
      <c r="DH25" s="625"/>
      <c r="DI25" s="625"/>
      <c r="DJ25" s="625"/>
      <c r="DK25" s="626"/>
      <c r="DL25" s="602">
        <v>3954547</v>
      </c>
      <c r="DM25" s="625"/>
      <c r="DN25" s="625"/>
      <c r="DO25" s="625"/>
      <c r="DP25" s="625"/>
      <c r="DQ25" s="625"/>
      <c r="DR25" s="625"/>
      <c r="DS25" s="625"/>
      <c r="DT25" s="625"/>
      <c r="DU25" s="625"/>
      <c r="DV25" s="626"/>
      <c r="DW25" s="598">
        <v>27.6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2606077</v>
      </c>
      <c r="CS26" s="594"/>
      <c r="CT26" s="594"/>
      <c r="CU26" s="594"/>
      <c r="CV26" s="594"/>
      <c r="CW26" s="594"/>
      <c r="CX26" s="594"/>
      <c r="CY26" s="595"/>
      <c r="CZ26" s="627">
        <v>10.9</v>
      </c>
      <c r="DA26" s="628"/>
      <c r="DB26" s="628"/>
      <c r="DC26" s="629"/>
      <c r="DD26" s="602">
        <v>2342936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1715023</v>
      </c>
      <c r="S27" s="594"/>
      <c r="T27" s="594"/>
      <c r="U27" s="594"/>
      <c r="V27" s="594"/>
      <c r="W27" s="594"/>
      <c r="X27" s="594"/>
      <c r="Y27" s="595"/>
      <c r="Z27" s="596">
        <v>6.9</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7308846</v>
      </c>
      <c r="BH27" s="594"/>
      <c r="BI27" s="594"/>
      <c r="BJ27" s="594"/>
      <c r="BK27" s="594"/>
      <c r="BL27" s="594"/>
      <c r="BM27" s="594"/>
      <c r="BN27" s="595"/>
      <c r="BO27" s="596">
        <v>100</v>
      </c>
      <c r="BP27" s="596"/>
      <c r="BQ27" s="596"/>
      <c r="BR27" s="596"/>
      <c r="BS27" s="602">
        <v>57074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4099454</v>
      </c>
      <c r="CS27" s="625"/>
      <c r="CT27" s="625"/>
      <c r="CU27" s="625"/>
      <c r="CV27" s="625"/>
      <c r="CW27" s="625"/>
      <c r="CX27" s="625"/>
      <c r="CY27" s="626"/>
      <c r="CZ27" s="627">
        <v>17.100000000000001</v>
      </c>
      <c r="DA27" s="628"/>
      <c r="DB27" s="628"/>
      <c r="DC27" s="629"/>
      <c r="DD27" s="602">
        <v>1326521</v>
      </c>
      <c r="DE27" s="625"/>
      <c r="DF27" s="625"/>
      <c r="DG27" s="625"/>
      <c r="DH27" s="625"/>
      <c r="DI27" s="625"/>
      <c r="DJ27" s="625"/>
      <c r="DK27" s="626"/>
      <c r="DL27" s="602">
        <v>1316538</v>
      </c>
      <c r="DM27" s="625"/>
      <c r="DN27" s="625"/>
      <c r="DO27" s="625"/>
      <c r="DP27" s="625"/>
      <c r="DQ27" s="625"/>
      <c r="DR27" s="625"/>
      <c r="DS27" s="625"/>
      <c r="DT27" s="625"/>
      <c r="DU27" s="625"/>
      <c r="DV27" s="626"/>
      <c r="DW27" s="598">
        <v>9.1999999999999993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342592</v>
      </c>
      <c r="S28" s="594"/>
      <c r="T28" s="594"/>
      <c r="U28" s="594"/>
      <c r="V28" s="594"/>
      <c r="W28" s="594"/>
      <c r="X28" s="594"/>
      <c r="Y28" s="595"/>
      <c r="Z28" s="596">
        <v>1.4</v>
      </c>
      <c r="AA28" s="596"/>
      <c r="AB28" s="596"/>
      <c r="AC28" s="596"/>
      <c r="AD28" s="597">
        <v>67688</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3317563</v>
      </c>
      <c r="CS28" s="594"/>
      <c r="CT28" s="594"/>
      <c r="CU28" s="594"/>
      <c r="CV28" s="594"/>
      <c r="CW28" s="594"/>
      <c r="CX28" s="594"/>
      <c r="CY28" s="595"/>
      <c r="CZ28" s="627">
        <v>13.8</v>
      </c>
      <c r="DA28" s="628"/>
      <c r="DB28" s="628"/>
      <c r="DC28" s="629"/>
      <c r="DD28" s="602">
        <v>3279467</v>
      </c>
      <c r="DE28" s="594"/>
      <c r="DF28" s="594"/>
      <c r="DG28" s="594"/>
      <c r="DH28" s="594"/>
      <c r="DI28" s="594"/>
      <c r="DJ28" s="594"/>
      <c r="DK28" s="595"/>
      <c r="DL28" s="602">
        <v>3279467</v>
      </c>
      <c r="DM28" s="594"/>
      <c r="DN28" s="594"/>
      <c r="DO28" s="594"/>
      <c r="DP28" s="594"/>
      <c r="DQ28" s="594"/>
      <c r="DR28" s="594"/>
      <c r="DS28" s="594"/>
      <c r="DT28" s="594"/>
      <c r="DU28" s="594"/>
      <c r="DV28" s="595"/>
      <c r="DW28" s="598">
        <v>22.9</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8505</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3316457</v>
      </c>
      <c r="CS29" s="625"/>
      <c r="CT29" s="625"/>
      <c r="CU29" s="625"/>
      <c r="CV29" s="625"/>
      <c r="CW29" s="625"/>
      <c r="CX29" s="625"/>
      <c r="CY29" s="626"/>
      <c r="CZ29" s="627">
        <v>13.8</v>
      </c>
      <c r="DA29" s="628"/>
      <c r="DB29" s="628"/>
      <c r="DC29" s="629"/>
      <c r="DD29" s="602">
        <v>3278361</v>
      </c>
      <c r="DE29" s="625"/>
      <c r="DF29" s="625"/>
      <c r="DG29" s="625"/>
      <c r="DH29" s="625"/>
      <c r="DI29" s="625"/>
      <c r="DJ29" s="625"/>
      <c r="DK29" s="626"/>
      <c r="DL29" s="602">
        <v>3278361</v>
      </c>
      <c r="DM29" s="625"/>
      <c r="DN29" s="625"/>
      <c r="DO29" s="625"/>
      <c r="DP29" s="625"/>
      <c r="DQ29" s="625"/>
      <c r="DR29" s="625"/>
      <c r="DS29" s="625"/>
      <c r="DT29" s="625"/>
      <c r="DU29" s="625"/>
      <c r="DV29" s="626"/>
      <c r="DW29" s="598">
        <v>22.9</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19061</v>
      </c>
      <c r="S30" s="594"/>
      <c r="T30" s="594"/>
      <c r="U30" s="594"/>
      <c r="V30" s="594"/>
      <c r="W30" s="594"/>
      <c r="X30" s="594"/>
      <c r="Y30" s="595"/>
      <c r="Z30" s="596">
        <v>0.1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99.2</v>
      </c>
      <c r="BH30" s="652"/>
      <c r="BI30" s="652"/>
      <c r="BJ30" s="652"/>
      <c r="BK30" s="652"/>
      <c r="BL30" s="652"/>
      <c r="BM30" s="588">
        <v>96.9</v>
      </c>
      <c r="BN30" s="652"/>
      <c r="BO30" s="652"/>
      <c r="BP30" s="652"/>
      <c r="BQ30" s="653"/>
      <c r="BR30" s="651">
        <v>99.2</v>
      </c>
      <c r="BS30" s="652"/>
      <c r="BT30" s="652"/>
      <c r="BU30" s="652"/>
      <c r="BV30" s="652"/>
      <c r="BW30" s="652"/>
      <c r="BX30" s="588">
        <v>96.7</v>
      </c>
      <c r="BY30" s="652"/>
      <c r="BZ30" s="652"/>
      <c r="CA30" s="652"/>
      <c r="CB30" s="653"/>
      <c r="CD30" s="656"/>
      <c r="CE30" s="657"/>
      <c r="CF30" s="607" t="s">
        <v>293</v>
      </c>
      <c r="CG30" s="608"/>
      <c r="CH30" s="608"/>
      <c r="CI30" s="608"/>
      <c r="CJ30" s="608"/>
      <c r="CK30" s="608"/>
      <c r="CL30" s="608"/>
      <c r="CM30" s="608"/>
      <c r="CN30" s="608"/>
      <c r="CO30" s="608"/>
      <c r="CP30" s="608"/>
      <c r="CQ30" s="609"/>
      <c r="CR30" s="593">
        <v>2929571</v>
      </c>
      <c r="CS30" s="594"/>
      <c r="CT30" s="594"/>
      <c r="CU30" s="594"/>
      <c r="CV30" s="594"/>
      <c r="CW30" s="594"/>
      <c r="CX30" s="594"/>
      <c r="CY30" s="595"/>
      <c r="CZ30" s="627">
        <v>12.2</v>
      </c>
      <c r="DA30" s="628"/>
      <c r="DB30" s="628"/>
      <c r="DC30" s="629"/>
      <c r="DD30" s="602">
        <v>2892976</v>
      </c>
      <c r="DE30" s="594"/>
      <c r="DF30" s="594"/>
      <c r="DG30" s="594"/>
      <c r="DH30" s="594"/>
      <c r="DI30" s="594"/>
      <c r="DJ30" s="594"/>
      <c r="DK30" s="595"/>
      <c r="DL30" s="602">
        <v>2892976</v>
      </c>
      <c r="DM30" s="594"/>
      <c r="DN30" s="594"/>
      <c r="DO30" s="594"/>
      <c r="DP30" s="594"/>
      <c r="DQ30" s="594"/>
      <c r="DR30" s="594"/>
      <c r="DS30" s="594"/>
      <c r="DT30" s="594"/>
      <c r="DU30" s="594"/>
      <c r="DV30" s="595"/>
      <c r="DW30" s="598">
        <v>20.2</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209185</v>
      </c>
      <c r="S31" s="594"/>
      <c r="T31" s="594"/>
      <c r="U31" s="594"/>
      <c r="V31" s="594"/>
      <c r="W31" s="594"/>
      <c r="X31" s="594"/>
      <c r="Y31" s="595"/>
      <c r="Z31" s="596">
        <v>0.8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97.3</v>
      </c>
      <c r="BN31" s="649"/>
      <c r="BO31" s="649"/>
      <c r="BP31" s="649"/>
      <c r="BQ31" s="650"/>
      <c r="BR31" s="648">
        <v>99.2</v>
      </c>
      <c r="BS31" s="625"/>
      <c r="BT31" s="625"/>
      <c r="BU31" s="625"/>
      <c r="BV31" s="625"/>
      <c r="BW31" s="625"/>
      <c r="BX31" s="599">
        <v>97.1</v>
      </c>
      <c r="BY31" s="649"/>
      <c r="BZ31" s="649"/>
      <c r="CA31" s="649"/>
      <c r="CB31" s="650"/>
      <c r="CD31" s="656"/>
      <c r="CE31" s="657"/>
      <c r="CF31" s="607" t="s">
        <v>297</v>
      </c>
      <c r="CG31" s="608"/>
      <c r="CH31" s="608"/>
      <c r="CI31" s="608"/>
      <c r="CJ31" s="608"/>
      <c r="CK31" s="608"/>
      <c r="CL31" s="608"/>
      <c r="CM31" s="608"/>
      <c r="CN31" s="608"/>
      <c r="CO31" s="608"/>
      <c r="CP31" s="608"/>
      <c r="CQ31" s="609"/>
      <c r="CR31" s="593">
        <v>386886</v>
      </c>
      <c r="CS31" s="625"/>
      <c r="CT31" s="625"/>
      <c r="CU31" s="625"/>
      <c r="CV31" s="625"/>
      <c r="CW31" s="625"/>
      <c r="CX31" s="625"/>
      <c r="CY31" s="626"/>
      <c r="CZ31" s="627">
        <v>1.6</v>
      </c>
      <c r="DA31" s="628"/>
      <c r="DB31" s="628"/>
      <c r="DC31" s="629"/>
      <c r="DD31" s="602">
        <v>385385</v>
      </c>
      <c r="DE31" s="625"/>
      <c r="DF31" s="625"/>
      <c r="DG31" s="625"/>
      <c r="DH31" s="625"/>
      <c r="DI31" s="625"/>
      <c r="DJ31" s="625"/>
      <c r="DK31" s="626"/>
      <c r="DL31" s="602">
        <v>385385</v>
      </c>
      <c r="DM31" s="625"/>
      <c r="DN31" s="625"/>
      <c r="DO31" s="625"/>
      <c r="DP31" s="625"/>
      <c r="DQ31" s="625"/>
      <c r="DR31" s="625"/>
      <c r="DS31" s="625"/>
      <c r="DT31" s="625"/>
      <c r="DU31" s="625"/>
      <c r="DV31" s="626"/>
      <c r="DW31" s="598">
        <v>2.7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308400</v>
      </c>
      <c r="S32" s="594"/>
      <c r="T32" s="594"/>
      <c r="U32" s="594"/>
      <c r="V32" s="594"/>
      <c r="W32" s="594"/>
      <c r="X32" s="594"/>
      <c r="Y32" s="595"/>
      <c r="Z32" s="596">
        <v>1.2</v>
      </c>
      <c r="AA32" s="596"/>
      <c r="AB32" s="596"/>
      <c r="AC32" s="596"/>
      <c r="AD32" s="597">
        <v>5386</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99.1</v>
      </c>
      <c r="BH32" s="661"/>
      <c r="BI32" s="661"/>
      <c r="BJ32" s="661"/>
      <c r="BK32" s="661"/>
      <c r="BL32" s="661"/>
      <c r="BM32" s="662">
        <v>96.5</v>
      </c>
      <c r="BN32" s="661"/>
      <c r="BO32" s="661"/>
      <c r="BP32" s="661"/>
      <c r="BQ32" s="663"/>
      <c r="BR32" s="660">
        <v>99.1</v>
      </c>
      <c r="BS32" s="661"/>
      <c r="BT32" s="661"/>
      <c r="BU32" s="661"/>
      <c r="BV32" s="661"/>
      <c r="BW32" s="661"/>
      <c r="BX32" s="662">
        <v>96.2</v>
      </c>
      <c r="BY32" s="661"/>
      <c r="BZ32" s="661"/>
      <c r="CA32" s="661"/>
      <c r="CB32" s="663"/>
      <c r="CD32" s="658"/>
      <c r="CE32" s="659"/>
      <c r="CF32" s="607" t="s">
        <v>300</v>
      </c>
      <c r="CG32" s="608"/>
      <c r="CH32" s="608"/>
      <c r="CI32" s="608"/>
      <c r="CJ32" s="608"/>
      <c r="CK32" s="608"/>
      <c r="CL32" s="608"/>
      <c r="CM32" s="608"/>
      <c r="CN32" s="608"/>
      <c r="CO32" s="608"/>
      <c r="CP32" s="608"/>
      <c r="CQ32" s="609"/>
      <c r="CR32" s="593">
        <v>1106</v>
      </c>
      <c r="CS32" s="594"/>
      <c r="CT32" s="594"/>
      <c r="CU32" s="594"/>
      <c r="CV32" s="594"/>
      <c r="CW32" s="594"/>
      <c r="CX32" s="594"/>
      <c r="CY32" s="595"/>
      <c r="CZ32" s="627">
        <v>0</v>
      </c>
      <c r="DA32" s="628"/>
      <c r="DB32" s="628"/>
      <c r="DC32" s="629"/>
      <c r="DD32" s="602">
        <v>1106</v>
      </c>
      <c r="DE32" s="594"/>
      <c r="DF32" s="594"/>
      <c r="DG32" s="594"/>
      <c r="DH32" s="594"/>
      <c r="DI32" s="594"/>
      <c r="DJ32" s="594"/>
      <c r="DK32" s="595"/>
      <c r="DL32" s="602">
        <v>1106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3907900</v>
      </c>
      <c r="S33" s="594"/>
      <c r="T33" s="594"/>
      <c r="U33" s="594"/>
      <c r="V33" s="594"/>
      <c r="W33" s="594"/>
      <c r="X33" s="594"/>
      <c r="Y33" s="595"/>
      <c r="Z33" s="596">
        <v>15.8</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8162958</v>
      </c>
      <c r="CS33" s="625"/>
      <c r="CT33" s="625"/>
      <c r="CU33" s="625"/>
      <c r="CV33" s="625"/>
      <c r="CW33" s="625"/>
      <c r="CX33" s="625"/>
      <c r="CY33" s="626"/>
      <c r="CZ33" s="627">
        <v>34.1</v>
      </c>
      <c r="DA33" s="628"/>
      <c r="DB33" s="628"/>
      <c r="DC33" s="629"/>
      <c r="DD33" s="602">
        <v>6055266</v>
      </c>
      <c r="DE33" s="625"/>
      <c r="DF33" s="625"/>
      <c r="DG33" s="625"/>
      <c r="DH33" s="625"/>
      <c r="DI33" s="625"/>
      <c r="DJ33" s="625"/>
      <c r="DK33" s="626"/>
      <c r="DL33" s="602">
        <v>4969358</v>
      </c>
      <c r="DM33" s="625"/>
      <c r="DN33" s="625"/>
      <c r="DO33" s="625"/>
      <c r="DP33" s="625"/>
      <c r="DQ33" s="625"/>
      <c r="DR33" s="625"/>
      <c r="DS33" s="625"/>
      <c r="DT33" s="625"/>
      <c r="DU33" s="625"/>
      <c r="DV33" s="626"/>
      <c r="DW33" s="598">
        <v>34.700000000000003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2644817</v>
      </c>
      <c r="CS34" s="594"/>
      <c r="CT34" s="594"/>
      <c r="CU34" s="594"/>
      <c r="CV34" s="594"/>
      <c r="CW34" s="594"/>
      <c r="CX34" s="594"/>
      <c r="CY34" s="595"/>
      <c r="CZ34" s="627">
        <v>11</v>
      </c>
      <c r="DA34" s="628"/>
      <c r="DB34" s="628"/>
      <c r="DC34" s="629"/>
      <c r="DD34" s="602">
        <v>1922480</v>
      </c>
      <c r="DE34" s="594"/>
      <c r="DF34" s="594"/>
      <c r="DG34" s="594"/>
      <c r="DH34" s="594"/>
      <c r="DI34" s="594"/>
      <c r="DJ34" s="594"/>
      <c r="DK34" s="595"/>
      <c r="DL34" s="602">
        <v>1589985</v>
      </c>
      <c r="DM34" s="594"/>
      <c r="DN34" s="594"/>
      <c r="DO34" s="594"/>
      <c r="DP34" s="594"/>
      <c r="DQ34" s="594"/>
      <c r="DR34" s="594"/>
      <c r="DS34" s="594"/>
      <c r="DT34" s="594"/>
      <c r="DU34" s="594"/>
      <c r="DV34" s="595"/>
      <c r="DW34" s="598">
        <v>11.1</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1214600</v>
      </c>
      <c r="S35" s="594"/>
      <c r="T35" s="594"/>
      <c r="U35" s="594"/>
      <c r="V35" s="594"/>
      <c r="W35" s="594"/>
      <c r="X35" s="594"/>
      <c r="Y35" s="595"/>
      <c r="Z35" s="596">
        <v>4.9000000000000004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3045107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99060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97376</v>
      </c>
      <c r="CS35" s="625"/>
      <c r="CT35" s="625"/>
      <c r="CU35" s="625"/>
      <c r="CV35" s="625"/>
      <c r="CW35" s="625"/>
      <c r="CX35" s="625"/>
      <c r="CY35" s="626"/>
      <c r="CZ35" s="627">
        <v>0.4</v>
      </c>
      <c r="DA35" s="628"/>
      <c r="DB35" s="628"/>
      <c r="DC35" s="629"/>
      <c r="DD35" s="602">
        <v>88080</v>
      </c>
      <c r="DE35" s="625"/>
      <c r="DF35" s="625"/>
      <c r="DG35" s="625"/>
      <c r="DH35" s="625"/>
      <c r="DI35" s="625"/>
      <c r="DJ35" s="625"/>
      <c r="DK35" s="626"/>
      <c r="DL35" s="602">
        <v>88080</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24782641</v>
      </c>
      <c r="S36" s="666"/>
      <c r="T36" s="666"/>
      <c r="U36" s="666"/>
      <c r="V36" s="666"/>
      <c r="W36" s="666"/>
      <c r="X36" s="666"/>
      <c r="Y36" s="667"/>
      <c r="Z36" s="668">
        <v>100</v>
      </c>
      <c r="AA36" s="668"/>
      <c r="AB36" s="668"/>
      <c r="AC36" s="668"/>
      <c r="AD36" s="669">
        <v>13093420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532639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-11906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2651495</v>
      </c>
      <c r="CS36" s="594"/>
      <c r="CT36" s="594"/>
      <c r="CU36" s="594"/>
      <c r="CV36" s="594"/>
      <c r="CW36" s="594"/>
      <c r="CX36" s="594"/>
      <c r="CY36" s="595"/>
      <c r="CZ36" s="627">
        <v>11.1</v>
      </c>
      <c r="DA36" s="628"/>
      <c r="DB36" s="628"/>
      <c r="DC36" s="629"/>
      <c r="DD36" s="602">
        <v>1639694</v>
      </c>
      <c r="DE36" s="594"/>
      <c r="DF36" s="594"/>
      <c r="DG36" s="594"/>
      <c r="DH36" s="594"/>
      <c r="DI36" s="594"/>
      <c r="DJ36" s="594"/>
      <c r="DK36" s="595"/>
      <c r="DL36" s="602">
        <v>1219565</v>
      </c>
      <c r="DM36" s="594"/>
      <c r="DN36" s="594"/>
      <c r="DO36" s="594"/>
      <c r="DP36" s="594"/>
      <c r="DQ36" s="594"/>
      <c r="DR36" s="594"/>
      <c r="DS36" s="594"/>
      <c r="DT36" s="594"/>
      <c r="DU36" s="594"/>
      <c r="DV36" s="595"/>
      <c r="DW36" s="598">
        <v>8.5</v>
      </c>
      <c r="DX36" s="623"/>
      <c r="DY36" s="623"/>
      <c r="DZ36" s="623"/>
      <c r="EA36" s="623"/>
      <c r="EB36" s="623"/>
      <c r="EC36" s="624"/>
    </row>
    <row r="37" spans="2:133" ht="11.25" customHeight="1">
      <c r="AQ37" s="672" t="s">
        <v>315</v>
      </c>
      <c r="AR37" s="673"/>
      <c r="AS37" s="673"/>
      <c r="AT37" s="673"/>
      <c r="AU37" s="673"/>
      <c r="AV37" s="673"/>
      <c r="AW37" s="673"/>
      <c r="AX37" s="673"/>
      <c r="AY37" s="674"/>
      <c r="AZ37" s="593">
        <v>55475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8923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1488293</v>
      </c>
      <c r="CS37" s="625"/>
      <c r="CT37" s="625"/>
      <c r="CU37" s="625"/>
      <c r="CV37" s="625"/>
      <c r="CW37" s="625"/>
      <c r="CX37" s="625"/>
      <c r="CY37" s="626"/>
      <c r="CZ37" s="627">
        <v>6.2</v>
      </c>
      <c r="DA37" s="628"/>
      <c r="DB37" s="628"/>
      <c r="DC37" s="629"/>
      <c r="DD37" s="602">
        <v>714049</v>
      </c>
      <c r="DE37" s="625"/>
      <c r="DF37" s="625"/>
      <c r="DG37" s="625"/>
      <c r="DH37" s="625"/>
      <c r="DI37" s="625"/>
      <c r="DJ37" s="625"/>
      <c r="DK37" s="626"/>
      <c r="DL37" s="602">
        <v>525507</v>
      </c>
      <c r="DM37" s="625"/>
      <c r="DN37" s="625"/>
      <c r="DO37" s="625"/>
      <c r="DP37" s="625"/>
      <c r="DQ37" s="625"/>
      <c r="DR37" s="625"/>
      <c r="DS37" s="625"/>
      <c r="DT37" s="625"/>
      <c r="DU37" s="625"/>
      <c r="DV37" s="626"/>
      <c r="DW37" s="598">
        <v>3.7</v>
      </c>
      <c r="DX37" s="623"/>
      <c r="DY37" s="623"/>
      <c r="DZ37" s="623"/>
      <c r="EA37" s="623"/>
      <c r="EB37" s="623"/>
      <c r="EC37" s="624"/>
    </row>
    <row r="38" spans="2:133" ht="11.25" customHeight="1">
      <c r="AQ38" s="672" t="s">
        <v>318</v>
      </c>
      <c r="AR38" s="673"/>
      <c r="AS38" s="673"/>
      <c r="AT38" s="673"/>
      <c r="AU38" s="673"/>
      <c r="AV38" s="673"/>
      <c r="AW38" s="673"/>
      <c r="AX38" s="673"/>
      <c r="AY38" s="674"/>
      <c r="AZ38" s="593">
        <v>43103</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15566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2456993</v>
      </c>
      <c r="CS38" s="594"/>
      <c r="CT38" s="594"/>
      <c r="CU38" s="594"/>
      <c r="CV38" s="594"/>
      <c r="CW38" s="594"/>
      <c r="CX38" s="594"/>
      <c r="CY38" s="595"/>
      <c r="CZ38" s="627">
        <v>10.3</v>
      </c>
      <c r="DA38" s="628"/>
      <c r="DB38" s="628"/>
      <c r="DC38" s="629"/>
      <c r="DD38" s="602">
        <v>2112559</v>
      </c>
      <c r="DE38" s="594"/>
      <c r="DF38" s="594"/>
      <c r="DG38" s="594"/>
      <c r="DH38" s="594"/>
      <c r="DI38" s="594"/>
      <c r="DJ38" s="594"/>
      <c r="DK38" s="595"/>
      <c r="DL38" s="602">
        <v>1943703</v>
      </c>
      <c r="DM38" s="594"/>
      <c r="DN38" s="594"/>
      <c r="DO38" s="594"/>
      <c r="DP38" s="594"/>
      <c r="DQ38" s="594"/>
      <c r="DR38" s="594"/>
      <c r="DS38" s="594"/>
      <c r="DT38" s="594"/>
      <c r="DU38" s="594"/>
      <c r="DV38" s="595"/>
      <c r="DW38" s="598">
        <v>13.6</v>
      </c>
      <c r="DX38" s="623"/>
      <c r="DY38" s="623"/>
      <c r="DZ38" s="623"/>
      <c r="EA38" s="623"/>
      <c r="EB38" s="623"/>
      <c r="EC38" s="624"/>
    </row>
    <row r="39" spans="2:133" ht="11.25" customHeight="1">
      <c r="AQ39" s="672" t="s">
        <v>321</v>
      </c>
      <c r="AR39" s="673"/>
      <c r="AS39" s="673"/>
      <c r="AT39" s="673"/>
      <c r="AU39" s="673"/>
      <c r="AV39" s="673"/>
      <c r="AW39" s="673"/>
      <c r="AX39" s="673"/>
      <c r="AY39" s="674"/>
      <c r="AZ39" s="593">
        <v>18856</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134524</v>
      </c>
      <c r="CS39" s="625"/>
      <c r="CT39" s="625"/>
      <c r="CU39" s="625"/>
      <c r="CV39" s="625"/>
      <c r="CW39" s="625"/>
      <c r="CX39" s="625"/>
      <c r="CY39" s="626"/>
      <c r="CZ39" s="627">
        <v>0.6</v>
      </c>
      <c r="DA39" s="628"/>
      <c r="DB39" s="628"/>
      <c r="DC39" s="629"/>
      <c r="DD39" s="602">
        <v>125000</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579679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177753</v>
      </c>
      <c r="CS40" s="594"/>
      <c r="CT40" s="594"/>
      <c r="CU40" s="594"/>
      <c r="CV40" s="594"/>
      <c r="CW40" s="594"/>
      <c r="CX40" s="594"/>
      <c r="CY40" s="595"/>
      <c r="CZ40" s="627">
        <v>0.7</v>
      </c>
      <c r="DA40" s="628"/>
      <c r="DB40" s="628"/>
      <c r="DC40" s="629"/>
      <c r="DD40" s="602">
        <v>167453</v>
      </c>
      <c r="DE40" s="594"/>
      <c r="DF40" s="594"/>
      <c r="DG40" s="594"/>
      <c r="DH40" s="594"/>
      <c r="DI40" s="594"/>
      <c r="DJ40" s="594"/>
      <c r="DK40" s="595"/>
      <c r="DL40" s="602">
        <v>128025</v>
      </c>
      <c r="DM40" s="594"/>
      <c r="DN40" s="594"/>
      <c r="DO40" s="594"/>
      <c r="DP40" s="594"/>
      <c r="DQ40" s="594"/>
      <c r="DR40" s="594"/>
      <c r="DS40" s="594"/>
      <c r="DT40" s="594"/>
      <c r="DU40" s="594"/>
      <c r="DV40" s="595"/>
      <c r="DW40" s="598">
        <v>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1815355</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3722093</v>
      </c>
      <c r="CS42" s="594"/>
      <c r="CT42" s="594"/>
      <c r="CU42" s="594"/>
      <c r="CV42" s="594"/>
      <c r="CW42" s="594"/>
      <c r="CX42" s="594"/>
      <c r="CY42" s="595"/>
      <c r="CZ42" s="627">
        <v>15.5</v>
      </c>
      <c r="DA42" s="676"/>
      <c r="DB42" s="676"/>
      <c r="DC42" s="677"/>
      <c r="DD42" s="602">
        <v>836124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224681</v>
      </c>
      <c r="CS43" s="625"/>
      <c r="CT43" s="625"/>
      <c r="CU43" s="625"/>
      <c r="CV43" s="625"/>
      <c r="CW43" s="625"/>
      <c r="CX43" s="625"/>
      <c r="CY43" s="626"/>
      <c r="CZ43" s="627">
        <v>0.9</v>
      </c>
      <c r="DA43" s="628"/>
      <c r="DB43" s="628"/>
      <c r="DC43" s="629"/>
      <c r="DD43" s="602">
        <v>185935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3669919</v>
      </c>
      <c r="CS44" s="594"/>
      <c r="CT44" s="594"/>
      <c r="CU44" s="594"/>
      <c r="CV44" s="594"/>
      <c r="CW44" s="594"/>
      <c r="CX44" s="594"/>
      <c r="CY44" s="595"/>
      <c r="CZ44" s="627">
        <v>15.3</v>
      </c>
      <c r="DA44" s="676"/>
      <c r="DB44" s="676"/>
      <c r="DC44" s="677"/>
      <c r="DD44" s="602">
        <v>814491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1536223</v>
      </c>
      <c r="CS45" s="625"/>
      <c r="CT45" s="625"/>
      <c r="CU45" s="625"/>
      <c r="CV45" s="625"/>
      <c r="CW45" s="625"/>
      <c r="CX45" s="625"/>
      <c r="CY45" s="626"/>
      <c r="CZ45" s="627">
        <v>6.4</v>
      </c>
      <c r="DA45" s="628"/>
      <c r="DB45" s="628"/>
      <c r="DC45" s="629"/>
      <c r="DD45" s="602">
        <v>70574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1925177</v>
      </c>
      <c r="CS46" s="594"/>
      <c r="CT46" s="594"/>
      <c r="CU46" s="594"/>
      <c r="CV46" s="594"/>
      <c r="CW46" s="594"/>
      <c r="CX46" s="594"/>
      <c r="CY46" s="595"/>
      <c r="CZ46" s="627">
        <v>8</v>
      </c>
      <c r="DA46" s="676"/>
      <c r="DB46" s="676"/>
      <c r="DC46" s="677"/>
      <c r="DD46" s="602">
        <v>717907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52174</v>
      </c>
      <c r="CS47" s="625"/>
      <c r="CT47" s="625"/>
      <c r="CU47" s="625"/>
      <c r="CV47" s="625"/>
      <c r="CW47" s="625"/>
      <c r="CX47" s="625"/>
      <c r="CY47" s="626"/>
      <c r="CZ47" s="627">
        <v>0.2</v>
      </c>
      <c r="DA47" s="628"/>
      <c r="DB47" s="628"/>
      <c r="DC47" s="629"/>
      <c r="DD47" s="602">
        <v>21633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23959820</v>
      </c>
      <c r="CS49" s="661"/>
      <c r="CT49" s="661"/>
      <c r="CU49" s="661"/>
      <c r="CV49" s="661"/>
      <c r="CW49" s="661"/>
      <c r="CX49" s="661"/>
      <c r="CY49" s="688"/>
      <c r="CZ49" s="689">
        <v>100</v>
      </c>
      <c r="DA49" s="690"/>
      <c r="DB49" s="690"/>
      <c r="DC49" s="691"/>
      <c r="DD49" s="692">
        <v>15733318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5" zoomScaleNormal="4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24883</v>
      </c>
      <c r="R7" s="723"/>
      <c r="S7" s="723"/>
      <c r="T7" s="723"/>
      <c r="U7" s="723"/>
      <c r="V7" s="723">
        <v>23884</v>
      </c>
      <c r="W7" s="723"/>
      <c r="X7" s="723"/>
      <c r="Y7" s="723"/>
      <c r="Z7" s="723"/>
      <c r="AA7" s="723">
        <v>1000</v>
      </c>
      <c r="AB7" s="723"/>
      <c r="AC7" s="723"/>
      <c r="AD7" s="723"/>
      <c r="AE7" s="724"/>
      <c r="AF7" s="725">
        <v>928</v>
      </c>
      <c r="AG7" s="726"/>
      <c r="AH7" s="726"/>
      <c r="AI7" s="726"/>
      <c r="AJ7" s="727"/>
      <c r="AK7" s="752" t="s">
        <v>552</v>
      </c>
      <c r="AL7" s="752"/>
      <c r="AM7" s="752"/>
      <c r="AN7" s="752"/>
      <c r="AO7" s="752"/>
      <c r="AP7" s="761">
        <v>33009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8">
        <v>1</v>
      </c>
      <c r="CI7" s="759"/>
      <c r="CJ7" s="759"/>
      <c r="CK7" s="759"/>
      <c r="CL7" s="760"/>
      <c r="CM7" s="758">
        <v>14</v>
      </c>
      <c r="CN7" s="759"/>
      <c r="CO7" s="759"/>
      <c r="CP7" s="759"/>
      <c r="CQ7" s="760"/>
      <c r="CR7" s="758">
        <v>5</v>
      </c>
      <c r="CS7" s="759"/>
      <c r="CT7" s="759"/>
      <c r="CU7" s="759"/>
      <c r="CV7" s="760"/>
      <c r="CW7" s="758" t="s">
        <v>553</v>
      </c>
      <c r="CX7" s="759"/>
      <c r="CY7" s="759"/>
      <c r="CZ7" s="759"/>
      <c r="DA7" s="760"/>
      <c r="DB7" s="758">
        <v>1</v>
      </c>
      <c r="DC7" s="759"/>
      <c r="DD7" s="759"/>
      <c r="DE7" s="759"/>
      <c r="DF7" s="760"/>
      <c r="DG7" s="758" t="s">
        <v>553</v>
      </c>
      <c r="DH7" s="759"/>
      <c r="DI7" s="759"/>
      <c r="DJ7" s="759"/>
      <c r="DK7" s="760"/>
      <c r="DL7" s="758" t="s">
        <v>553</v>
      </c>
      <c r="DM7" s="759"/>
      <c r="DN7" s="759"/>
      <c r="DO7" s="759"/>
      <c r="DP7" s="760"/>
      <c r="DQ7" s="758" t="s">
        <v>553</v>
      </c>
      <c r="DR7" s="759"/>
      <c r="DS7" s="759"/>
      <c r="DT7" s="759"/>
      <c r="DU7" s="760"/>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25</v>
      </c>
      <c r="R8" s="747"/>
      <c r="S8" s="747"/>
      <c r="T8" s="747"/>
      <c r="U8" s="747"/>
      <c r="V8" s="747">
        <v>19</v>
      </c>
      <c r="W8" s="747"/>
      <c r="X8" s="747"/>
      <c r="Y8" s="747"/>
      <c r="Z8" s="747"/>
      <c r="AA8" s="747">
        <v>6</v>
      </c>
      <c r="AB8" s="747"/>
      <c r="AC8" s="747"/>
      <c r="AD8" s="747"/>
      <c r="AE8" s="748"/>
      <c r="AF8" s="749">
        <v>6</v>
      </c>
      <c r="AG8" s="750"/>
      <c r="AH8" s="750"/>
      <c r="AI8" s="750"/>
      <c r="AJ8" s="751"/>
      <c r="AK8" s="752" t="s">
        <v>552</v>
      </c>
      <c r="AL8" s="752"/>
      <c r="AM8" s="752"/>
      <c r="AN8" s="752"/>
      <c r="AO8" s="752"/>
      <c r="AP8" s="752" t="s">
        <v>552</v>
      </c>
      <c r="AQ8" s="752"/>
      <c r="AR8" s="752"/>
      <c r="AS8" s="752"/>
      <c r="AT8" s="752"/>
      <c r="AU8" s="753"/>
      <c r="AV8" s="753"/>
      <c r="AW8" s="753"/>
      <c r="AX8" s="753"/>
      <c r="AY8" s="754"/>
      <c r="AZ8" s="203"/>
      <c r="BA8" s="203"/>
      <c r="BB8" s="203"/>
      <c r="BC8" s="203"/>
      <c r="BD8" s="203"/>
      <c r="BE8" s="204"/>
      <c r="BF8" s="204"/>
      <c r="BG8" s="204"/>
      <c r="BH8" s="204"/>
      <c r="BI8" s="204"/>
      <c r="BJ8" s="204"/>
      <c r="BK8" s="204"/>
      <c r="BL8" s="204"/>
      <c r="BM8" s="204"/>
      <c r="BN8" s="204"/>
      <c r="BO8" s="204"/>
      <c r="BP8" s="204"/>
      <c r="BQ8" s="213">
        <v>2</v>
      </c>
      <c r="BR8" s="214"/>
      <c r="BS8" s="755"/>
      <c r="BT8" s="756"/>
      <c r="BU8" s="756"/>
      <c r="BV8" s="756"/>
      <c r="BW8" s="756"/>
      <c r="BX8" s="756"/>
      <c r="BY8" s="756"/>
      <c r="BZ8" s="756"/>
      <c r="CA8" s="756"/>
      <c r="CB8" s="756"/>
      <c r="CC8" s="756"/>
      <c r="CD8" s="756"/>
      <c r="CE8" s="756"/>
      <c r="CF8" s="756"/>
      <c r="CG8" s="757"/>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3" t="s">
        <v>368</v>
      </c>
      <c r="C9" s="744"/>
      <c r="D9" s="744"/>
      <c r="E9" s="744"/>
      <c r="F9" s="744"/>
      <c r="G9" s="744"/>
      <c r="H9" s="744"/>
      <c r="I9" s="744"/>
      <c r="J9" s="744"/>
      <c r="K9" s="744"/>
      <c r="L9" s="744"/>
      <c r="M9" s="744"/>
      <c r="N9" s="744"/>
      <c r="O9" s="744"/>
      <c r="P9" s="745"/>
      <c r="Q9" s="746">
        <v>23</v>
      </c>
      <c r="R9" s="747"/>
      <c r="S9" s="747"/>
      <c r="T9" s="747"/>
      <c r="U9" s="747"/>
      <c r="V9" s="747">
        <v>205</v>
      </c>
      <c r="W9" s="747"/>
      <c r="X9" s="747"/>
      <c r="Y9" s="747"/>
      <c r="Z9" s="747"/>
      <c r="AA9" s="747">
        <v>-183</v>
      </c>
      <c r="AB9" s="747"/>
      <c r="AC9" s="747"/>
      <c r="AD9" s="747"/>
      <c r="AE9" s="748"/>
      <c r="AF9" s="749">
        <v>-183</v>
      </c>
      <c r="AG9" s="750"/>
      <c r="AH9" s="750"/>
      <c r="AI9" s="750"/>
      <c r="AJ9" s="751"/>
      <c r="AK9" s="773">
        <v>5</v>
      </c>
      <c r="AL9" s="774"/>
      <c r="AM9" s="774"/>
      <c r="AN9" s="774"/>
      <c r="AO9" s="774"/>
      <c r="AP9" s="774">
        <v>37</v>
      </c>
      <c r="AQ9" s="774"/>
      <c r="AR9" s="774"/>
      <c r="AS9" s="774"/>
      <c r="AT9" s="774"/>
      <c r="AU9" s="753"/>
      <c r="AV9" s="753"/>
      <c r="AW9" s="753"/>
      <c r="AX9" s="753"/>
      <c r="AY9" s="754"/>
      <c r="AZ9" s="203"/>
      <c r="BA9" s="203"/>
      <c r="BB9" s="203"/>
      <c r="BC9" s="203"/>
      <c r="BD9" s="203"/>
      <c r="BE9" s="204"/>
      <c r="BF9" s="204"/>
      <c r="BG9" s="204"/>
      <c r="BH9" s="204"/>
      <c r="BI9" s="204"/>
      <c r="BJ9" s="204"/>
      <c r="BK9" s="204"/>
      <c r="BL9" s="204"/>
      <c r="BM9" s="204"/>
      <c r="BN9" s="204"/>
      <c r="BO9" s="204"/>
      <c r="BP9" s="204"/>
      <c r="BQ9" s="213">
        <v>3</v>
      </c>
      <c r="BR9" s="214"/>
      <c r="BS9" s="755"/>
      <c r="BT9" s="756"/>
      <c r="BU9" s="756"/>
      <c r="BV9" s="756"/>
      <c r="BW9" s="756"/>
      <c r="BX9" s="756"/>
      <c r="BY9" s="756"/>
      <c r="BZ9" s="756"/>
      <c r="CA9" s="756"/>
      <c r="CB9" s="756"/>
      <c r="CC9" s="756"/>
      <c r="CD9" s="756"/>
      <c r="CE9" s="756"/>
      <c r="CF9" s="756"/>
      <c r="CG9" s="757"/>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73"/>
      <c r="AL10" s="774"/>
      <c r="AM10" s="774"/>
      <c r="AN10" s="774"/>
      <c r="AO10" s="774"/>
      <c r="AP10" s="774"/>
      <c r="AQ10" s="774"/>
      <c r="AR10" s="774"/>
      <c r="AS10" s="774"/>
      <c r="AT10" s="774"/>
      <c r="AU10" s="753"/>
      <c r="AV10" s="753"/>
      <c r="AW10" s="753"/>
      <c r="AX10" s="753"/>
      <c r="AY10" s="754"/>
      <c r="AZ10" s="203"/>
      <c r="BA10" s="203"/>
      <c r="BB10" s="203"/>
      <c r="BC10" s="203"/>
      <c r="BD10" s="203"/>
      <c r="BE10" s="204"/>
      <c r="BF10" s="204"/>
      <c r="BG10" s="204"/>
      <c r="BH10" s="204"/>
      <c r="BI10" s="204"/>
      <c r="BJ10" s="204"/>
      <c r="BK10" s="204"/>
      <c r="BL10" s="204"/>
      <c r="BM10" s="204"/>
      <c r="BN10" s="204"/>
      <c r="BO10" s="204"/>
      <c r="BP10" s="204"/>
      <c r="BQ10" s="213">
        <v>4</v>
      </c>
      <c r="BR10" s="214"/>
      <c r="BS10" s="755"/>
      <c r="BT10" s="756"/>
      <c r="BU10" s="756"/>
      <c r="BV10" s="756"/>
      <c r="BW10" s="756"/>
      <c r="BX10" s="756"/>
      <c r="BY10" s="756"/>
      <c r="BZ10" s="756"/>
      <c r="CA10" s="756"/>
      <c r="CB10" s="756"/>
      <c r="CC10" s="756"/>
      <c r="CD10" s="756"/>
      <c r="CE10" s="756"/>
      <c r="CF10" s="756"/>
      <c r="CG10" s="757"/>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73"/>
      <c r="AL11" s="774"/>
      <c r="AM11" s="774"/>
      <c r="AN11" s="774"/>
      <c r="AO11" s="774"/>
      <c r="AP11" s="774"/>
      <c r="AQ11" s="774"/>
      <c r="AR11" s="774"/>
      <c r="AS11" s="774"/>
      <c r="AT11" s="774"/>
      <c r="AU11" s="753"/>
      <c r="AV11" s="753"/>
      <c r="AW11" s="753"/>
      <c r="AX11" s="753"/>
      <c r="AY11" s="754"/>
      <c r="AZ11" s="203"/>
      <c r="BA11" s="203"/>
      <c r="BB11" s="203"/>
      <c r="BC11" s="203"/>
      <c r="BD11" s="203"/>
      <c r="BE11" s="204"/>
      <c r="BF11" s="204"/>
      <c r="BG11" s="204"/>
      <c r="BH11" s="204"/>
      <c r="BI11" s="204"/>
      <c r="BJ11" s="204"/>
      <c r="BK11" s="204"/>
      <c r="BL11" s="204"/>
      <c r="BM11" s="204"/>
      <c r="BN11" s="204"/>
      <c r="BO11" s="204"/>
      <c r="BP11" s="204"/>
      <c r="BQ11" s="213">
        <v>5</v>
      </c>
      <c r="BR11" s="214"/>
      <c r="BS11" s="755"/>
      <c r="BT11" s="756"/>
      <c r="BU11" s="756"/>
      <c r="BV11" s="756"/>
      <c r="BW11" s="756"/>
      <c r="BX11" s="756"/>
      <c r="BY11" s="756"/>
      <c r="BZ11" s="756"/>
      <c r="CA11" s="756"/>
      <c r="CB11" s="756"/>
      <c r="CC11" s="756"/>
      <c r="CD11" s="756"/>
      <c r="CE11" s="756"/>
      <c r="CF11" s="756"/>
      <c r="CG11" s="757"/>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73"/>
      <c r="AL12" s="774"/>
      <c r="AM12" s="774"/>
      <c r="AN12" s="774"/>
      <c r="AO12" s="774"/>
      <c r="AP12" s="774"/>
      <c r="AQ12" s="774"/>
      <c r="AR12" s="774"/>
      <c r="AS12" s="774"/>
      <c r="AT12" s="774"/>
      <c r="AU12" s="753"/>
      <c r="AV12" s="753"/>
      <c r="AW12" s="753"/>
      <c r="AX12" s="753"/>
      <c r="AY12" s="754"/>
      <c r="AZ12" s="203"/>
      <c r="BA12" s="203"/>
      <c r="BB12" s="203"/>
      <c r="BC12" s="203"/>
      <c r="BD12" s="203"/>
      <c r="BE12" s="204"/>
      <c r="BF12" s="204"/>
      <c r="BG12" s="204"/>
      <c r="BH12" s="204"/>
      <c r="BI12" s="204"/>
      <c r="BJ12" s="204"/>
      <c r="BK12" s="204"/>
      <c r="BL12" s="204"/>
      <c r="BM12" s="204"/>
      <c r="BN12" s="204"/>
      <c r="BO12" s="204"/>
      <c r="BP12" s="204"/>
      <c r="BQ12" s="213">
        <v>6</v>
      </c>
      <c r="BR12" s="214"/>
      <c r="BS12" s="755"/>
      <c r="BT12" s="756"/>
      <c r="BU12" s="756"/>
      <c r="BV12" s="756"/>
      <c r="BW12" s="756"/>
      <c r="BX12" s="756"/>
      <c r="BY12" s="756"/>
      <c r="BZ12" s="756"/>
      <c r="CA12" s="756"/>
      <c r="CB12" s="756"/>
      <c r="CC12" s="756"/>
      <c r="CD12" s="756"/>
      <c r="CE12" s="756"/>
      <c r="CF12" s="756"/>
      <c r="CG12" s="757"/>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73"/>
      <c r="AL13" s="774"/>
      <c r="AM13" s="774"/>
      <c r="AN13" s="774"/>
      <c r="AO13" s="774"/>
      <c r="AP13" s="774"/>
      <c r="AQ13" s="774"/>
      <c r="AR13" s="774"/>
      <c r="AS13" s="774"/>
      <c r="AT13" s="774"/>
      <c r="AU13" s="753"/>
      <c r="AV13" s="753"/>
      <c r="AW13" s="753"/>
      <c r="AX13" s="753"/>
      <c r="AY13" s="754"/>
      <c r="AZ13" s="203"/>
      <c r="BA13" s="203"/>
      <c r="BB13" s="203"/>
      <c r="BC13" s="203"/>
      <c r="BD13" s="203"/>
      <c r="BE13" s="204"/>
      <c r="BF13" s="204"/>
      <c r="BG13" s="204"/>
      <c r="BH13" s="204"/>
      <c r="BI13" s="204"/>
      <c r="BJ13" s="204"/>
      <c r="BK13" s="204"/>
      <c r="BL13" s="204"/>
      <c r="BM13" s="204"/>
      <c r="BN13" s="204"/>
      <c r="BO13" s="204"/>
      <c r="BP13" s="204"/>
      <c r="BQ13" s="213">
        <v>7</v>
      </c>
      <c r="BR13" s="214"/>
      <c r="BS13" s="755"/>
      <c r="BT13" s="756"/>
      <c r="BU13" s="756"/>
      <c r="BV13" s="756"/>
      <c r="BW13" s="756"/>
      <c r="BX13" s="756"/>
      <c r="BY13" s="756"/>
      <c r="BZ13" s="756"/>
      <c r="CA13" s="756"/>
      <c r="CB13" s="756"/>
      <c r="CC13" s="756"/>
      <c r="CD13" s="756"/>
      <c r="CE13" s="756"/>
      <c r="CF13" s="756"/>
      <c r="CG13" s="757"/>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73"/>
      <c r="AL14" s="774"/>
      <c r="AM14" s="774"/>
      <c r="AN14" s="774"/>
      <c r="AO14" s="774"/>
      <c r="AP14" s="774"/>
      <c r="AQ14" s="774"/>
      <c r="AR14" s="774"/>
      <c r="AS14" s="774"/>
      <c r="AT14" s="774"/>
      <c r="AU14" s="753"/>
      <c r="AV14" s="753"/>
      <c r="AW14" s="753"/>
      <c r="AX14" s="753"/>
      <c r="AY14" s="754"/>
      <c r="AZ14" s="203"/>
      <c r="BA14" s="203"/>
      <c r="BB14" s="203"/>
      <c r="BC14" s="203"/>
      <c r="BD14" s="203"/>
      <c r="BE14" s="204"/>
      <c r="BF14" s="204"/>
      <c r="BG14" s="204"/>
      <c r="BH14" s="204"/>
      <c r="BI14" s="204"/>
      <c r="BJ14" s="204"/>
      <c r="BK14" s="204"/>
      <c r="BL14" s="204"/>
      <c r="BM14" s="204"/>
      <c r="BN14" s="204"/>
      <c r="BO14" s="204"/>
      <c r="BP14" s="204"/>
      <c r="BQ14" s="213">
        <v>8</v>
      </c>
      <c r="BR14" s="214"/>
      <c r="BS14" s="755"/>
      <c r="BT14" s="756"/>
      <c r="BU14" s="756"/>
      <c r="BV14" s="756"/>
      <c r="BW14" s="756"/>
      <c r="BX14" s="756"/>
      <c r="BY14" s="756"/>
      <c r="BZ14" s="756"/>
      <c r="CA14" s="756"/>
      <c r="CB14" s="756"/>
      <c r="CC14" s="756"/>
      <c r="CD14" s="756"/>
      <c r="CE14" s="756"/>
      <c r="CF14" s="756"/>
      <c r="CG14" s="757"/>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73"/>
      <c r="AL15" s="774"/>
      <c r="AM15" s="774"/>
      <c r="AN15" s="774"/>
      <c r="AO15" s="774"/>
      <c r="AP15" s="774"/>
      <c r="AQ15" s="774"/>
      <c r="AR15" s="774"/>
      <c r="AS15" s="774"/>
      <c r="AT15" s="774"/>
      <c r="AU15" s="753"/>
      <c r="AV15" s="753"/>
      <c r="AW15" s="753"/>
      <c r="AX15" s="753"/>
      <c r="AY15" s="754"/>
      <c r="AZ15" s="203"/>
      <c r="BA15" s="203"/>
      <c r="BB15" s="203"/>
      <c r="BC15" s="203"/>
      <c r="BD15" s="203"/>
      <c r="BE15" s="204"/>
      <c r="BF15" s="204"/>
      <c r="BG15" s="204"/>
      <c r="BH15" s="204"/>
      <c r="BI15" s="204"/>
      <c r="BJ15" s="204"/>
      <c r="BK15" s="204"/>
      <c r="BL15" s="204"/>
      <c r="BM15" s="204"/>
      <c r="BN15" s="204"/>
      <c r="BO15" s="204"/>
      <c r="BP15" s="204"/>
      <c r="BQ15" s="213">
        <v>9</v>
      </c>
      <c r="BR15" s="214"/>
      <c r="BS15" s="755"/>
      <c r="BT15" s="756"/>
      <c r="BU15" s="756"/>
      <c r="BV15" s="756"/>
      <c r="BW15" s="756"/>
      <c r="BX15" s="756"/>
      <c r="BY15" s="756"/>
      <c r="BZ15" s="756"/>
      <c r="CA15" s="756"/>
      <c r="CB15" s="756"/>
      <c r="CC15" s="756"/>
      <c r="CD15" s="756"/>
      <c r="CE15" s="756"/>
      <c r="CF15" s="756"/>
      <c r="CG15" s="757"/>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73"/>
      <c r="AL16" s="774"/>
      <c r="AM16" s="774"/>
      <c r="AN16" s="774"/>
      <c r="AO16" s="774"/>
      <c r="AP16" s="774"/>
      <c r="AQ16" s="774"/>
      <c r="AR16" s="774"/>
      <c r="AS16" s="774"/>
      <c r="AT16" s="774"/>
      <c r="AU16" s="753"/>
      <c r="AV16" s="753"/>
      <c r="AW16" s="753"/>
      <c r="AX16" s="753"/>
      <c r="AY16" s="754"/>
      <c r="AZ16" s="203"/>
      <c r="BA16" s="203"/>
      <c r="BB16" s="203"/>
      <c r="BC16" s="203"/>
      <c r="BD16" s="203"/>
      <c r="BE16" s="204"/>
      <c r="BF16" s="204"/>
      <c r="BG16" s="204"/>
      <c r="BH16" s="204"/>
      <c r="BI16" s="204"/>
      <c r="BJ16" s="204"/>
      <c r="BK16" s="204"/>
      <c r="BL16" s="204"/>
      <c r="BM16" s="204"/>
      <c r="BN16" s="204"/>
      <c r="BO16" s="204"/>
      <c r="BP16" s="204"/>
      <c r="BQ16" s="213">
        <v>10</v>
      </c>
      <c r="BR16" s="214"/>
      <c r="BS16" s="755"/>
      <c r="BT16" s="756"/>
      <c r="BU16" s="756"/>
      <c r="BV16" s="756"/>
      <c r="BW16" s="756"/>
      <c r="BX16" s="756"/>
      <c r="BY16" s="756"/>
      <c r="BZ16" s="756"/>
      <c r="CA16" s="756"/>
      <c r="CB16" s="756"/>
      <c r="CC16" s="756"/>
      <c r="CD16" s="756"/>
      <c r="CE16" s="756"/>
      <c r="CF16" s="756"/>
      <c r="CG16" s="757"/>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73"/>
      <c r="AL17" s="774"/>
      <c r="AM17" s="774"/>
      <c r="AN17" s="774"/>
      <c r="AO17" s="774"/>
      <c r="AP17" s="774"/>
      <c r="AQ17" s="774"/>
      <c r="AR17" s="774"/>
      <c r="AS17" s="774"/>
      <c r="AT17" s="774"/>
      <c r="AU17" s="753"/>
      <c r="AV17" s="753"/>
      <c r="AW17" s="753"/>
      <c r="AX17" s="753"/>
      <c r="AY17" s="754"/>
      <c r="AZ17" s="203"/>
      <c r="BA17" s="203"/>
      <c r="BB17" s="203"/>
      <c r="BC17" s="203"/>
      <c r="BD17" s="203"/>
      <c r="BE17" s="204"/>
      <c r="BF17" s="204"/>
      <c r="BG17" s="204"/>
      <c r="BH17" s="204"/>
      <c r="BI17" s="204"/>
      <c r="BJ17" s="204"/>
      <c r="BK17" s="204"/>
      <c r="BL17" s="204"/>
      <c r="BM17" s="204"/>
      <c r="BN17" s="204"/>
      <c r="BO17" s="204"/>
      <c r="BP17" s="204"/>
      <c r="BQ17" s="213">
        <v>11</v>
      </c>
      <c r="BR17" s="214"/>
      <c r="BS17" s="755"/>
      <c r="BT17" s="756"/>
      <c r="BU17" s="756"/>
      <c r="BV17" s="756"/>
      <c r="BW17" s="756"/>
      <c r="BX17" s="756"/>
      <c r="BY17" s="756"/>
      <c r="BZ17" s="756"/>
      <c r="CA17" s="756"/>
      <c r="CB17" s="756"/>
      <c r="CC17" s="756"/>
      <c r="CD17" s="756"/>
      <c r="CE17" s="756"/>
      <c r="CF17" s="756"/>
      <c r="CG17" s="757"/>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73"/>
      <c r="AL18" s="774"/>
      <c r="AM18" s="774"/>
      <c r="AN18" s="774"/>
      <c r="AO18" s="774"/>
      <c r="AP18" s="774"/>
      <c r="AQ18" s="774"/>
      <c r="AR18" s="774"/>
      <c r="AS18" s="774"/>
      <c r="AT18" s="774"/>
      <c r="AU18" s="753"/>
      <c r="AV18" s="753"/>
      <c r="AW18" s="753"/>
      <c r="AX18" s="753"/>
      <c r="AY18" s="754"/>
      <c r="AZ18" s="203"/>
      <c r="BA18" s="203"/>
      <c r="BB18" s="203"/>
      <c r="BC18" s="203"/>
      <c r="BD18" s="203"/>
      <c r="BE18" s="204"/>
      <c r="BF18" s="204"/>
      <c r="BG18" s="204"/>
      <c r="BH18" s="204"/>
      <c r="BI18" s="204"/>
      <c r="BJ18" s="204"/>
      <c r="BK18" s="204"/>
      <c r="BL18" s="204"/>
      <c r="BM18" s="204"/>
      <c r="BN18" s="204"/>
      <c r="BO18" s="204"/>
      <c r="BP18" s="204"/>
      <c r="BQ18" s="213">
        <v>12</v>
      </c>
      <c r="BR18" s="214"/>
      <c r="BS18" s="755"/>
      <c r="BT18" s="756"/>
      <c r="BU18" s="756"/>
      <c r="BV18" s="756"/>
      <c r="BW18" s="756"/>
      <c r="BX18" s="756"/>
      <c r="BY18" s="756"/>
      <c r="BZ18" s="756"/>
      <c r="CA18" s="756"/>
      <c r="CB18" s="756"/>
      <c r="CC18" s="756"/>
      <c r="CD18" s="756"/>
      <c r="CE18" s="756"/>
      <c r="CF18" s="756"/>
      <c r="CG18" s="757"/>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73"/>
      <c r="AL19" s="774"/>
      <c r="AM19" s="774"/>
      <c r="AN19" s="774"/>
      <c r="AO19" s="774"/>
      <c r="AP19" s="774"/>
      <c r="AQ19" s="774"/>
      <c r="AR19" s="774"/>
      <c r="AS19" s="774"/>
      <c r="AT19" s="774"/>
      <c r="AU19" s="753"/>
      <c r="AV19" s="753"/>
      <c r="AW19" s="753"/>
      <c r="AX19" s="753"/>
      <c r="AY19" s="754"/>
      <c r="AZ19" s="203"/>
      <c r="BA19" s="203"/>
      <c r="BB19" s="203"/>
      <c r="BC19" s="203"/>
      <c r="BD19" s="203"/>
      <c r="BE19" s="204"/>
      <c r="BF19" s="204"/>
      <c r="BG19" s="204"/>
      <c r="BH19" s="204"/>
      <c r="BI19" s="204"/>
      <c r="BJ19" s="204"/>
      <c r="BK19" s="204"/>
      <c r="BL19" s="204"/>
      <c r="BM19" s="204"/>
      <c r="BN19" s="204"/>
      <c r="BO19" s="204"/>
      <c r="BP19" s="204"/>
      <c r="BQ19" s="213">
        <v>13</v>
      </c>
      <c r="BR19" s="214"/>
      <c r="BS19" s="755"/>
      <c r="BT19" s="756"/>
      <c r="BU19" s="756"/>
      <c r="BV19" s="756"/>
      <c r="BW19" s="756"/>
      <c r="BX19" s="756"/>
      <c r="BY19" s="756"/>
      <c r="BZ19" s="756"/>
      <c r="CA19" s="756"/>
      <c r="CB19" s="756"/>
      <c r="CC19" s="756"/>
      <c r="CD19" s="756"/>
      <c r="CE19" s="756"/>
      <c r="CF19" s="756"/>
      <c r="CG19" s="757"/>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73"/>
      <c r="AL20" s="774"/>
      <c r="AM20" s="774"/>
      <c r="AN20" s="774"/>
      <c r="AO20" s="774"/>
      <c r="AP20" s="774"/>
      <c r="AQ20" s="774"/>
      <c r="AR20" s="774"/>
      <c r="AS20" s="774"/>
      <c r="AT20" s="774"/>
      <c r="AU20" s="753"/>
      <c r="AV20" s="753"/>
      <c r="AW20" s="753"/>
      <c r="AX20" s="753"/>
      <c r="AY20" s="754"/>
      <c r="AZ20" s="203"/>
      <c r="BA20" s="203"/>
      <c r="BB20" s="203"/>
      <c r="BC20" s="203"/>
      <c r="BD20" s="203"/>
      <c r="BE20" s="204"/>
      <c r="BF20" s="204"/>
      <c r="BG20" s="204"/>
      <c r="BH20" s="204"/>
      <c r="BI20" s="204"/>
      <c r="BJ20" s="204"/>
      <c r="BK20" s="204"/>
      <c r="BL20" s="204"/>
      <c r="BM20" s="204"/>
      <c r="BN20" s="204"/>
      <c r="BO20" s="204"/>
      <c r="BP20" s="204"/>
      <c r="BQ20" s="213">
        <v>14</v>
      </c>
      <c r="BR20" s="214"/>
      <c r="BS20" s="755"/>
      <c r="BT20" s="756"/>
      <c r="BU20" s="756"/>
      <c r="BV20" s="756"/>
      <c r="BW20" s="756"/>
      <c r="BX20" s="756"/>
      <c r="BY20" s="756"/>
      <c r="BZ20" s="756"/>
      <c r="CA20" s="756"/>
      <c r="CB20" s="756"/>
      <c r="CC20" s="756"/>
      <c r="CD20" s="756"/>
      <c r="CE20" s="756"/>
      <c r="CF20" s="756"/>
      <c r="CG20" s="757"/>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73"/>
      <c r="AL21" s="774"/>
      <c r="AM21" s="774"/>
      <c r="AN21" s="774"/>
      <c r="AO21" s="774"/>
      <c r="AP21" s="774"/>
      <c r="AQ21" s="774"/>
      <c r="AR21" s="774"/>
      <c r="AS21" s="774"/>
      <c r="AT21" s="774"/>
      <c r="AU21" s="753"/>
      <c r="AV21" s="753"/>
      <c r="AW21" s="753"/>
      <c r="AX21" s="753"/>
      <c r="AY21" s="754"/>
      <c r="AZ21" s="203"/>
      <c r="BA21" s="203"/>
      <c r="BB21" s="203"/>
      <c r="BC21" s="203"/>
      <c r="BD21" s="203"/>
      <c r="BE21" s="204"/>
      <c r="BF21" s="204"/>
      <c r="BG21" s="204"/>
      <c r="BH21" s="204"/>
      <c r="BI21" s="204"/>
      <c r="BJ21" s="204"/>
      <c r="BK21" s="204"/>
      <c r="BL21" s="204"/>
      <c r="BM21" s="204"/>
      <c r="BN21" s="204"/>
      <c r="BO21" s="204"/>
      <c r="BP21" s="204"/>
      <c r="BQ21" s="213">
        <v>15</v>
      </c>
      <c r="BR21" s="214"/>
      <c r="BS21" s="755"/>
      <c r="BT21" s="756"/>
      <c r="BU21" s="756"/>
      <c r="BV21" s="756"/>
      <c r="BW21" s="756"/>
      <c r="BX21" s="756"/>
      <c r="BY21" s="756"/>
      <c r="BZ21" s="756"/>
      <c r="CA21" s="756"/>
      <c r="CB21" s="756"/>
      <c r="CC21" s="756"/>
      <c r="CD21" s="756"/>
      <c r="CE21" s="756"/>
      <c r="CF21" s="756"/>
      <c r="CG21" s="757"/>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5"/>
      <c r="BT22" s="756"/>
      <c r="BU22" s="756"/>
      <c r="BV22" s="756"/>
      <c r="BW22" s="756"/>
      <c r="BX22" s="756"/>
      <c r="BY22" s="756"/>
      <c r="BZ22" s="756"/>
      <c r="CA22" s="756"/>
      <c r="CB22" s="756"/>
      <c r="CC22" s="756"/>
      <c r="CD22" s="756"/>
      <c r="CE22" s="756"/>
      <c r="CF22" s="756"/>
      <c r="CG22" s="757"/>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24931</v>
      </c>
      <c r="R23" s="782"/>
      <c r="S23" s="782"/>
      <c r="T23" s="782"/>
      <c r="U23" s="782"/>
      <c r="V23" s="782">
        <v>24108</v>
      </c>
      <c r="W23" s="782"/>
      <c r="X23" s="782"/>
      <c r="Y23" s="782"/>
      <c r="Z23" s="782"/>
      <c r="AA23" s="782">
        <v>823</v>
      </c>
      <c r="AB23" s="782"/>
      <c r="AC23" s="782"/>
      <c r="AD23" s="782"/>
      <c r="AE23" s="783"/>
      <c r="AF23" s="784">
        <v>751</v>
      </c>
      <c r="AG23" s="782"/>
      <c r="AH23" s="782"/>
      <c r="AI23" s="782"/>
      <c r="AJ23" s="785"/>
      <c r="AK23" s="786"/>
      <c r="AL23" s="787"/>
      <c r="AM23" s="787"/>
      <c r="AN23" s="787"/>
      <c r="AO23" s="787"/>
      <c r="AP23" s="782">
        <v>33045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5"/>
      <c r="BT23" s="756"/>
      <c r="BU23" s="756"/>
      <c r="BV23" s="756"/>
      <c r="BW23" s="756"/>
      <c r="BX23" s="756"/>
      <c r="BY23" s="756"/>
      <c r="BZ23" s="756"/>
      <c r="CA23" s="756"/>
      <c r="CB23" s="756"/>
      <c r="CC23" s="756"/>
      <c r="CD23" s="756"/>
      <c r="CE23" s="756"/>
      <c r="CF23" s="756"/>
      <c r="CG23" s="757"/>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5"/>
      <c r="BT24" s="756"/>
      <c r="BU24" s="756"/>
      <c r="BV24" s="756"/>
      <c r="BW24" s="756"/>
      <c r="BX24" s="756"/>
      <c r="BY24" s="756"/>
      <c r="BZ24" s="756"/>
      <c r="CA24" s="756"/>
      <c r="CB24" s="756"/>
      <c r="CC24" s="756"/>
      <c r="CD24" s="756"/>
      <c r="CE24" s="756"/>
      <c r="CF24" s="756"/>
      <c r="CG24" s="757"/>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5"/>
      <c r="BT25" s="756"/>
      <c r="BU25" s="756"/>
      <c r="BV25" s="756"/>
      <c r="BW25" s="756"/>
      <c r="BX25" s="756"/>
      <c r="BY25" s="756"/>
      <c r="BZ25" s="756"/>
      <c r="CA25" s="756"/>
      <c r="CB25" s="756"/>
      <c r="CC25" s="756"/>
      <c r="CD25" s="756"/>
      <c r="CE25" s="756"/>
      <c r="CF25" s="756"/>
      <c r="CG25" s="757"/>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5"/>
      <c r="BT26" s="756"/>
      <c r="BU26" s="756"/>
      <c r="BV26" s="756"/>
      <c r="BW26" s="756"/>
      <c r="BX26" s="756"/>
      <c r="BY26" s="756"/>
      <c r="BZ26" s="756"/>
      <c r="CA26" s="756"/>
      <c r="CB26" s="756"/>
      <c r="CC26" s="756"/>
      <c r="CD26" s="756"/>
      <c r="CE26" s="756"/>
      <c r="CF26" s="756"/>
      <c r="CG26" s="757"/>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5"/>
      <c r="BT27" s="756"/>
      <c r="BU27" s="756"/>
      <c r="BV27" s="756"/>
      <c r="BW27" s="756"/>
      <c r="BX27" s="756"/>
      <c r="BY27" s="756"/>
      <c r="BZ27" s="756"/>
      <c r="CA27" s="756"/>
      <c r="CB27" s="756"/>
      <c r="CC27" s="756"/>
      <c r="CD27" s="756"/>
      <c r="CE27" s="756"/>
      <c r="CF27" s="756"/>
      <c r="CG27" s="757"/>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08">
        <v>7072</v>
      </c>
      <c r="R28" s="809"/>
      <c r="S28" s="809"/>
      <c r="T28" s="809"/>
      <c r="U28" s="809"/>
      <c r="V28" s="809">
        <v>6973</v>
      </c>
      <c r="W28" s="809"/>
      <c r="X28" s="809"/>
      <c r="Y28" s="809"/>
      <c r="Z28" s="809"/>
      <c r="AA28" s="809">
        <v>99</v>
      </c>
      <c r="AB28" s="809"/>
      <c r="AC28" s="809"/>
      <c r="AD28" s="809"/>
      <c r="AE28" s="810"/>
      <c r="AF28" s="811">
        <v>99</v>
      </c>
      <c r="AG28" s="809"/>
      <c r="AH28" s="809"/>
      <c r="AI28" s="809"/>
      <c r="AJ28" s="812"/>
      <c r="AK28" s="813">
        <v>568</v>
      </c>
      <c r="AL28" s="814"/>
      <c r="AM28" s="814"/>
      <c r="AN28" s="814"/>
      <c r="AO28" s="814"/>
      <c r="AP28" s="752" t="s">
        <v>552</v>
      </c>
      <c r="AQ28" s="752"/>
      <c r="AR28" s="752"/>
      <c r="AS28" s="752"/>
      <c r="AT28" s="752"/>
      <c r="AU28" s="752" t="s">
        <v>552</v>
      </c>
      <c r="AV28" s="752"/>
      <c r="AW28" s="752"/>
      <c r="AX28" s="752"/>
      <c r="AY28" s="752"/>
      <c r="AZ28" s="752" t="s">
        <v>552</v>
      </c>
      <c r="BA28" s="752"/>
      <c r="BB28" s="752"/>
      <c r="BC28" s="752"/>
      <c r="BD28" s="752"/>
      <c r="BE28" s="806"/>
      <c r="BF28" s="806"/>
      <c r="BG28" s="806"/>
      <c r="BH28" s="806"/>
      <c r="BI28" s="807"/>
      <c r="BJ28" s="203"/>
      <c r="BK28" s="203"/>
      <c r="BL28" s="203"/>
      <c r="BM28" s="203"/>
      <c r="BN28" s="203"/>
      <c r="BO28" s="216"/>
      <c r="BP28" s="216"/>
      <c r="BQ28" s="213">
        <v>22</v>
      </c>
      <c r="BR28" s="214"/>
      <c r="BS28" s="755"/>
      <c r="BT28" s="756"/>
      <c r="BU28" s="756"/>
      <c r="BV28" s="756"/>
      <c r="BW28" s="756"/>
      <c r="BX28" s="756"/>
      <c r="BY28" s="756"/>
      <c r="BZ28" s="756"/>
      <c r="CA28" s="756"/>
      <c r="CB28" s="756"/>
      <c r="CC28" s="756"/>
      <c r="CD28" s="756"/>
      <c r="CE28" s="756"/>
      <c r="CF28" s="756"/>
      <c r="CG28" s="757"/>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6474</v>
      </c>
      <c r="R29" s="747"/>
      <c r="S29" s="747"/>
      <c r="T29" s="747"/>
      <c r="U29" s="747"/>
      <c r="V29" s="747">
        <v>6423</v>
      </c>
      <c r="W29" s="747"/>
      <c r="X29" s="747"/>
      <c r="Y29" s="747"/>
      <c r="Z29" s="747"/>
      <c r="AA29" s="747">
        <v>51</v>
      </c>
      <c r="AB29" s="747"/>
      <c r="AC29" s="747"/>
      <c r="AD29" s="747"/>
      <c r="AE29" s="748"/>
      <c r="AF29" s="749">
        <v>51</v>
      </c>
      <c r="AG29" s="750"/>
      <c r="AH29" s="750"/>
      <c r="AI29" s="750"/>
      <c r="AJ29" s="751"/>
      <c r="AK29" s="817">
        <v>906</v>
      </c>
      <c r="AL29" s="752"/>
      <c r="AM29" s="752"/>
      <c r="AN29" s="752"/>
      <c r="AO29" s="752"/>
      <c r="AP29" s="752" t="s">
        <v>552</v>
      </c>
      <c r="AQ29" s="752"/>
      <c r="AR29" s="752"/>
      <c r="AS29" s="752"/>
      <c r="AT29" s="752"/>
      <c r="AU29" s="752" t="s">
        <v>552</v>
      </c>
      <c r="AV29" s="752"/>
      <c r="AW29" s="752"/>
      <c r="AX29" s="752"/>
      <c r="AY29" s="752"/>
      <c r="AZ29" s="752" t="s">
        <v>552</v>
      </c>
      <c r="BA29" s="752"/>
      <c r="BB29" s="752"/>
      <c r="BC29" s="752"/>
      <c r="BD29" s="752"/>
      <c r="BE29" s="815"/>
      <c r="BF29" s="815"/>
      <c r="BG29" s="815"/>
      <c r="BH29" s="815"/>
      <c r="BI29" s="816"/>
      <c r="BJ29" s="203"/>
      <c r="BK29" s="203"/>
      <c r="BL29" s="203"/>
      <c r="BM29" s="203"/>
      <c r="BN29" s="203"/>
      <c r="BO29" s="216"/>
      <c r="BP29" s="216"/>
      <c r="BQ29" s="213">
        <v>23</v>
      </c>
      <c r="BR29" s="214"/>
      <c r="BS29" s="755"/>
      <c r="BT29" s="756"/>
      <c r="BU29" s="756"/>
      <c r="BV29" s="756"/>
      <c r="BW29" s="756"/>
      <c r="BX29" s="756"/>
      <c r="BY29" s="756"/>
      <c r="BZ29" s="756"/>
      <c r="CA29" s="756"/>
      <c r="CB29" s="756"/>
      <c r="CC29" s="756"/>
      <c r="CD29" s="756"/>
      <c r="CE29" s="756"/>
      <c r="CF29" s="756"/>
      <c r="CG29" s="757"/>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1418</v>
      </c>
      <c r="R30" s="747"/>
      <c r="S30" s="747"/>
      <c r="T30" s="747"/>
      <c r="U30" s="747"/>
      <c r="V30" s="747">
        <v>1407</v>
      </c>
      <c r="W30" s="747"/>
      <c r="X30" s="747"/>
      <c r="Y30" s="747"/>
      <c r="Z30" s="747"/>
      <c r="AA30" s="747">
        <v>11</v>
      </c>
      <c r="AB30" s="747"/>
      <c r="AC30" s="747"/>
      <c r="AD30" s="747"/>
      <c r="AE30" s="748"/>
      <c r="AF30" s="749">
        <v>11</v>
      </c>
      <c r="AG30" s="750"/>
      <c r="AH30" s="750"/>
      <c r="AI30" s="750"/>
      <c r="AJ30" s="751"/>
      <c r="AK30" s="817">
        <v>874</v>
      </c>
      <c r="AL30" s="752"/>
      <c r="AM30" s="752"/>
      <c r="AN30" s="752"/>
      <c r="AO30" s="752"/>
      <c r="AP30" s="752" t="s">
        <v>552</v>
      </c>
      <c r="AQ30" s="752"/>
      <c r="AR30" s="752"/>
      <c r="AS30" s="752"/>
      <c r="AT30" s="752"/>
      <c r="AU30" s="752" t="s">
        <v>552</v>
      </c>
      <c r="AV30" s="752"/>
      <c r="AW30" s="752"/>
      <c r="AX30" s="752"/>
      <c r="AY30" s="752"/>
      <c r="AZ30" s="752" t="s">
        <v>552</v>
      </c>
      <c r="BA30" s="752"/>
      <c r="BB30" s="752"/>
      <c r="BC30" s="752"/>
      <c r="BD30" s="752"/>
      <c r="BE30" s="815"/>
      <c r="BF30" s="815"/>
      <c r="BG30" s="815"/>
      <c r="BH30" s="815"/>
      <c r="BI30" s="816"/>
      <c r="BJ30" s="203"/>
      <c r="BK30" s="203"/>
      <c r="BL30" s="203"/>
      <c r="BM30" s="203"/>
      <c r="BN30" s="203"/>
      <c r="BO30" s="216"/>
      <c r="BP30" s="216"/>
      <c r="BQ30" s="213">
        <v>24</v>
      </c>
      <c r="BR30" s="214"/>
      <c r="BS30" s="755"/>
      <c r="BT30" s="756"/>
      <c r="BU30" s="756"/>
      <c r="BV30" s="756"/>
      <c r="BW30" s="756"/>
      <c r="BX30" s="756"/>
      <c r="BY30" s="756"/>
      <c r="BZ30" s="756"/>
      <c r="CA30" s="756"/>
      <c r="CB30" s="756"/>
      <c r="CC30" s="756"/>
      <c r="CD30" s="756"/>
      <c r="CE30" s="756"/>
      <c r="CF30" s="756"/>
      <c r="CG30" s="757"/>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971</v>
      </c>
      <c r="R31" s="747"/>
      <c r="S31" s="747"/>
      <c r="T31" s="747"/>
      <c r="U31" s="747"/>
      <c r="V31" s="747">
        <v>1092</v>
      </c>
      <c r="W31" s="747"/>
      <c r="X31" s="747"/>
      <c r="Y31" s="747"/>
      <c r="Z31" s="747"/>
      <c r="AA31" s="747">
        <v>-121</v>
      </c>
      <c r="AB31" s="747"/>
      <c r="AC31" s="747"/>
      <c r="AD31" s="747"/>
      <c r="AE31" s="748"/>
      <c r="AF31" s="749">
        <v>803</v>
      </c>
      <c r="AG31" s="750"/>
      <c r="AH31" s="750"/>
      <c r="AI31" s="750"/>
      <c r="AJ31" s="751"/>
      <c r="AK31" s="817">
        <v>55</v>
      </c>
      <c r="AL31" s="752"/>
      <c r="AM31" s="752"/>
      <c r="AN31" s="752"/>
      <c r="AO31" s="752"/>
      <c r="AP31" s="752">
        <v>3608</v>
      </c>
      <c r="AQ31" s="752"/>
      <c r="AR31" s="752"/>
      <c r="AS31" s="752"/>
      <c r="AT31" s="752"/>
      <c r="AU31" s="752">
        <v>148</v>
      </c>
      <c r="AV31" s="752"/>
      <c r="AW31" s="752"/>
      <c r="AX31" s="752"/>
      <c r="AY31" s="752"/>
      <c r="AZ31" s="752" t="s">
        <v>552</v>
      </c>
      <c r="BA31" s="752"/>
      <c r="BB31" s="752"/>
      <c r="BC31" s="752"/>
      <c r="BD31" s="752"/>
      <c r="BE31" s="815" t="s">
        <v>386</v>
      </c>
      <c r="BF31" s="815"/>
      <c r="BG31" s="815"/>
      <c r="BH31" s="815"/>
      <c r="BI31" s="816"/>
      <c r="BJ31" s="203"/>
      <c r="BK31" s="203"/>
      <c r="BL31" s="203"/>
      <c r="BM31" s="203"/>
      <c r="BN31" s="203"/>
      <c r="BO31" s="216"/>
      <c r="BP31" s="216"/>
      <c r="BQ31" s="213">
        <v>25</v>
      </c>
      <c r="BR31" s="214"/>
      <c r="BS31" s="755"/>
      <c r="BT31" s="756"/>
      <c r="BU31" s="756"/>
      <c r="BV31" s="756"/>
      <c r="BW31" s="756"/>
      <c r="BX31" s="756"/>
      <c r="BY31" s="756"/>
      <c r="BZ31" s="756"/>
      <c r="CA31" s="756"/>
      <c r="CB31" s="756"/>
      <c r="CC31" s="756"/>
      <c r="CD31" s="756"/>
      <c r="CE31" s="756"/>
      <c r="CF31" s="756"/>
      <c r="CG31" s="757"/>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2936</v>
      </c>
      <c r="R32" s="747"/>
      <c r="S32" s="747"/>
      <c r="T32" s="747"/>
      <c r="U32" s="747"/>
      <c r="V32" s="747">
        <v>4537</v>
      </c>
      <c r="W32" s="747"/>
      <c r="X32" s="747"/>
      <c r="Y32" s="747"/>
      <c r="Z32" s="747"/>
      <c r="AA32" s="747">
        <v>-1602</v>
      </c>
      <c r="AB32" s="747"/>
      <c r="AC32" s="747"/>
      <c r="AD32" s="747"/>
      <c r="AE32" s="748"/>
      <c r="AF32" s="749">
        <v>-64</v>
      </c>
      <c r="AG32" s="750"/>
      <c r="AH32" s="750"/>
      <c r="AI32" s="750"/>
      <c r="AJ32" s="751"/>
      <c r="AK32" s="817">
        <v>422</v>
      </c>
      <c r="AL32" s="752"/>
      <c r="AM32" s="752"/>
      <c r="AN32" s="752"/>
      <c r="AO32" s="752"/>
      <c r="AP32" s="752">
        <v>2630</v>
      </c>
      <c r="AQ32" s="752"/>
      <c r="AR32" s="752"/>
      <c r="AS32" s="752"/>
      <c r="AT32" s="752"/>
      <c r="AU32" s="752">
        <v>1457</v>
      </c>
      <c r="AV32" s="752"/>
      <c r="AW32" s="752"/>
      <c r="AX32" s="752"/>
      <c r="AY32" s="752"/>
      <c r="AZ32" s="817">
        <v>2</v>
      </c>
      <c r="BA32" s="752"/>
      <c r="BB32" s="752"/>
      <c r="BC32" s="752"/>
      <c r="BD32" s="752"/>
      <c r="BE32" s="815" t="s">
        <v>386</v>
      </c>
      <c r="BF32" s="815"/>
      <c r="BG32" s="815"/>
      <c r="BH32" s="815"/>
      <c r="BI32" s="816"/>
      <c r="BJ32" s="203"/>
      <c r="BK32" s="203"/>
      <c r="BL32" s="203"/>
      <c r="BM32" s="203"/>
      <c r="BN32" s="203"/>
      <c r="BO32" s="216"/>
      <c r="BP32" s="216"/>
      <c r="BQ32" s="213">
        <v>26</v>
      </c>
      <c r="BR32" s="214"/>
      <c r="BS32" s="755"/>
      <c r="BT32" s="756"/>
      <c r="BU32" s="756"/>
      <c r="BV32" s="756"/>
      <c r="BW32" s="756"/>
      <c r="BX32" s="756"/>
      <c r="BY32" s="756"/>
      <c r="BZ32" s="756"/>
      <c r="CA32" s="756"/>
      <c r="CB32" s="756"/>
      <c r="CC32" s="756"/>
      <c r="CD32" s="756"/>
      <c r="CE32" s="756"/>
      <c r="CF32" s="756"/>
      <c r="CG32" s="757"/>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740</v>
      </c>
      <c r="R33" s="747"/>
      <c r="S33" s="747"/>
      <c r="T33" s="747"/>
      <c r="U33" s="747"/>
      <c r="V33" s="747">
        <v>687</v>
      </c>
      <c r="W33" s="747"/>
      <c r="X33" s="747"/>
      <c r="Y33" s="747"/>
      <c r="Z33" s="747"/>
      <c r="AA33" s="747">
        <v>53</v>
      </c>
      <c r="AB33" s="747"/>
      <c r="AC33" s="747"/>
      <c r="AD33" s="747"/>
      <c r="AE33" s="748"/>
      <c r="AF33" s="749">
        <v>53</v>
      </c>
      <c r="AG33" s="750"/>
      <c r="AH33" s="750"/>
      <c r="AI33" s="750"/>
      <c r="AJ33" s="751"/>
      <c r="AK33" s="817">
        <v>19</v>
      </c>
      <c r="AL33" s="752"/>
      <c r="AM33" s="752"/>
      <c r="AN33" s="752"/>
      <c r="AO33" s="752"/>
      <c r="AP33" s="752">
        <v>789</v>
      </c>
      <c r="AQ33" s="752"/>
      <c r="AR33" s="752"/>
      <c r="AS33" s="752"/>
      <c r="AT33" s="752"/>
      <c r="AU33" s="752">
        <v>400</v>
      </c>
      <c r="AV33" s="752"/>
      <c r="AW33" s="752"/>
      <c r="AX33" s="752"/>
      <c r="AY33" s="752"/>
      <c r="AZ33" s="752" t="s">
        <v>552</v>
      </c>
      <c r="BA33" s="752"/>
      <c r="BB33" s="752"/>
      <c r="BC33" s="752"/>
      <c r="BD33" s="752"/>
      <c r="BE33" s="815" t="s">
        <v>389</v>
      </c>
      <c r="BF33" s="815"/>
      <c r="BG33" s="815"/>
      <c r="BH33" s="815"/>
      <c r="BI33" s="816"/>
      <c r="BJ33" s="203"/>
      <c r="BK33" s="203"/>
      <c r="BL33" s="203"/>
      <c r="BM33" s="203"/>
      <c r="BN33" s="203"/>
      <c r="BO33" s="216"/>
      <c r="BP33" s="216"/>
      <c r="BQ33" s="213">
        <v>27</v>
      </c>
      <c r="BR33" s="214"/>
      <c r="BS33" s="755"/>
      <c r="BT33" s="756"/>
      <c r="BU33" s="756"/>
      <c r="BV33" s="756"/>
      <c r="BW33" s="756"/>
      <c r="BX33" s="756"/>
      <c r="BY33" s="756"/>
      <c r="BZ33" s="756"/>
      <c r="CA33" s="756"/>
      <c r="CB33" s="756"/>
      <c r="CC33" s="756"/>
      <c r="CD33" s="756"/>
      <c r="CE33" s="756"/>
      <c r="CF33" s="756"/>
      <c r="CG33" s="757"/>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23</v>
      </c>
      <c r="R34" s="747"/>
      <c r="S34" s="747"/>
      <c r="T34" s="747"/>
      <c r="U34" s="747"/>
      <c r="V34" s="747">
        <v>9</v>
      </c>
      <c r="W34" s="747"/>
      <c r="X34" s="747"/>
      <c r="Y34" s="747"/>
      <c r="Z34" s="747"/>
      <c r="AA34" s="747">
        <v>14</v>
      </c>
      <c r="AB34" s="747"/>
      <c r="AC34" s="747"/>
      <c r="AD34" s="747"/>
      <c r="AE34" s="748"/>
      <c r="AF34" s="749">
        <v>14</v>
      </c>
      <c r="AG34" s="750"/>
      <c r="AH34" s="750"/>
      <c r="AI34" s="750"/>
      <c r="AJ34" s="751"/>
      <c r="AK34" s="752" t="s">
        <v>552</v>
      </c>
      <c r="AL34" s="752"/>
      <c r="AM34" s="752"/>
      <c r="AN34" s="752"/>
      <c r="AO34" s="752"/>
      <c r="AP34" s="752" t="s">
        <v>552</v>
      </c>
      <c r="AQ34" s="752"/>
      <c r="AR34" s="752"/>
      <c r="AS34" s="752"/>
      <c r="AT34" s="752"/>
      <c r="AU34" s="752" t="s">
        <v>552</v>
      </c>
      <c r="AV34" s="752"/>
      <c r="AW34" s="752"/>
      <c r="AX34" s="752"/>
      <c r="AY34" s="752"/>
      <c r="AZ34" s="752" t="s">
        <v>552</v>
      </c>
      <c r="BA34" s="752"/>
      <c r="BB34" s="752"/>
      <c r="BC34" s="752"/>
      <c r="BD34" s="752"/>
      <c r="BE34" s="815" t="s">
        <v>389</v>
      </c>
      <c r="BF34" s="815"/>
      <c r="BG34" s="815"/>
      <c r="BH34" s="815"/>
      <c r="BI34" s="816"/>
      <c r="BJ34" s="203"/>
      <c r="BK34" s="203"/>
      <c r="BL34" s="203"/>
      <c r="BM34" s="203"/>
      <c r="BN34" s="203"/>
      <c r="BO34" s="216"/>
      <c r="BP34" s="216"/>
      <c r="BQ34" s="213">
        <v>28</v>
      </c>
      <c r="BR34" s="214"/>
      <c r="BS34" s="755"/>
      <c r="BT34" s="756"/>
      <c r="BU34" s="756"/>
      <c r="BV34" s="756"/>
      <c r="BW34" s="756"/>
      <c r="BX34" s="756"/>
      <c r="BY34" s="756"/>
      <c r="BZ34" s="756"/>
      <c r="CA34" s="756"/>
      <c r="CB34" s="756"/>
      <c r="CC34" s="756"/>
      <c r="CD34" s="756"/>
      <c r="CE34" s="756"/>
      <c r="CF34" s="756"/>
      <c r="CG34" s="757"/>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752"/>
      <c r="AM35" s="752"/>
      <c r="AN35" s="752"/>
      <c r="AO35" s="752"/>
      <c r="AP35" s="752"/>
      <c r="AQ35" s="752"/>
      <c r="AR35" s="752"/>
      <c r="AS35" s="752"/>
      <c r="AT35" s="752"/>
      <c r="AU35" s="752"/>
      <c r="AV35" s="752"/>
      <c r="AW35" s="752"/>
      <c r="AX35" s="752"/>
      <c r="AY35" s="752"/>
      <c r="AZ35" s="818"/>
      <c r="BA35" s="818"/>
      <c r="BB35" s="818"/>
      <c r="BC35" s="818"/>
      <c r="BD35" s="818"/>
      <c r="BE35" s="815"/>
      <c r="BF35" s="815"/>
      <c r="BG35" s="815"/>
      <c r="BH35" s="815"/>
      <c r="BI35" s="816"/>
      <c r="BJ35" s="203"/>
      <c r="BK35" s="203"/>
      <c r="BL35" s="203"/>
      <c r="BM35" s="203"/>
      <c r="BN35" s="203"/>
      <c r="BO35" s="216"/>
      <c r="BP35" s="216"/>
      <c r="BQ35" s="213">
        <v>29</v>
      </c>
      <c r="BR35" s="214"/>
      <c r="BS35" s="755"/>
      <c r="BT35" s="756"/>
      <c r="BU35" s="756"/>
      <c r="BV35" s="756"/>
      <c r="BW35" s="756"/>
      <c r="BX35" s="756"/>
      <c r="BY35" s="756"/>
      <c r="BZ35" s="756"/>
      <c r="CA35" s="756"/>
      <c r="CB35" s="756"/>
      <c r="CC35" s="756"/>
      <c r="CD35" s="756"/>
      <c r="CE35" s="756"/>
      <c r="CF35" s="756"/>
      <c r="CG35" s="757"/>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752"/>
      <c r="AM36" s="752"/>
      <c r="AN36" s="752"/>
      <c r="AO36" s="752"/>
      <c r="AP36" s="752"/>
      <c r="AQ36" s="752"/>
      <c r="AR36" s="752"/>
      <c r="AS36" s="752"/>
      <c r="AT36" s="752"/>
      <c r="AU36" s="752"/>
      <c r="AV36" s="752"/>
      <c r="AW36" s="752"/>
      <c r="AX36" s="752"/>
      <c r="AY36" s="752"/>
      <c r="AZ36" s="818"/>
      <c r="BA36" s="818"/>
      <c r="BB36" s="818"/>
      <c r="BC36" s="818"/>
      <c r="BD36" s="818"/>
      <c r="BE36" s="815"/>
      <c r="BF36" s="815"/>
      <c r="BG36" s="815"/>
      <c r="BH36" s="815"/>
      <c r="BI36" s="816"/>
      <c r="BJ36" s="203"/>
      <c r="BK36" s="203"/>
      <c r="BL36" s="203"/>
      <c r="BM36" s="203"/>
      <c r="BN36" s="203"/>
      <c r="BO36" s="216"/>
      <c r="BP36" s="216"/>
      <c r="BQ36" s="213">
        <v>30</v>
      </c>
      <c r="BR36" s="214"/>
      <c r="BS36" s="755"/>
      <c r="BT36" s="756"/>
      <c r="BU36" s="756"/>
      <c r="BV36" s="756"/>
      <c r="BW36" s="756"/>
      <c r="BX36" s="756"/>
      <c r="BY36" s="756"/>
      <c r="BZ36" s="756"/>
      <c r="CA36" s="756"/>
      <c r="CB36" s="756"/>
      <c r="CC36" s="756"/>
      <c r="CD36" s="756"/>
      <c r="CE36" s="756"/>
      <c r="CF36" s="756"/>
      <c r="CG36" s="757"/>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752"/>
      <c r="AM37" s="752"/>
      <c r="AN37" s="752"/>
      <c r="AO37" s="752"/>
      <c r="AP37" s="752"/>
      <c r="AQ37" s="752"/>
      <c r="AR37" s="752"/>
      <c r="AS37" s="752"/>
      <c r="AT37" s="752"/>
      <c r="AU37" s="752"/>
      <c r="AV37" s="752"/>
      <c r="AW37" s="752"/>
      <c r="AX37" s="752"/>
      <c r="AY37" s="752"/>
      <c r="AZ37" s="818"/>
      <c r="BA37" s="818"/>
      <c r="BB37" s="818"/>
      <c r="BC37" s="818"/>
      <c r="BD37" s="818"/>
      <c r="BE37" s="815"/>
      <c r="BF37" s="815"/>
      <c r="BG37" s="815"/>
      <c r="BH37" s="815"/>
      <c r="BI37" s="816"/>
      <c r="BJ37" s="203"/>
      <c r="BK37" s="203"/>
      <c r="BL37" s="203"/>
      <c r="BM37" s="203"/>
      <c r="BN37" s="203"/>
      <c r="BO37" s="216"/>
      <c r="BP37" s="216"/>
      <c r="BQ37" s="213">
        <v>31</v>
      </c>
      <c r="BR37" s="214"/>
      <c r="BS37" s="755"/>
      <c r="BT37" s="756"/>
      <c r="BU37" s="756"/>
      <c r="BV37" s="756"/>
      <c r="BW37" s="756"/>
      <c r="BX37" s="756"/>
      <c r="BY37" s="756"/>
      <c r="BZ37" s="756"/>
      <c r="CA37" s="756"/>
      <c r="CB37" s="756"/>
      <c r="CC37" s="756"/>
      <c r="CD37" s="756"/>
      <c r="CE37" s="756"/>
      <c r="CF37" s="756"/>
      <c r="CG37" s="757"/>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752"/>
      <c r="AM38" s="752"/>
      <c r="AN38" s="752"/>
      <c r="AO38" s="752"/>
      <c r="AP38" s="752"/>
      <c r="AQ38" s="752"/>
      <c r="AR38" s="752"/>
      <c r="AS38" s="752"/>
      <c r="AT38" s="752"/>
      <c r="AU38" s="752"/>
      <c r="AV38" s="752"/>
      <c r="AW38" s="752"/>
      <c r="AX38" s="752"/>
      <c r="AY38" s="752"/>
      <c r="AZ38" s="818"/>
      <c r="BA38" s="818"/>
      <c r="BB38" s="818"/>
      <c r="BC38" s="818"/>
      <c r="BD38" s="818"/>
      <c r="BE38" s="815"/>
      <c r="BF38" s="815"/>
      <c r="BG38" s="815"/>
      <c r="BH38" s="815"/>
      <c r="BI38" s="816"/>
      <c r="BJ38" s="203"/>
      <c r="BK38" s="203"/>
      <c r="BL38" s="203"/>
      <c r="BM38" s="203"/>
      <c r="BN38" s="203"/>
      <c r="BO38" s="216"/>
      <c r="BP38" s="216"/>
      <c r="BQ38" s="213">
        <v>32</v>
      </c>
      <c r="BR38" s="214"/>
      <c r="BS38" s="755"/>
      <c r="BT38" s="756"/>
      <c r="BU38" s="756"/>
      <c r="BV38" s="756"/>
      <c r="BW38" s="756"/>
      <c r="BX38" s="756"/>
      <c r="BY38" s="756"/>
      <c r="BZ38" s="756"/>
      <c r="CA38" s="756"/>
      <c r="CB38" s="756"/>
      <c r="CC38" s="756"/>
      <c r="CD38" s="756"/>
      <c r="CE38" s="756"/>
      <c r="CF38" s="756"/>
      <c r="CG38" s="757"/>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752"/>
      <c r="AM39" s="752"/>
      <c r="AN39" s="752"/>
      <c r="AO39" s="752"/>
      <c r="AP39" s="752"/>
      <c r="AQ39" s="752"/>
      <c r="AR39" s="752"/>
      <c r="AS39" s="752"/>
      <c r="AT39" s="752"/>
      <c r="AU39" s="752"/>
      <c r="AV39" s="752"/>
      <c r="AW39" s="752"/>
      <c r="AX39" s="752"/>
      <c r="AY39" s="752"/>
      <c r="AZ39" s="818"/>
      <c r="BA39" s="818"/>
      <c r="BB39" s="818"/>
      <c r="BC39" s="818"/>
      <c r="BD39" s="818"/>
      <c r="BE39" s="815"/>
      <c r="BF39" s="815"/>
      <c r="BG39" s="815"/>
      <c r="BH39" s="815"/>
      <c r="BI39" s="816"/>
      <c r="BJ39" s="203"/>
      <c r="BK39" s="203"/>
      <c r="BL39" s="203"/>
      <c r="BM39" s="203"/>
      <c r="BN39" s="203"/>
      <c r="BO39" s="216"/>
      <c r="BP39" s="216"/>
      <c r="BQ39" s="213">
        <v>33</v>
      </c>
      <c r="BR39" s="214"/>
      <c r="BS39" s="755"/>
      <c r="BT39" s="756"/>
      <c r="BU39" s="756"/>
      <c r="BV39" s="756"/>
      <c r="BW39" s="756"/>
      <c r="BX39" s="756"/>
      <c r="BY39" s="756"/>
      <c r="BZ39" s="756"/>
      <c r="CA39" s="756"/>
      <c r="CB39" s="756"/>
      <c r="CC39" s="756"/>
      <c r="CD39" s="756"/>
      <c r="CE39" s="756"/>
      <c r="CF39" s="756"/>
      <c r="CG39" s="757"/>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752"/>
      <c r="AM40" s="752"/>
      <c r="AN40" s="752"/>
      <c r="AO40" s="752"/>
      <c r="AP40" s="752"/>
      <c r="AQ40" s="752"/>
      <c r="AR40" s="752"/>
      <c r="AS40" s="752"/>
      <c r="AT40" s="752"/>
      <c r="AU40" s="752"/>
      <c r="AV40" s="752"/>
      <c r="AW40" s="752"/>
      <c r="AX40" s="752"/>
      <c r="AY40" s="752"/>
      <c r="AZ40" s="818"/>
      <c r="BA40" s="818"/>
      <c r="BB40" s="818"/>
      <c r="BC40" s="818"/>
      <c r="BD40" s="818"/>
      <c r="BE40" s="815"/>
      <c r="BF40" s="815"/>
      <c r="BG40" s="815"/>
      <c r="BH40" s="815"/>
      <c r="BI40" s="816"/>
      <c r="BJ40" s="203"/>
      <c r="BK40" s="203"/>
      <c r="BL40" s="203"/>
      <c r="BM40" s="203"/>
      <c r="BN40" s="203"/>
      <c r="BO40" s="216"/>
      <c r="BP40" s="216"/>
      <c r="BQ40" s="213">
        <v>34</v>
      </c>
      <c r="BR40" s="214"/>
      <c r="BS40" s="755"/>
      <c r="BT40" s="756"/>
      <c r="BU40" s="756"/>
      <c r="BV40" s="756"/>
      <c r="BW40" s="756"/>
      <c r="BX40" s="756"/>
      <c r="BY40" s="756"/>
      <c r="BZ40" s="756"/>
      <c r="CA40" s="756"/>
      <c r="CB40" s="756"/>
      <c r="CC40" s="756"/>
      <c r="CD40" s="756"/>
      <c r="CE40" s="756"/>
      <c r="CF40" s="756"/>
      <c r="CG40" s="757"/>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752"/>
      <c r="AM41" s="752"/>
      <c r="AN41" s="752"/>
      <c r="AO41" s="752"/>
      <c r="AP41" s="752"/>
      <c r="AQ41" s="752"/>
      <c r="AR41" s="752"/>
      <c r="AS41" s="752"/>
      <c r="AT41" s="752"/>
      <c r="AU41" s="752"/>
      <c r="AV41" s="752"/>
      <c r="AW41" s="752"/>
      <c r="AX41" s="752"/>
      <c r="AY41" s="752"/>
      <c r="AZ41" s="818"/>
      <c r="BA41" s="818"/>
      <c r="BB41" s="818"/>
      <c r="BC41" s="818"/>
      <c r="BD41" s="818"/>
      <c r="BE41" s="815"/>
      <c r="BF41" s="815"/>
      <c r="BG41" s="815"/>
      <c r="BH41" s="815"/>
      <c r="BI41" s="816"/>
      <c r="BJ41" s="203"/>
      <c r="BK41" s="203"/>
      <c r="BL41" s="203"/>
      <c r="BM41" s="203"/>
      <c r="BN41" s="203"/>
      <c r="BO41" s="216"/>
      <c r="BP41" s="216"/>
      <c r="BQ41" s="213">
        <v>35</v>
      </c>
      <c r="BR41" s="214"/>
      <c r="BS41" s="755"/>
      <c r="BT41" s="756"/>
      <c r="BU41" s="756"/>
      <c r="BV41" s="756"/>
      <c r="BW41" s="756"/>
      <c r="BX41" s="756"/>
      <c r="BY41" s="756"/>
      <c r="BZ41" s="756"/>
      <c r="CA41" s="756"/>
      <c r="CB41" s="756"/>
      <c r="CC41" s="756"/>
      <c r="CD41" s="756"/>
      <c r="CE41" s="756"/>
      <c r="CF41" s="756"/>
      <c r="CG41" s="757"/>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752"/>
      <c r="AM42" s="752"/>
      <c r="AN42" s="752"/>
      <c r="AO42" s="752"/>
      <c r="AP42" s="752"/>
      <c r="AQ42" s="752"/>
      <c r="AR42" s="752"/>
      <c r="AS42" s="752"/>
      <c r="AT42" s="752"/>
      <c r="AU42" s="752"/>
      <c r="AV42" s="752"/>
      <c r="AW42" s="752"/>
      <c r="AX42" s="752"/>
      <c r="AY42" s="752"/>
      <c r="AZ42" s="818"/>
      <c r="BA42" s="818"/>
      <c r="BB42" s="818"/>
      <c r="BC42" s="818"/>
      <c r="BD42" s="818"/>
      <c r="BE42" s="815"/>
      <c r="BF42" s="815"/>
      <c r="BG42" s="815"/>
      <c r="BH42" s="815"/>
      <c r="BI42" s="816"/>
      <c r="BJ42" s="203"/>
      <c r="BK42" s="203"/>
      <c r="BL42" s="203"/>
      <c r="BM42" s="203"/>
      <c r="BN42" s="203"/>
      <c r="BO42" s="216"/>
      <c r="BP42" s="216"/>
      <c r="BQ42" s="213">
        <v>36</v>
      </c>
      <c r="BR42" s="214"/>
      <c r="BS42" s="755"/>
      <c r="BT42" s="756"/>
      <c r="BU42" s="756"/>
      <c r="BV42" s="756"/>
      <c r="BW42" s="756"/>
      <c r="BX42" s="756"/>
      <c r="BY42" s="756"/>
      <c r="BZ42" s="756"/>
      <c r="CA42" s="756"/>
      <c r="CB42" s="756"/>
      <c r="CC42" s="756"/>
      <c r="CD42" s="756"/>
      <c r="CE42" s="756"/>
      <c r="CF42" s="756"/>
      <c r="CG42" s="757"/>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752"/>
      <c r="AM43" s="752"/>
      <c r="AN43" s="752"/>
      <c r="AO43" s="752"/>
      <c r="AP43" s="752"/>
      <c r="AQ43" s="752"/>
      <c r="AR43" s="752"/>
      <c r="AS43" s="752"/>
      <c r="AT43" s="752"/>
      <c r="AU43" s="752"/>
      <c r="AV43" s="752"/>
      <c r="AW43" s="752"/>
      <c r="AX43" s="752"/>
      <c r="AY43" s="752"/>
      <c r="AZ43" s="818"/>
      <c r="BA43" s="818"/>
      <c r="BB43" s="818"/>
      <c r="BC43" s="818"/>
      <c r="BD43" s="818"/>
      <c r="BE43" s="815"/>
      <c r="BF43" s="815"/>
      <c r="BG43" s="815"/>
      <c r="BH43" s="815"/>
      <c r="BI43" s="816"/>
      <c r="BJ43" s="203"/>
      <c r="BK43" s="203"/>
      <c r="BL43" s="203"/>
      <c r="BM43" s="203"/>
      <c r="BN43" s="203"/>
      <c r="BO43" s="216"/>
      <c r="BP43" s="216"/>
      <c r="BQ43" s="213">
        <v>37</v>
      </c>
      <c r="BR43" s="214"/>
      <c r="BS43" s="755"/>
      <c r="BT43" s="756"/>
      <c r="BU43" s="756"/>
      <c r="BV43" s="756"/>
      <c r="BW43" s="756"/>
      <c r="BX43" s="756"/>
      <c r="BY43" s="756"/>
      <c r="BZ43" s="756"/>
      <c r="CA43" s="756"/>
      <c r="CB43" s="756"/>
      <c r="CC43" s="756"/>
      <c r="CD43" s="756"/>
      <c r="CE43" s="756"/>
      <c r="CF43" s="756"/>
      <c r="CG43" s="757"/>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752"/>
      <c r="AM44" s="752"/>
      <c r="AN44" s="752"/>
      <c r="AO44" s="752"/>
      <c r="AP44" s="752"/>
      <c r="AQ44" s="752"/>
      <c r="AR44" s="752"/>
      <c r="AS44" s="752"/>
      <c r="AT44" s="752"/>
      <c r="AU44" s="752"/>
      <c r="AV44" s="752"/>
      <c r="AW44" s="752"/>
      <c r="AX44" s="752"/>
      <c r="AY44" s="752"/>
      <c r="AZ44" s="818"/>
      <c r="BA44" s="818"/>
      <c r="BB44" s="818"/>
      <c r="BC44" s="818"/>
      <c r="BD44" s="818"/>
      <c r="BE44" s="815"/>
      <c r="BF44" s="815"/>
      <c r="BG44" s="815"/>
      <c r="BH44" s="815"/>
      <c r="BI44" s="816"/>
      <c r="BJ44" s="203"/>
      <c r="BK44" s="203"/>
      <c r="BL44" s="203"/>
      <c r="BM44" s="203"/>
      <c r="BN44" s="203"/>
      <c r="BO44" s="216"/>
      <c r="BP44" s="216"/>
      <c r="BQ44" s="213">
        <v>38</v>
      </c>
      <c r="BR44" s="214"/>
      <c r="BS44" s="755"/>
      <c r="BT44" s="756"/>
      <c r="BU44" s="756"/>
      <c r="BV44" s="756"/>
      <c r="BW44" s="756"/>
      <c r="BX44" s="756"/>
      <c r="BY44" s="756"/>
      <c r="BZ44" s="756"/>
      <c r="CA44" s="756"/>
      <c r="CB44" s="756"/>
      <c r="CC44" s="756"/>
      <c r="CD44" s="756"/>
      <c r="CE44" s="756"/>
      <c r="CF44" s="756"/>
      <c r="CG44" s="757"/>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752"/>
      <c r="AM45" s="752"/>
      <c r="AN45" s="752"/>
      <c r="AO45" s="752"/>
      <c r="AP45" s="752"/>
      <c r="AQ45" s="752"/>
      <c r="AR45" s="752"/>
      <c r="AS45" s="752"/>
      <c r="AT45" s="752"/>
      <c r="AU45" s="752"/>
      <c r="AV45" s="752"/>
      <c r="AW45" s="752"/>
      <c r="AX45" s="752"/>
      <c r="AY45" s="752"/>
      <c r="AZ45" s="818"/>
      <c r="BA45" s="818"/>
      <c r="BB45" s="818"/>
      <c r="BC45" s="818"/>
      <c r="BD45" s="818"/>
      <c r="BE45" s="815"/>
      <c r="BF45" s="815"/>
      <c r="BG45" s="815"/>
      <c r="BH45" s="815"/>
      <c r="BI45" s="816"/>
      <c r="BJ45" s="203"/>
      <c r="BK45" s="203"/>
      <c r="BL45" s="203"/>
      <c r="BM45" s="203"/>
      <c r="BN45" s="203"/>
      <c r="BO45" s="216"/>
      <c r="BP45" s="216"/>
      <c r="BQ45" s="213">
        <v>39</v>
      </c>
      <c r="BR45" s="214"/>
      <c r="BS45" s="755"/>
      <c r="BT45" s="756"/>
      <c r="BU45" s="756"/>
      <c r="BV45" s="756"/>
      <c r="BW45" s="756"/>
      <c r="BX45" s="756"/>
      <c r="BY45" s="756"/>
      <c r="BZ45" s="756"/>
      <c r="CA45" s="756"/>
      <c r="CB45" s="756"/>
      <c r="CC45" s="756"/>
      <c r="CD45" s="756"/>
      <c r="CE45" s="756"/>
      <c r="CF45" s="756"/>
      <c r="CG45" s="757"/>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752"/>
      <c r="AM46" s="752"/>
      <c r="AN46" s="752"/>
      <c r="AO46" s="752"/>
      <c r="AP46" s="752"/>
      <c r="AQ46" s="752"/>
      <c r="AR46" s="752"/>
      <c r="AS46" s="752"/>
      <c r="AT46" s="752"/>
      <c r="AU46" s="752"/>
      <c r="AV46" s="752"/>
      <c r="AW46" s="752"/>
      <c r="AX46" s="752"/>
      <c r="AY46" s="752"/>
      <c r="AZ46" s="818"/>
      <c r="BA46" s="818"/>
      <c r="BB46" s="818"/>
      <c r="BC46" s="818"/>
      <c r="BD46" s="818"/>
      <c r="BE46" s="815"/>
      <c r="BF46" s="815"/>
      <c r="BG46" s="815"/>
      <c r="BH46" s="815"/>
      <c r="BI46" s="816"/>
      <c r="BJ46" s="203"/>
      <c r="BK46" s="203"/>
      <c r="BL46" s="203"/>
      <c r="BM46" s="203"/>
      <c r="BN46" s="203"/>
      <c r="BO46" s="216"/>
      <c r="BP46" s="216"/>
      <c r="BQ46" s="213">
        <v>40</v>
      </c>
      <c r="BR46" s="214"/>
      <c r="BS46" s="755"/>
      <c r="BT46" s="756"/>
      <c r="BU46" s="756"/>
      <c r="BV46" s="756"/>
      <c r="BW46" s="756"/>
      <c r="BX46" s="756"/>
      <c r="BY46" s="756"/>
      <c r="BZ46" s="756"/>
      <c r="CA46" s="756"/>
      <c r="CB46" s="756"/>
      <c r="CC46" s="756"/>
      <c r="CD46" s="756"/>
      <c r="CE46" s="756"/>
      <c r="CF46" s="756"/>
      <c r="CG46" s="757"/>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752"/>
      <c r="AM47" s="752"/>
      <c r="AN47" s="752"/>
      <c r="AO47" s="752"/>
      <c r="AP47" s="752"/>
      <c r="AQ47" s="752"/>
      <c r="AR47" s="752"/>
      <c r="AS47" s="752"/>
      <c r="AT47" s="752"/>
      <c r="AU47" s="752"/>
      <c r="AV47" s="752"/>
      <c r="AW47" s="752"/>
      <c r="AX47" s="752"/>
      <c r="AY47" s="752"/>
      <c r="AZ47" s="818"/>
      <c r="BA47" s="818"/>
      <c r="BB47" s="818"/>
      <c r="BC47" s="818"/>
      <c r="BD47" s="818"/>
      <c r="BE47" s="815"/>
      <c r="BF47" s="815"/>
      <c r="BG47" s="815"/>
      <c r="BH47" s="815"/>
      <c r="BI47" s="816"/>
      <c r="BJ47" s="203"/>
      <c r="BK47" s="203"/>
      <c r="BL47" s="203"/>
      <c r="BM47" s="203"/>
      <c r="BN47" s="203"/>
      <c r="BO47" s="216"/>
      <c r="BP47" s="216"/>
      <c r="BQ47" s="213">
        <v>41</v>
      </c>
      <c r="BR47" s="214"/>
      <c r="BS47" s="755"/>
      <c r="BT47" s="756"/>
      <c r="BU47" s="756"/>
      <c r="BV47" s="756"/>
      <c r="BW47" s="756"/>
      <c r="BX47" s="756"/>
      <c r="BY47" s="756"/>
      <c r="BZ47" s="756"/>
      <c r="CA47" s="756"/>
      <c r="CB47" s="756"/>
      <c r="CC47" s="756"/>
      <c r="CD47" s="756"/>
      <c r="CE47" s="756"/>
      <c r="CF47" s="756"/>
      <c r="CG47" s="757"/>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752"/>
      <c r="AM48" s="752"/>
      <c r="AN48" s="752"/>
      <c r="AO48" s="752"/>
      <c r="AP48" s="752"/>
      <c r="AQ48" s="752"/>
      <c r="AR48" s="752"/>
      <c r="AS48" s="752"/>
      <c r="AT48" s="752"/>
      <c r="AU48" s="752"/>
      <c r="AV48" s="752"/>
      <c r="AW48" s="752"/>
      <c r="AX48" s="752"/>
      <c r="AY48" s="752"/>
      <c r="AZ48" s="818"/>
      <c r="BA48" s="818"/>
      <c r="BB48" s="818"/>
      <c r="BC48" s="818"/>
      <c r="BD48" s="818"/>
      <c r="BE48" s="815"/>
      <c r="BF48" s="815"/>
      <c r="BG48" s="815"/>
      <c r="BH48" s="815"/>
      <c r="BI48" s="816"/>
      <c r="BJ48" s="203"/>
      <c r="BK48" s="203"/>
      <c r="BL48" s="203"/>
      <c r="BM48" s="203"/>
      <c r="BN48" s="203"/>
      <c r="BO48" s="216"/>
      <c r="BP48" s="216"/>
      <c r="BQ48" s="213">
        <v>42</v>
      </c>
      <c r="BR48" s="214"/>
      <c r="BS48" s="755"/>
      <c r="BT48" s="756"/>
      <c r="BU48" s="756"/>
      <c r="BV48" s="756"/>
      <c r="BW48" s="756"/>
      <c r="BX48" s="756"/>
      <c r="BY48" s="756"/>
      <c r="BZ48" s="756"/>
      <c r="CA48" s="756"/>
      <c r="CB48" s="756"/>
      <c r="CC48" s="756"/>
      <c r="CD48" s="756"/>
      <c r="CE48" s="756"/>
      <c r="CF48" s="756"/>
      <c r="CG48" s="757"/>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752"/>
      <c r="AM49" s="752"/>
      <c r="AN49" s="752"/>
      <c r="AO49" s="752"/>
      <c r="AP49" s="752"/>
      <c r="AQ49" s="752"/>
      <c r="AR49" s="752"/>
      <c r="AS49" s="752"/>
      <c r="AT49" s="752"/>
      <c r="AU49" s="752"/>
      <c r="AV49" s="752"/>
      <c r="AW49" s="752"/>
      <c r="AX49" s="752"/>
      <c r="AY49" s="752"/>
      <c r="AZ49" s="818"/>
      <c r="BA49" s="818"/>
      <c r="BB49" s="818"/>
      <c r="BC49" s="818"/>
      <c r="BD49" s="818"/>
      <c r="BE49" s="815"/>
      <c r="BF49" s="815"/>
      <c r="BG49" s="815"/>
      <c r="BH49" s="815"/>
      <c r="BI49" s="816"/>
      <c r="BJ49" s="203"/>
      <c r="BK49" s="203"/>
      <c r="BL49" s="203"/>
      <c r="BM49" s="203"/>
      <c r="BN49" s="203"/>
      <c r="BO49" s="216"/>
      <c r="BP49" s="216"/>
      <c r="BQ49" s="213">
        <v>43</v>
      </c>
      <c r="BR49" s="214"/>
      <c r="BS49" s="755"/>
      <c r="BT49" s="756"/>
      <c r="BU49" s="756"/>
      <c r="BV49" s="756"/>
      <c r="BW49" s="756"/>
      <c r="BX49" s="756"/>
      <c r="BY49" s="756"/>
      <c r="BZ49" s="756"/>
      <c r="CA49" s="756"/>
      <c r="CB49" s="756"/>
      <c r="CC49" s="756"/>
      <c r="CD49" s="756"/>
      <c r="CE49" s="756"/>
      <c r="CF49" s="756"/>
      <c r="CG49" s="757"/>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19"/>
      <c r="R50" s="820"/>
      <c r="S50" s="820"/>
      <c r="T50" s="820"/>
      <c r="U50" s="820"/>
      <c r="V50" s="820"/>
      <c r="W50" s="820"/>
      <c r="X50" s="820"/>
      <c r="Y50" s="820"/>
      <c r="Z50" s="820"/>
      <c r="AA50" s="820"/>
      <c r="AB50" s="820"/>
      <c r="AC50" s="820"/>
      <c r="AD50" s="820"/>
      <c r="AE50" s="821"/>
      <c r="AF50" s="749"/>
      <c r="AG50" s="750"/>
      <c r="AH50" s="750"/>
      <c r="AI50" s="750"/>
      <c r="AJ50" s="751"/>
      <c r="AK50" s="822"/>
      <c r="AL50" s="820"/>
      <c r="AM50" s="820"/>
      <c r="AN50" s="820"/>
      <c r="AO50" s="820"/>
      <c r="AP50" s="820"/>
      <c r="AQ50" s="820"/>
      <c r="AR50" s="820"/>
      <c r="AS50" s="820"/>
      <c r="AT50" s="820"/>
      <c r="AU50" s="820"/>
      <c r="AV50" s="820"/>
      <c r="AW50" s="820"/>
      <c r="AX50" s="820"/>
      <c r="AY50" s="820"/>
      <c r="AZ50" s="823"/>
      <c r="BA50" s="823"/>
      <c r="BB50" s="823"/>
      <c r="BC50" s="823"/>
      <c r="BD50" s="823"/>
      <c r="BE50" s="815"/>
      <c r="BF50" s="815"/>
      <c r="BG50" s="815"/>
      <c r="BH50" s="815"/>
      <c r="BI50" s="816"/>
      <c r="BJ50" s="203"/>
      <c r="BK50" s="203"/>
      <c r="BL50" s="203"/>
      <c r="BM50" s="203"/>
      <c r="BN50" s="203"/>
      <c r="BO50" s="216"/>
      <c r="BP50" s="216"/>
      <c r="BQ50" s="213">
        <v>44</v>
      </c>
      <c r="BR50" s="214"/>
      <c r="BS50" s="755"/>
      <c r="BT50" s="756"/>
      <c r="BU50" s="756"/>
      <c r="BV50" s="756"/>
      <c r="BW50" s="756"/>
      <c r="BX50" s="756"/>
      <c r="BY50" s="756"/>
      <c r="BZ50" s="756"/>
      <c r="CA50" s="756"/>
      <c r="CB50" s="756"/>
      <c r="CC50" s="756"/>
      <c r="CD50" s="756"/>
      <c r="CE50" s="756"/>
      <c r="CF50" s="756"/>
      <c r="CG50" s="757"/>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19"/>
      <c r="R51" s="820"/>
      <c r="S51" s="820"/>
      <c r="T51" s="820"/>
      <c r="U51" s="820"/>
      <c r="V51" s="820"/>
      <c r="W51" s="820"/>
      <c r="X51" s="820"/>
      <c r="Y51" s="820"/>
      <c r="Z51" s="820"/>
      <c r="AA51" s="820"/>
      <c r="AB51" s="820"/>
      <c r="AC51" s="820"/>
      <c r="AD51" s="820"/>
      <c r="AE51" s="821"/>
      <c r="AF51" s="749"/>
      <c r="AG51" s="750"/>
      <c r="AH51" s="750"/>
      <c r="AI51" s="750"/>
      <c r="AJ51" s="751"/>
      <c r="AK51" s="822"/>
      <c r="AL51" s="820"/>
      <c r="AM51" s="820"/>
      <c r="AN51" s="820"/>
      <c r="AO51" s="820"/>
      <c r="AP51" s="820"/>
      <c r="AQ51" s="820"/>
      <c r="AR51" s="820"/>
      <c r="AS51" s="820"/>
      <c r="AT51" s="820"/>
      <c r="AU51" s="820"/>
      <c r="AV51" s="820"/>
      <c r="AW51" s="820"/>
      <c r="AX51" s="820"/>
      <c r="AY51" s="820"/>
      <c r="AZ51" s="823"/>
      <c r="BA51" s="823"/>
      <c r="BB51" s="823"/>
      <c r="BC51" s="823"/>
      <c r="BD51" s="823"/>
      <c r="BE51" s="815"/>
      <c r="BF51" s="815"/>
      <c r="BG51" s="815"/>
      <c r="BH51" s="815"/>
      <c r="BI51" s="816"/>
      <c r="BJ51" s="203"/>
      <c r="BK51" s="203"/>
      <c r="BL51" s="203"/>
      <c r="BM51" s="203"/>
      <c r="BN51" s="203"/>
      <c r="BO51" s="216"/>
      <c r="BP51" s="216"/>
      <c r="BQ51" s="213">
        <v>45</v>
      </c>
      <c r="BR51" s="214"/>
      <c r="BS51" s="755"/>
      <c r="BT51" s="756"/>
      <c r="BU51" s="756"/>
      <c r="BV51" s="756"/>
      <c r="BW51" s="756"/>
      <c r="BX51" s="756"/>
      <c r="BY51" s="756"/>
      <c r="BZ51" s="756"/>
      <c r="CA51" s="756"/>
      <c r="CB51" s="756"/>
      <c r="CC51" s="756"/>
      <c r="CD51" s="756"/>
      <c r="CE51" s="756"/>
      <c r="CF51" s="756"/>
      <c r="CG51" s="757"/>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19"/>
      <c r="R52" s="820"/>
      <c r="S52" s="820"/>
      <c r="T52" s="820"/>
      <c r="U52" s="820"/>
      <c r="V52" s="820"/>
      <c r="W52" s="820"/>
      <c r="X52" s="820"/>
      <c r="Y52" s="820"/>
      <c r="Z52" s="820"/>
      <c r="AA52" s="820"/>
      <c r="AB52" s="820"/>
      <c r="AC52" s="820"/>
      <c r="AD52" s="820"/>
      <c r="AE52" s="821"/>
      <c r="AF52" s="749"/>
      <c r="AG52" s="750"/>
      <c r="AH52" s="750"/>
      <c r="AI52" s="750"/>
      <c r="AJ52" s="751"/>
      <c r="AK52" s="822"/>
      <c r="AL52" s="820"/>
      <c r="AM52" s="820"/>
      <c r="AN52" s="820"/>
      <c r="AO52" s="820"/>
      <c r="AP52" s="820"/>
      <c r="AQ52" s="820"/>
      <c r="AR52" s="820"/>
      <c r="AS52" s="820"/>
      <c r="AT52" s="820"/>
      <c r="AU52" s="820"/>
      <c r="AV52" s="820"/>
      <c r="AW52" s="820"/>
      <c r="AX52" s="820"/>
      <c r="AY52" s="820"/>
      <c r="AZ52" s="823"/>
      <c r="BA52" s="823"/>
      <c r="BB52" s="823"/>
      <c r="BC52" s="823"/>
      <c r="BD52" s="823"/>
      <c r="BE52" s="815"/>
      <c r="BF52" s="815"/>
      <c r="BG52" s="815"/>
      <c r="BH52" s="815"/>
      <c r="BI52" s="816"/>
      <c r="BJ52" s="203"/>
      <c r="BK52" s="203"/>
      <c r="BL52" s="203"/>
      <c r="BM52" s="203"/>
      <c r="BN52" s="203"/>
      <c r="BO52" s="216"/>
      <c r="BP52" s="216"/>
      <c r="BQ52" s="213">
        <v>46</v>
      </c>
      <c r="BR52" s="214"/>
      <c r="BS52" s="755"/>
      <c r="BT52" s="756"/>
      <c r="BU52" s="756"/>
      <c r="BV52" s="756"/>
      <c r="BW52" s="756"/>
      <c r="BX52" s="756"/>
      <c r="BY52" s="756"/>
      <c r="BZ52" s="756"/>
      <c r="CA52" s="756"/>
      <c r="CB52" s="756"/>
      <c r="CC52" s="756"/>
      <c r="CD52" s="756"/>
      <c r="CE52" s="756"/>
      <c r="CF52" s="756"/>
      <c r="CG52" s="757"/>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19"/>
      <c r="R53" s="820"/>
      <c r="S53" s="820"/>
      <c r="T53" s="820"/>
      <c r="U53" s="820"/>
      <c r="V53" s="820"/>
      <c r="W53" s="820"/>
      <c r="X53" s="820"/>
      <c r="Y53" s="820"/>
      <c r="Z53" s="820"/>
      <c r="AA53" s="820"/>
      <c r="AB53" s="820"/>
      <c r="AC53" s="820"/>
      <c r="AD53" s="820"/>
      <c r="AE53" s="821"/>
      <c r="AF53" s="749"/>
      <c r="AG53" s="750"/>
      <c r="AH53" s="750"/>
      <c r="AI53" s="750"/>
      <c r="AJ53" s="751"/>
      <c r="AK53" s="822"/>
      <c r="AL53" s="820"/>
      <c r="AM53" s="820"/>
      <c r="AN53" s="820"/>
      <c r="AO53" s="820"/>
      <c r="AP53" s="820"/>
      <c r="AQ53" s="820"/>
      <c r="AR53" s="820"/>
      <c r="AS53" s="820"/>
      <c r="AT53" s="820"/>
      <c r="AU53" s="820"/>
      <c r="AV53" s="820"/>
      <c r="AW53" s="820"/>
      <c r="AX53" s="820"/>
      <c r="AY53" s="820"/>
      <c r="AZ53" s="823"/>
      <c r="BA53" s="823"/>
      <c r="BB53" s="823"/>
      <c r="BC53" s="823"/>
      <c r="BD53" s="823"/>
      <c r="BE53" s="815"/>
      <c r="BF53" s="815"/>
      <c r="BG53" s="815"/>
      <c r="BH53" s="815"/>
      <c r="BI53" s="816"/>
      <c r="BJ53" s="203"/>
      <c r="BK53" s="203"/>
      <c r="BL53" s="203"/>
      <c r="BM53" s="203"/>
      <c r="BN53" s="203"/>
      <c r="BO53" s="216"/>
      <c r="BP53" s="216"/>
      <c r="BQ53" s="213">
        <v>47</v>
      </c>
      <c r="BR53" s="214"/>
      <c r="BS53" s="755"/>
      <c r="BT53" s="756"/>
      <c r="BU53" s="756"/>
      <c r="BV53" s="756"/>
      <c r="BW53" s="756"/>
      <c r="BX53" s="756"/>
      <c r="BY53" s="756"/>
      <c r="BZ53" s="756"/>
      <c r="CA53" s="756"/>
      <c r="CB53" s="756"/>
      <c r="CC53" s="756"/>
      <c r="CD53" s="756"/>
      <c r="CE53" s="756"/>
      <c r="CF53" s="756"/>
      <c r="CG53" s="757"/>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19"/>
      <c r="R54" s="820"/>
      <c r="S54" s="820"/>
      <c r="T54" s="820"/>
      <c r="U54" s="820"/>
      <c r="V54" s="820"/>
      <c r="W54" s="820"/>
      <c r="X54" s="820"/>
      <c r="Y54" s="820"/>
      <c r="Z54" s="820"/>
      <c r="AA54" s="820"/>
      <c r="AB54" s="820"/>
      <c r="AC54" s="820"/>
      <c r="AD54" s="820"/>
      <c r="AE54" s="821"/>
      <c r="AF54" s="749"/>
      <c r="AG54" s="750"/>
      <c r="AH54" s="750"/>
      <c r="AI54" s="750"/>
      <c r="AJ54" s="751"/>
      <c r="AK54" s="822"/>
      <c r="AL54" s="820"/>
      <c r="AM54" s="820"/>
      <c r="AN54" s="820"/>
      <c r="AO54" s="820"/>
      <c r="AP54" s="820"/>
      <c r="AQ54" s="820"/>
      <c r="AR54" s="820"/>
      <c r="AS54" s="820"/>
      <c r="AT54" s="820"/>
      <c r="AU54" s="820"/>
      <c r="AV54" s="820"/>
      <c r="AW54" s="820"/>
      <c r="AX54" s="820"/>
      <c r="AY54" s="820"/>
      <c r="AZ54" s="823"/>
      <c r="BA54" s="823"/>
      <c r="BB54" s="823"/>
      <c r="BC54" s="823"/>
      <c r="BD54" s="823"/>
      <c r="BE54" s="815"/>
      <c r="BF54" s="815"/>
      <c r="BG54" s="815"/>
      <c r="BH54" s="815"/>
      <c r="BI54" s="816"/>
      <c r="BJ54" s="203"/>
      <c r="BK54" s="203"/>
      <c r="BL54" s="203"/>
      <c r="BM54" s="203"/>
      <c r="BN54" s="203"/>
      <c r="BO54" s="216"/>
      <c r="BP54" s="216"/>
      <c r="BQ54" s="213">
        <v>48</v>
      </c>
      <c r="BR54" s="214"/>
      <c r="BS54" s="755"/>
      <c r="BT54" s="756"/>
      <c r="BU54" s="756"/>
      <c r="BV54" s="756"/>
      <c r="BW54" s="756"/>
      <c r="BX54" s="756"/>
      <c r="BY54" s="756"/>
      <c r="BZ54" s="756"/>
      <c r="CA54" s="756"/>
      <c r="CB54" s="756"/>
      <c r="CC54" s="756"/>
      <c r="CD54" s="756"/>
      <c r="CE54" s="756"/>
      <c r="CF54" s="756"/>
      <c r="CG54" s="757"/>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19"/>
      <c r="R55" s="820"/>
      <c r="S55" s="820"/>
      <c r="T55" s="820"/>
      <c r="U55" s="820"/>
      <c r="V55" s="820"/>
      <c r="W55" s="820"/>
      <c r="X55" s="820"/>
      <c r="Y55" s="820"/>
      <c r="Z55" s="820"/>
      <c r="AA55" s="820"/>
      <c r="AB55" s="820"/>
      <c r="AC55" s="820"/>
      <c r="AD55" s="820"/>
      <c r="AE55" s="821"/>
      <c r="AF55" s="749"/>
      <c r="AG55" s="750"/>
      <c r="AH55" s="750"/>
      <c r="AI55" s="750"/>
      <c r="AJ55" s="751"/>
      <c r="AK55" s="822"/>
      <c r="AL55" s="820"/>
      <c r="AM55" s="820"/>
      <c r="AN55" s="820"/>
      <c r="AO55" s="820"/>
      <c r="AP55" s="820"/>
      <c r="AQ55" s="820"/>
      <c r="AR55" s="820"/>
      <c r="AS55" s="820"/>
      <c r="AT55" s="820"/>
      <c r="AU55" s="820"/>
      <c r="AV55" s="820"/>
      <c r="AW55" s="820"/>
      <c r="AX55" s="820"/>
      <c r="AY55" s="820"/>
      <c r="AZ55" s="823"/>
      <c r="BA55" s="823"/>
      <c r="BB55" s="823"/>
      <c r="BC55" s="823"/>
      <c r="BD55" s="823"/>
      <c r="BE55" s="815"/>
      <c r="BF55" s="815"/>
      <c r="BG55" s="815"/>
      <c r="BH55" s="815"/>
      <c r="BI55" s="816"/>
      <c r="BJ55" s="203"/>
      <c r="BK55" s="203"/>
      <c r="BL55" s="203"/>
      <c r="BM55" s="203"/>
      <c r="BN55" s="203"/>
      <c r="BO55" s="216"/>
      <c r="BP55" s="216"/>
      <c r="BQ55" s="213">
        <v>49</v>
      </c>
      <c r="BR55" s="214"/>
      <c r="BS55" s="755"/>
      <c r="BT55" s="756"/>
      <c r="BU55" s="756"/>
      <c r="BV55" s="756"/>
      <c r="BW55" s="756"/>
      <c r="BX55" s="756"/>
      <c r="BY55" s="756"/>
      <c r="BZ55" s="756"/>
      <c r="CA55" s="756"/>
      <c r="CB55" s="756"/>
      <c r="CC55" s="756"/>
      <c r="CD55" s="756"/>
      <c r="CE55" s="756"/>
      <c r="CF55" s="756"/>
      <c r="CG55" s="757"/>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19"/>
      <c r="R56" s="820"/>
      <c r="S56" s="820"/>
      <c r="T56" s="820"/>
      <c r="U56" s="820"/>
      <c r="V56" s="820"/>
      <c r="W56" s="820"/>
      <c r="X56" s="820"/>
      <c r="Y56" s="820"/>
      <c r="Z56" s="820"/>
      <c r="AA56" s="820"/>
      <c r="AB56" s="820"/>
      <c r="AC56" s="820"/>
      <c r="AD56" s="820"/>
      <c r="AE56" s="821"/>
      <c r="AF56" s="749"/>
      <c r="AG56" s="750"/>
      <c r="AH56" s="750"/>
      <c r="AI56" s="750"/>
      <c r="AJ56" s="751"/>
      <c r="AK56" s="822"/>
      <c r="AL56" s="820"/>
      <c r="AM56" s="820"/>
      <c r="AN56" s="820"/>
      <c r="AO56" s="820"/>
      <c r="AP56" s="820"/>
      <c r="AQ56" s="820"/>
      <c r="AR56" s="820"/>
      <c r="AS56" s="820"/>
      <c r="AT56" s="820"/>
      <c r="AU56" s="820"/>
      <c r="AV56" s="820"/>
      <c r="AW56" s="820"/>
      <c r="AX56" s="820"/>
      <c r="AY56" s="820"/>
      <c r="AZ56" s="823"/>
      <c r="BA56" s="823"/>
      <c r="BB56" s="823"/>
      <c r="BC56" s="823"/>
      <c r="BD56" s="823"/>
      <c r="BE56" s="815"/>
      <c r="BF56" s="815"/>
      <c r="BG56" s="815"/>
      <c r="BH56" s="815"/>
      <c r="BI56" s="816"/>
      <c r="BJ56" s="203"/>
      <c r="BK56" s="203"/>
      <c r="BL56" s="203"/>
      <c r="BM56" s="203"/>
      <c r="BN56" s="203"/>
      <c r="BO56" s="216"/>
      <c r="BP56" s="216"/>
      <c r="BQ56" s="213">
        <v>50</v>
      </c>
      <c r="BR56" s="214"/>
      <c r="BS56" s="755"/>
      <c r="BT56" s="756"/>
      <c r="BU56" s="756"/>
      <c r="BV56" s="756"/>
      <c r="BW56" s="756"/>
      <c r="BX56" s="756"/>
      <c r="BY56" s="756"/>
      <c r="BZ56" s="756"/>
      <c r="CA56" s="756"/>
      <c r="CB56" s="756"/>
      <c r="CC56" s="756"/>
      <c r="CD56" s="756"/>
      <c r="CE56" s="756"/>
      <c r="CF56" s="756"/>
      <c r="CG56" s="757"/>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19"/>
      <c r="R57" s="820"/>
      <c r="S57" s="820"/>
      <c r="T57" s="820"/>
      <c r="U57" s="820"/>
      <c r="V57" s="820"/>
      <c r="W57" s="820"/>
      <c r="X57" s="820"/>
      <c r="Y57" s="820"/>
      <c r="Z57" s="820"/>
      <c r="AA57" s="820"/>
      <c r="AB57" s="820"/>
      <c r="AC57" s="820"/>
      <c r="AD57" s="820"/>
      <c r="AE57" s="821"/>
      <c r="AF57" s="749"/>
      <c r="AG57" s="750"/>
      <c r="AH57" s="750"/>
      <c r="AI57" s="750"/>
      <c r="AJ57" s="751"/>
      <c r="AK57" s="822"/>
      <c r="AL57" s="820"/>
      <c r="AM57" s="820"/>
      <c r="AN57" s="820"/>
      <c r="AO57" s="820"/>
      <c r="AP57" s="820"/>
      <c r="AQ57" s="820"/>
      <c r="AR57" s="820"/>
      <c r="AS57" s="820"/>
      <c r="AT57" s="820"/>
      <c r="AU57" s="820"/>
      <c r="AV57" s="820"/>
      <c r="AW57" s="820"/>
      <c r="AX57" s="820"/>
      <c r="AY57" s="820"/>
      <c r="AZ57" s="823"/>
      <c r="BA57" s="823"/>
      <c r="BB57" s="823"/>
      <c r="BC57" s="823"/>
      <c r="BD57" s="823"/>
      <c r="BE57" s="815"/>
      <c r="BF57" s="815"/>
      <c r="BG57" s="815"/>
      <c r="BH57" s="815"/>
      <c r="BI57" s="816"/>
      <c r="BJ57" s="203"/>
      <c r="BK57" s="203"/>
      <c r="BL57" s="203"/>
      <c r="BM57" s="203"/>
      <c r="BN57" s="203"/>
      <c r="BO57" s="216"/>
      <c r="BP57" s="216"/>
      <c r="BQ57" s="213">
        <v>51</v>
      </c>
      <c r="BR57" s="214"/>
      <c r="BS57" s="755"/>
      <c r="BT57" s="756"/>
      <c r="BU57" s="756"/>
      <c r="BV57" s="756"/>
      <c r="BW57" s="756"/>
      <c r="BX57" s="756"/>
      <c r="BY57" s="756"/>
      <c r="BZ57" s="756"/>
      <c r="CA57" s="756"/>
      <c r="CB57" s="756"/>
      <c r="CC57" s="756"/>
      <c r="CD57" s="756"/>
      <c r="CE57" s="756"/>
      <c r="CF57" s="756"/>
      <c r="CG57" s="757"/>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19"/>
      <c r="R58" s="820"/>
      <c r="S58" s="820"/>
      <c r="T58" s="820"/>
      <c r="U58" s="820"/>
      <c r="V58" s="820"/>
      <c r="W58" s="820"/>
      <c r="X58" s="820"/>
      <c r="Y58" s="820"/>
      <c r="Z58" s="820"/>
      <c r="AA58" s="820"/>
      <c r="AB58" s="820"/>
      <c r="AC58" s="820"/>
      <c r="AD58" s="820"/>
      <c r="AE58" s="821"/>
      <c r="AF58" s="749"/>
      <c r="AG58" s="750"/>
      <c r="AH58" s="750"/>
      <c r="AI58" s="750"/>
      <c r="AJ58" s="751"/>
      <c r="AK58" s="822"/>
      <c r="AL58" s="820"/>
      <c r="AM58" s="820"/>
      <c r="AN58" s="820"/>
      <c r="AO58" s="820"/>
      <c r="AP58" s="820"/>
      <c r="AQ58" s="820"/>
      <c r="AR58" s="820"/>
      <c r="AS58" s="820"/>
      <c r="AT58" s="820"/>
      <c r="AU58" s="820"/>
      <c r="AV58" s="820"/>
      <c r="AW58" s="820"/>
      <c r="AX58" s="820"/>
      <c r="AY58" s="820"/>
      <c r="AZ58" s="823"/>
      <c r="BA58" s="823"/>
      <c r="BB58" s="823"/>
      <c r="BC58" s="823"/>
      <c r="BD58" s="823"/>
      <c r="BE58" s="815"/>
      <c r="BF58" s="815"/>
      <c r="BG58" s="815"/>
      <c r="BH58" s="815"/>
      <c r="BI58" s="816"/>
      <c r="BJ58" s="203"/>
      <c r="BK58" s="203"/>
      <c r="BL58" s="203"/>
      <c r="BM58" s="203"/>
      <c r="BN58" s="203"/>
      <c r="BO58" s="216"/>
      <c r="BP58" s="216"/>
      <c r="BQ58" s="213">
        <v>52</v>
      </c>
      <c r="BR58" s="214"/>
      <c r="BS58" s="755"/>
      <c r="BT58" s="756"/>
      <c r="BU58" s="756"/>
      <c r="BV58" s="756"/>
      <c r="BW58" s="756"/>
      <c r="BX58" s="756"/>
      <c r="BY58" s="756"/>
      <c r="BZ58" s="756"/>
      <c r="CA58" s="756"/>
      <c r="CB58" s="756"/>
      <c r="CC58" s="756"/>
      <c r="CD58" s="756"/>
      <c r="CE58" s="756"/>
      <c r="CF58" s="756"/>
      <c r="CG58" s="757"/>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19"/>
      <c r="R59" s="820"/>
      <c r="S59" s="820"/>
      <c r="T59" s="820"/>
      <c r="U59" s="820"/>
      <c r="V59" s="820"/>
      <c r="W59" s="820"/>
      <c r="X59" s="820"/>
      <c r="Y59" s="820"/>
      <c r="Z59" s="820"/>
      <c r="AA59" s="820"/>
      <c r="AB59" s="820"/>
      <c r="AC59" s="820"/>
      <c r="AD59" s="820"/>
      <c r="AE59" s="821"/>
      <c r="AF59" s="749"/>
      <c r="AG59" s="750"/>
      <c r="AH59" s="750"/>
      <c r="AI59" s="750"/>
      <c r="AJ59" s="751"/>
      <c r="AK59" s="822"/>
      <c r="AL59" s="820"/>
      <c r="AM59" s="820"/>
      <c r="AN59" s="820"/>
      <c r="AO59" s="820"/>
      <c r="AP59" s="820"/>
      <c r="AQ59" s="820"/>
      <c r="AR59" s="820"/>
      <c r="AS59" s="820"/>
      <c r="AT59" s="820"/>
      <c r="AU59" s="820"/>
      <c r="AV59" s="820"/>
      <c r="AW59" s="820"/>
      <c r="AX59" s="820"/>
      <c r="AY59" s="820"/>
      <c r="AZ59" s="823"/>
      <c r="BA59" s="823"/>
      <c r="BB59" s="823"/>
      <c r="BC59" s="823"/>
      <c r="BD59" s="823"/>
      <c r="BE59" s="815"/>
      <c r="BF59" s="815"/>
      <c r="BG59" s="815"/>
      <c r="BH59" s="815"/>
      <c r="BI59" s="816"/>
      <c r="BJ59" s="203"/>
      <c r="BK59" s="203"/>
      <c r="BL59" s="203"/>
      <c r="BM59" s="203"/>
      <c r="BN59" s="203"/>
      <c r="BO59" s="216"/>
      <c r="BP59" s="216"/>
      <c r="BQ59" s="213">
        <v>53</v>
      </c>
      <c r="BR59" s="214"/>
      <c r="BS59" s="755"/>
      <c r="BT59" s="756"/>
      <c r="BU59" s="756"/>
      <c r="BV59" s="756"/>
      <c r="BW59" s="756"/>
      <c r="BX59" s="756"/>
      <c r="BY59" s="756"/>
      <c r="BZ59" s="756"/>
      <c r="CA59" s="756"/>
      <c r="CB59" s="756"/>
      <c r="CC59" s="756"/>
      <c r="CD59" s="756"/>
      <c r="CE59" s="756"/>
      <c r="CF59" s="756"/>
      <c r="CG59" s="757"/>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19"/>
      <c r="R60" s="820"/>
      <c r="S60" s="820"/>
      <c r="T60" s="820"/>
      <c r="U60" s="820"/>
      <c r="V60" s="820"/>
      <c r="W60" s="820"/>
      <c r="X60" s="820"/>
      <c r="Y60" s="820"/>
      <c r="Z60" s="820"/>
      <c r="AA60" s="820"/>
      <c r="AB60" s="820"/>
      <c r="AC60" s="820"/>
      <c r="AD60" s="820"/>
      <c r="AE60" s="821"/>
      <c r="AF60" s="749"/>
      <c r="AG60" s="750"/>
      <c r="AH60" s="750"/>
      <c r="AI60" s="750"/>
      <c r="AJ60" s="751"/>
      <c r="AK60" s="822"/>
      <c r="AL60" s="820"/>
      <c r="AM60" s="820"/>
      <c r="AN60" s="820"/>
      <c r="AO60" s="820"/>
      <c r="AP60" s="820"/>
      <c r="AQ60" s="820"/>
      <c r="AR60" s="820"/>
      <c r="AS60" s="820"/>
      <c r="AT60" s="820"/>
      <c r="AU60" s="820"/>
      <c r="AV60" s="820"/>
      <c r="AW60" s="820"/>
      <c r="AX60" s="820"/>
      <c r="AY60" s="820"/>
      <c r="AZ60" s="823"/>
      <c r="BA60" s="823"/>
      <c r="BB60" s="823"/>
      <c r="BC60" s="823"/>
      <c r="BD60" s="823"/>
      <c r="BE60" s="815"/>
      <c r="BF60" s="815"/>
      <c r="BG60" s="815"/>
      <c r="BH60" s="815"/>
      <c r="BI60" s="816"/>
      <c r="BJ60" s="203"/>
      <c r="BK60" s="203"/>
      <c r="BL60" s="203"/>
      <c r="BM60" s="203"/>
      <c r="BN60" s="203"/>
      <c r="BO60" s="216"/>
      <c r="BP60" s="216"/>
      <c r="BQ60" s="213">
        <v>54</v>
      </c>
      <c r="BR60" s="214"/>
      <c r="BS60" s="755"/>
      <c r="BT60" s="756"/>
      <c r="BU60" s="756"/>
      <c r="BV60" s="756"/>
      <c r="BW60" s="756"/>
      <c r="BX60" s="756"/>
      <c r="BY60" s="756"/>
      <c r="BZ60" s="756"/>
      <c r="CA60" s="756"/>
      <c r="CB60" s="756"/>
      <c r="CC60" s="756"/>
      <c r="CD60" s="756"/>
      <c r="CE60" s="756"/>
      <c r="CF60" s="756"/>
      <c r="CG60" s="757"/>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19"/>
      <c r="R61" s="820"/>
      <c r="S61" s="820"/>
      <c r="T61" s="820"/>
      <c r="U61" s="820"/>
      <c r="V61" s="820"/>
      <c r="W61" s="820"/>
      <c r="X61" s="820"/>
      <c r="Y61" s="820"/>
      <c r="Z61" s="820"/>
      <c r="AA61" s="820"/>
      <c r="AB61" s="820"/>
      <c r="AC61" s="820"/>
      <c r="AD61" s="820"/>
      <c r="AE61" s="821"/>
      <c r="AF61" s="749"/>
      <c r="AG61" s="750"/>
      <c r="AH61" s="750"/>
      <c r="AI61" s="750"/>
      <c r="AJ61" s="751"/>
      <c r="AK61" s="822"/>
      <c r="AL61" s="820"/>
      <c r="AM61" s="820"/>
      <c r="AN61" s="820"/>
      <c r="AO61" s="820"/>
      <c r="AP61" s="820"/>
      <c r="AQ61" s="820"/>
      <c r="AR61" s="820"/>
      <c r="AS61" s="820"/>
      <c r="AT61" s="820"/>
      <c r="AU61" s="820"/>
      <c r="AV61" s="820"/>
      <c r="AW61" s="820"/>
      <c r="AX61" s="820"/>
      <c r="AY61" s="820"/>
      <c r="AZ61" s="823"/>
      <c r="BA61" s="823"/>
      <c r="BB61" s="823"/>
      <c r="BC61" s="823"/>
      <c r="BD61" s="823"/>
      <c r="BE61" s="815"/>
      <c r="BF61" s="815"/>
      <c r="BG61" s="815"/>
      <c r="BH61" s="815"/>
      <c r="BI61" s="816"/>
      <c r="BJ61" s="203"/>
      <c r="BK61" s="203"/>
      <c r="BL61" s="203"/>
      <c r="BM61" s="203"/>
      <c r="BN61" s="203"/>
      <c r="BO61" s="216"/>
      <c r="BP61" s="216"/>
      <c r="BQ61" s="213">
        <v>55</v>
      </c>
      <c r="BR61" s="214"/>
      <c r="BS61" s="755"/>
      <c r="BT61" s="756"/>
      <c r="BU61" s="756"/>
      <c r="BV61" s="756"/>
      <c r="BW61" s="756"/>
      <c r="BX61" s="756"/>
      <c r="BY61" s="756"/>
      <c r="BZ61" s="756"/>
      <c r="CA61" s="756"/>
      <c r="CB61" s="756"/>
      <c r="CC61" s="756"/>
      <c r="CD61" s="756"/>
      <c r="CE61" s="756"/>
      <c r="CF61" s="756"/>
      <c r="CG61" s="757"/>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19"/>
      <c r="R62" s="820"/>
      <c r="S62" s="820"/>
      <c r="T62" s="820"/>
      <c r="U62" s="820"/>
      <c r="V62" s="820"/>
      <c r="W62" s="820"/>
      <c r="X62" s="820"/>
      <c r="Y62" s="820"/>
      <c r="Z62" s="820"/>
      <c r="AA62" s="820"/>
      <c r="AB62" s="820"/>
      <c r="AC62" s="820"/>
      <c r="AD62" s="820"/>
      <c r="AE62" s="821"/>
      <c r="AF62" s="749"/>
      <c r="AG62" s="750"/>
      <c r="AH62" s="750"/>
      <c r="AI62" s="750"/>
      <c r="AJ62" s="751"/>
      <c r="AK62" s="822"/>
      <c r="AL62" s="820"/>
      <c r="AM62" s="820"/>
      <c r="AN62" s="820"/>
      <c r="AO62" s="820"/>
      <c r="AP62" s="820"/>
      <c r="AQ62" s="820"/>
      <c r="AR62" s="820"/>
      <c r="AS62" s="820"/>
      <c r="AT62" s="820"/>
      <c r="AU62" s="820"/>
      <c r="AV62" s="820"/>
      <c r="AW62" s="820"/>
      <c r="AX62" s="820"/>
      <c r="AY62" s="820"/>
      <c r="AZ62" s="823"/>
      <c r="BA62" s="823"/>
      <c r="BB62" s="823"/>
      <c r="BC62" s="823"/>
      <c r="BD62" s="823"/>
      <c r="BE62" s="815"/>
      <c r="BF62" s="815"/>
      <c r="BG62" s="815"/>
      <c r="BH62" s="815"/>
      <c r="BI62" s="816"/>
      <c r="BJ62" s="831" t="s">
        <v>391</v>
      </c>
      <c r="BK62" s="794"/>
      <c r="BL62" s="794"/>
      <c r="BM62" s="794"/>
      <c r="BN62" s="795"/>
      <c r="BO62" s="216"/>
      <c r="BP62" s="216"/>
      <c r="BQ62" s="213">
        <v>56</v>
      </c>
      <c r="BR62" s="214"/>
      <c r="BS62" s="755"/>
      <c r="BT62" s="756"/>
      <c r="BU62" s="756"/>
      <c r="BV62" s="756"/>
      <c r="BW62" s="756"/>
      <c r="BX62" s="756"/>
      <c r="BY62" s="756"/>
      <c r="BZ62" s="756"/>
      <c r="CA62" s="756"/>
      <c r="CB62" s="756"/>
      <c r="CC62" s="756"/>
      <c r="CD62" s="756"/>
      <c r="CE62" s="756"/>
      <c r="CF62" s="756"/>
      <c r="CG62" s="757"/>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8" t="s">
        <v>392</v>
      </c>
      <c r="C63" s="779"/>
      <c r="D63" s="779"/>
      <c r="E63" s="779"/>
      <c r="F63" s="779"/>
      <c r="G63" s="779"/>
      <c r="H63" s="779"/>
      <c r="I63" s="779"/>
      <c r="J63" s="779"/>
      <c r="K63" s="779"/>
      <c r="L63" s="779"/>
      <c r="M63" s="779"/>
      <c r="N63" s="779"/>
      <c r="O63" s="779"/>
      <c r="P63" s="780"/>
      <c r="Q63" s="824"/>
      <c r="R63" s="825"/>
      <c r="S63" s="825"/>
      <c r="T63" s="825"/>
      <c r="U63" s="825"/>
      <c r="V63" s="825"/>
      <c r="W63" s="825"/>
      <c r="X63" s="825"/>
      <c r="Y63" s="825"/>
      <c r="Z63" s="825"/>
      <c r="AA63" s="825"/>
      <c r="AB63" s="825"/>
      <c r="AC63" s="825"/>
      <c r="AD63" s="825"/>
      <c r="AE63" s="826"/>
      <c r="AF63" s="827">
        <v>967</v>
      </c>
      <c r="AG63" s="828"/>
      <c r="AH63" s="828"/>
      <c r="AI63" s="828"/>
      <c r="AJ63" s="829"/>
      <c r="AK63" s="830"/>
      <c r="AL63" s="825"/>
      <c r="AM63" s="825"/>
      <c r="AN63" s="825"/>
      <c r="AO63" s="825"/>
      <c r="AP63" s="828">
        <v>7028</v>
      </c>
      <c r="AQ63" s="828"/>
      <c r="AR63" s="828"/>
      <c r="AS63" s="828"/>
      <c r="AT63" s="828"/>
      <c r="AU63" s="828">
        <v>2005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5"/>
      <c r="BT63" s="756"/>
      <c r="BU63" s="756"/>
      <c r="BV63" s="756"/>
      <c r="BW63" s="756"/>
      <c r="BX63" s="756"/>
      <c r="BY63" s="756"/>
      <c r="BZ63" s="756"/>
      <c r="CA63" s="756"/>
      <c r="CB63" s="756"/>
      <c r="CC63" s="756"/>
      <c r="CD63" s="756"/>
      <c r="CE63" s="756"/>
      <c r="CF63" s="756"/>
      <c r="CG63" s="757"/>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5"/>
      <c r="BT64" s="756"/>
      <c r="BU64" s="756"/>
      <c r="BV64" s="756"/>
      <c r="BW64" s="756"/>
      <c r="BX64" s="756"/>
      <c r="BY64" s="756"/>
      <c r="BZ64" s="756"/>
      <c r="CA64" s="756"/>
      <c r="CB64" s="756"/>
      <c r="CC64" s="756"/>
      <c r="CD64" s="756"/>
      <c r="CE64" s="756"/>
      <c r="CF64" s="756"/>
      <c r="CG64" s="757"/>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5"/>
      <c r="BT65" s="756"/>
      <c r="BU65" s="756"/>
      <c r="BV65" s="756"/>
      <c r="BW65" s="756"/>
      <c r="BX65" s="756"/>
      <c r="BY65" s="756"/>
      <c r="BZ65" s="756"/>
      <c r="CA65" s="756"/>
      <c r="CB65" s="756"/>
      <c r="CC65" s="756"/>
      <c r="CD65" s="756"/>
      <c r="CE65" s="756"/>
      <c r="CF65" s="756"/>
      <c r="CG65" s="757"/>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38" t="s">
        <v>377</v>
      </c>
      <c r="AG66" s="801"/>
      <c r="AH66" s="801"/>
      <c r="AI66" s="801"/>
      <c r="AJ66" s="839"/>
      <c r="AK66" s="705" t="s">
        <v>378</v>
      </c>
      <c r="AL66" s="729"/>
      <c r="AM66" s="729"/>
      <c r="AN66" s="729"/>
      <c r="AO66" s="730"/>
      <c r="AP66" s="705" t="s">
        <v>379</v>
      </c>
      <c r="AQ66" s="706"/>
      <c r="AR66" s="706"/>
      <c r="AS66" s="706"/>
      <c r="AT66" s="707"/>
      <c r="AU66" s="705" t="s">
        <v>395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0"/>
      <c r="AG67" s="804"/>
      <c r="AH67" s="804"/>
      <c r="AI67" s="804"/>
      <c r="AJ67" s="841"/>
      <c r="AK67" s="842"/>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543</v>
      </c>
      <c r="C68" s="856"/>
      <c r="D68" s="856"/>
      <c r="E68" s="856"/>
      <c r="F68" s="856"/>
      <c r="G68" s="856"/>
      <c r="H68" s="856"/>
      <c r="I68" s="856"/>
      <c r="J68" s="856"/>
      <c r="K68" s="856"/>
      <c r="L68" s="856"/>
      <c r="M68" s="856"/>
      <c r="N68" s="856"/>
      <c r="O68" s="856"/>
      <c r="P68" s="857"/>
      <c r="Q68" s="858">
        <v>9277</v>
      </c>
      <c r="R68" s="852"/>
      <c r="S68" s="852"/>
      <c r="T68" s="852"/>
      <c r="U68" s="852"/>
      <c r="V68" s="852">
        <v>7391</v>
      </c>
      <c r="W68" s="852"/>
      <c r="X68" s="852"/>
      <c r="Y68" s="852"/>
      <c r="Z68" s="852"/>
      <c r="AA68" s="852">
        <v>1886</v>
      </c>
      <c r="AB68" s="852"/>
      <c r="AC68" s="852"/>
      <c r="AD68" s="852"/>
      <c r="AE68" s="852"/>
      <c r="AF68" s="852">
        <v>1886</v>
      </c>
      <c r="AG68" s="852"/>
      <c r="AH68" s="852"/>
      <c r="AI68" s="852"/>
      <c r="AJ68" s="852"/>
      <c r="AK68" s="852" t="s">
        <v>553</v>
      </c>
      <c r="AL68" s="852"/>
      <c r="AM68" s="852"/>
      <c r="AN68" s="852"/>
      <c r="AO68" s="852"/>
      <c r="AP68" s="852" t="s">
        <v>553</v>
      </c>
      <c r="AQ68" s="852"/>
      <c r="AR68" s="852"/>
      <c r="AS68" s="852"/>
      <c r="AT68" s="852"/>
      <c r="AU68" s="852" t="s">
        <v>553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2766</v>
      </c>
      <c r="R69" s="752"/>
      <c r="S69" s="752"/>
      <c r="T69" s="752"/>
      <c r="U69" s="752"/>
      <c r="V69" s="752">
        <v>3271</v>
      </c>
      <c r="W69" s="752"/>
      <c r="X69" s="752"/>
      <c r="Y69" s="752"/>
      <c r="Z69" s="752"/>
      <c r="AA69" s="752">
        <v>-505</v>
      </c>
      <c r="AB69" s="752"/>
      <c r="AC69" s="752"/>
      <c r="AD69" s="752"/>
      <c r="AE69" s="752"/>
      <c r="AF69" s="752">
        <v>967</v>
      </c>
      <c r="AG69" s="752"/>
      <c r="AH69" s="752"/>
      <c r="AI69" s="752"/>
      <c r="AJ69" s="752"/>
      <c r="AK69" s="752" t="s">
        <v>553</v>
      </c>
      <c r="AL69" s="752"/>
      <c r="AM69" s="752"/>
      <c r="AN69" s="752"/>
      <c r="AO69" s="752"/>
      <c r="AP69" s="752">
        <v>4355</v>
      </c>
      <c r="AQ69" s="752"/>
      <c r="AR69" s="752"/>
      <c r="AS69" s="752"/>
      <c r="AT69" s="752"/>
      <c r="AU69" s="752">
        <v>958</v>
      </c>
      <c r="AV69" s="752"/>
      <c r="AW69" s="752"/>
      <c r="AX69" s="752"/>
      <c r="AY69" s="752"/>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512</v>
      </c>
      <c r="R70" s="752"/>
      <c r="S70" s="752"/>
      <c r="T70" s="752"/>
      <c r="U70" s="752"/>
      <c r="V70" s="752">
        <v>503</v>
      </c>
      <c r="W70" s="752"/>
      <c r="X70" s="752"/>
      <c r="Y70" s="752"/>
      <c r="Z70" s="752"/>
      <c r="AA70" s="752">
        <v>14</v>
      </c>
      <c r="AB70" s="752"/>
      <c r="AC70" s="752"/>
      <c r="AD70" s="752"/>
      <c r="AE70" s="752"/>
      <c r="AF70" s="752">
        <v>14</v>
      </c>
      <c r="AG70" s="752"/>
      <c r="AH70" s="752"/>
      <c r="AI70" s="752"/>
      <c r="AJ70" s="752"/>
      <c r="AK70" s="752" t="s">
        <v>553</v>
      </c>
      <c r="AL70" s="752"/>
      <c r="AM70" s="752"/>
      <c r="AN70" s="752"/>
      <c r="AO70" s="752"/>
      <c r="AP70" s="752">
        <v>749</v>
      </c>
      <c r="AQ70" s="752"/>
      <c r="AR70" s="752"/>
      <c r="AS70" s="752"/>
      <c r="AT70" s="752"/>
      <c r="AU70" s="752">
        <v>502</v>
      </c>
      <c r="AV70" s="752"/>
      <c r="AW70" s="752"/>
      <c r="AX70" s="752"/>
      <c r="AY70" s="752"/>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641</v>
      </c>
      <c r="R71" s="752"/>
      <c r="S71" s="752"/>
      <c r="T71" s="752"/>
      <c r="U71" s="752"/>
      <c r="V71" s="752">
        <v>608</v>
      </c>
      <c r="W71" s="752"/>
      <c r="X71" s="752"/>
      <c r="Y71" s="752"/>
      <c r="Z71" s="752"/>
      <c r="AA71" s="752">
        <v>33</v>
      </c>
      <c r="AB71" s="752"/>
      <c r="AC71" s="752"/>
      <c r="AD71" s="752"/>
      <c r="AE71" s="752"/>
      <c r="AF71" s="752">
        <v>33</v>
      </c>
      <c r="AG71" s="752"/>
      <c r="AH71" s="752"/>
      <c r="AI71" s="752"/>
      <c r="AJ71" s="752"/>
      <c r="AK71" s="752" t="s">
        <v>553</v>
      </c>
      <c r="AL71" s="752"/>
      <c r="AM71" s="752"/>
      <c r="AN71" s="752"/>
      <c r="AO71" s="752"/>
      <c r="AP71" s="752">
        <v>94</v>
      </c>
      <c r="AQ71" s="752"/>
      <c r="AR71" s="752"/>
      <c r="AS71" s="752"/>
      <c r="AT71" s="752"/>
      <c r="AU71" s="752">
        <v>76</v>
      </c>
      <c r="AV71" s="752"/>
      <c r="AW71" s="752"/>
      <c r="AX71" s="752"/>
      <c r="AY71" s="752"/>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620</v>
      </c>
      <c r="R72" s="752"/>
      <c r="S72" s="752"/>
      <c r="T72" s="752"/>
      <c r="U72" s="752"/>
      <c r="V72" s="752">
        <v>597</v>
      </c>
      <c r="W72" s="752"/>
      <c r="X72" s="752"/>
      <c r="Y72" s="752"/>
      <c r="Z72" s="752"/>
      <c r="AA72" s="752">
        <v>23</v>
      </c>
      <c r="AB72" s="752"/>
      <c r="AC72" s="752"/>
      <c r="AD72" s="752"/>
      <c r="AE72" s="752"/>
      <c r="AF72" s="752">
        <v>23</v>
      </c>
      <c r="AG72" s="752"/>
      <c r="AH72" s="752"/>
      <c r="AI72" s="752"/>
      <c r="AJ72" s="752"/>
      <c r="AK72" s="752" t="s">
        <v>553</v>
      </c>
      <c r="AL72" s="752"/>
      <c r="AM72" s="752"/>
      <c r="AN72" s="752"/>
      <c r="AO72" s="752"/>
      <c r="AP72" s="752" t="s">
        <v>553</v>
      </c>
      <c r="AQ72" s="752"/>
      <c r="AR72" s="752"/>
      <c r="AS72" s="752"/>
      <c r="AT72" s="752"/>
      <c r="AU72" s="752" t="s">
        <v>553</v>
      </c>
      <c r="AV72" s="752"/>
      <c r="AW72" s="752"/>
      <c r="AX72" s="752"/>
      <c r="AY72" s="752"/>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548</v>
      </c>
      <c r="C73" s="860"/>
      <c r="D73" s="860"/>
      <c r="E73" s="860"/>
      <c r="F73" s="860"/>
      <c r="G73" s="860"/>
      <c r="H73" s="860"/>
      <c r="I73" s="860"/>
      <c r="J73" s="860"/>
      <c r="K73" s="860"/>
      <c r="L73" s="860"/>
      <c r="M73" s="860"/>
      <c r="N73" s="860"/>
      <c r="O73" s="860"/>
      <c r="P73" s="861"/>
      <c r="Q73" s="862">
        <v>157</v>
      </c>
      <c r="R73" s="752"/>
      <c r="S73" s="752"/>
      <c r="T73" s="752"/>
      <c r="U73" s="752"/>
      <c r="V73" s="752">
        <v>128</v>
      </c>
      <c r="W73" s="752"/>
      <c r="X73" s="752"/>
      <c r="Y73" s="752"/>
      <c r="Z73" s="752"/>
      <c r="AA73" s="752">
        <v>29</v>
      </c>
      <c r="AB73" s="752"/>
      <c r="AC73" s="752"/>
      <c r="AD73" s="752"/>
      <c r="AE73" s="752"/>
      <c r="AF73" s="752">
        <v>29</v>
      </c>
      <c r="AG73" s="752"/>
      <c r="AH73" s="752"/>
      <c r="AI73" s="752"/>
      <c r="AJ73" s="752"/>
      <c r="AK73" s="752" t="s">
        <v>553</v>
      </c>
      <c r="AL73" s="752"/>
      <c r="AM73" s="752"/>
      <c r="AN73" s="752"/>
      <c r="AO73" s="752"/>
      <c r="AP73" s="752" t="s">
        <v>553</v>
      </c>
      <c r="AQ73" s="752"/>
      <c r="AR73" s="752"/>
      <c r="AS73" s="752"/>
      <c r="AT73" s="752"/>
      <c r="AU73" s="752" t="s">
        <v>553</v>
      </c>
      <c r="AV73" s="752"/>
      <c r="AW73" s="752"/>
      <c r="AX73" s="752"/>
      <c r="AY73" s="752"/>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2">
        <v>940</v>
      </c>
      <c r="R74" s="752"/>
      <c r="S74" s="752"/>
      <c r="T74" s="752"/>
      <c r="U74" s="752"/>
      <c r="V74" s="752">
        <v>934</v>
      </c>
      <c r="W74" s="752"/>
      <c r="X74" s="752"/>
      <c r="Y74" s="752"/>
      <c r="Z74" s="752"/>
      <c r="AA74" s="752">
        <v>6</v>
      </c>
      <c r="AB74" s="752"/>
      <c r="AC74" s="752"/>
      <c r="AD74" s="752"/>
      <c r="AE74" s="752"/>
      <c r="AF74" s="752">
        <v>6</v>
      </c>
      <c r="AG74" s="752"/>
      <c r="AH74" s="752"/>
      <c r="AI74" s="752"/>
      <c r="AJ74" s="752"/>
      <c r="AK74" s="752" t="s">
        <v>553</v>
      </c>
      <c r="AL74" s="752"/>
      <c r="AM74" s="752"/>
      <c r="AN74" s="752"/>
      <c r="AO74" s="752"/>
      <c r="AP74" s="752" t="s">
        <v>553</v>
      </c>
      <c r="AQ74" s="752"/>
      <c r="AR74" s="752"/>
      <c r="AS74" s="752"/>
      <c r="AT74" s="752"/>
      <c r="AU74" s="752" t="s">
        <v>553</v>
      </c>
      <c r="AV74" s="752"/>
      <c r="AW74" s="752"/>
      <c r="AX74" s="752"/>
      <c r="AY74" s="752"/>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550</v>
      </c>
      <c r="C75" s="860"/>
      <c r="D75" s="860"/>
      <c r="E75" s="860"/>
      <c r="F75" s="860"/>
      <c r="G75" s="860"/>
      <c r="H75" s="860"/>
      <c r="I75" s="860"/>
      <c r="J75" s="860"/>
      <c r="K75" s="860"/>
      <c r="L75" s="860"/>
      <c r="M75" s="860"/>
      <c r="N75" s="860"/>
      <c r="O75" s="860"/>
      <c r="P75" s="861"/>
      <c r="Q75" s="865">
        <v>135517</v>
      </c>
      <c r="R75" s="866"/>
      <c r="S75" s="866"/>
      <c r="T75" s="866"/>
      <c r="U75" s="817"/>
      <c r="V75" s="867">
        <v>131403</v>
      </c>
      <c r="W75" s="866"/>
      <c r="X75" s="866"/>
      <c r="Y75" s="866"/>
      <c r="Z75" s="817"/>
      <c r="AA75" s="867">
        <v>4114</v>
      </c>
      <c r="AB75" s="866"/>
      <c r="AC75" s="866"/>
      <c r="AD75" s="866"/>
      <c r="AE75" s="817"/>
      <c r="AF75" s="867">
        <v>4114</v>
      </c>
      <c r="AG75" s="866"/>
      <c r="AH75" s="866"/>
      <c r="AI75" s="866"/>
      <c r="AJ75" s="817"/>
      <c r="AK75" s="867">
        <v>909</v>
      </c>
      <c r="AL75" s="866"/>
      <c r="AM75" s="866"/>
      <c r="AN75" s="866"/>
      <c r="AO75" s="817"/>
      <c r="AP75" s="867" t="s">
        <v>553</v>
      </c>
      <c r="AQ75" s="866"/>
      <c r="AR75" s="866"/>
      <c r="AS75" s="866"/>
      <c r="AT75" s="817"/>
      <c r="AU75" s="867" t="s">
        <v>553</v>
      </c>
      <c r="AV75" s="866"/>
      <c r="AW75" s="866"/>
      <c r="AX75" s="866"/>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5">
        <v>3450</v>
      </c>
      <c r="R76" s="866"/>
      <c r="S76" s="866"/>
      <c r="T76" s="866"/>
      <c r="U76" s="817"/>
      <c r="V76" s="867">
        <v>3404</v>
      </c>
      <c r="W76" s="866"/>
      <c r="X76" s="866"/>
      <c r="Y76" s="866"/>
      <c r="Z76" s="817"/>
      <c r="AA76" s="867">
        <v>46</v>
      </c>
      <c r="AB76" s="866"/>
      <c r="AC76" s="866"/>
      <c r="AD76" s="866"/>
      <c r="AE76" s="817"/>
      <c r="AF76" s="867">
        <v>46</v>
      </c>
      <c r="AG76" s="866"/>
      <c r="AH76" s="866"/>
      <c r="AI76" s="866"/>
      <c r="AJ76" s="817"/>
      <c r="AK76" s="867" t="s">
        <v>553</v>
      </c>
      <c r="AL76" s="866"/>
      <c r="AM76" s="866"/>
      <c r="AN76" s="866"/>
      <c r="AO76" s="817"/>
      <c r="AP76" s="867" t="s">
        <v>553</v>
      </c>
      <c r="AQ76" s="866"/>
      <c r="AR76" s="866"/>
      <c r="AS76" s="866"/>
      <c r="AT76" s="817"/>
      <c r="AU76" s="867" t="s">
        <v>553</v>
      </c>
      <c r="AV76" s="866"/>
      <c r="AW76" s="866"/>
      <c r="AX76" s="866"/>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7"/>
      <c r="V77" s="867"/>
      <c r="W77" s="866"/>
      <c r="X77" s="866"/>
      <c r="Y77" s="866"/>
      <c r="Z77" s="817"/>
      <c r="AA77" s="867"/>
      <c r="AB77" s="866"/>
      <c r="AC77" s="866"/>
      <c r="AD77" s="866"/>
      <c r="AE77" s="817"/>
      <c r="AF77" s="867"/>
      <c r="AG77" s="866"/>
      <c r="AH77" s="866"/>
      <c r="AI77" s="866"/>
      <c r="AJ77" s="817"/>
      <c r="AK77" s="867"/>
      <c r="AL77" s="866"/>
      <c r="AM77" s="866"/>
      <c r="AN77" s="866"/>
      <c r="AO77" s="817"/>
      <c r="AP77" s="867"/>
      <c r="AQ77" s="866"/>
      <c r="AR77" s="866"/>
      <c r="AS77" s="866"/>
      <c r="AT77" s="817"/>
      <c r="AU77" s="867"/>
      <c r="AV77" s="866"/>
      <c r="AW77" s="866"/>
      <c r="AX77" s="866"/>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752"/>
      <c r="S78" s="752"/>
      <c r="T78" s="752"/>
      <c r="U78" s="752"/>
      <c r="V78" s="752"/>
      <c r="W78" s="752"/>
      <c r="X78" s="752"/>
      <c r="Y78" s="752"/>
      <c r="Z78" s="752"/>
      <c r="AA78" s="752"/>
      <c r="AB78" s="752"/>
      <c r="AC78" s="752"/>
      <c r="AD78" s="752"/>
      <c r="AE78" s="752"/>
      <c r="AF78" s="752"/>
      <c r="AG78" s="752"/>
      <c r="AH78" s="752"/>
      <c r="AI78" s="752"/>
      <c r="AJ78" s="752"/>
      <c r="AK78" s="752"/>
      <c r="AL78" s="752"/>
      <c r="AM78" s="752"/>
      <c r="AN78" s="752"/>
      <c r="AO78" s="752"/>
      <c r="AP78" s="752"/>
      <c r="AQ78" s="752"/>
      <c r="AR78" s="752"/>
      <c r="AS78" s="752"/>
      <c r="AT78" s="752"/>
      <c r="AU78" s="752"/>
      <c r="AV78" s="752"/>
      <c r="AW78" s="752"/>
      <c r="AX78" s="752"/>
      <c r="AY78" s="752"/>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2"/>
      <c r="AP79" s="752"/>
      <c r="AQ79" s="752"/>
      <c r="AR79" s="752"/>
      <c r="AS79" s="752"/>
      <c r="AT79" s="752"/>
      <c r="AU79" s="752"/>
      <c r="AV79" s="752"/>
      <c r="AW79" s="752"/>
      <c r="AX79" s="752"/>
      <c r="AY79" s="752"/>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752"/>
      <c r="S80" s="752"/>
      <c r="T80" s="752"/>
      <c r="U80" s="752"/>
      <c r="V80" s="752"/>
      <c r="W80" s="752"/>
      <c r="X80" s="752"/>
      <c r="Y80" s="752"/>
      <c r="Z80" s="752"/>
      <c r="AA80" s="752"/>
      <c r="AB80" s="752"/>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752"/>
      <c r="AY80" s="752"/>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752"/>
      <c r="S81" s="752"/>
      <c r="T81" s="752"/>
      <c r="U81" s="752"/>
      <c r="V81" s="752"/>
      <c r="W81" s="752"/>
      <c r="X81" s="752"/>
      <c r="Y81" s="752"/>
      <c r="Z81" s="752"/>
      <c r="AA81" s="752"/>
      <c r="AB81" s="752"/>
      <c r="AC81" s="752"/>
      <c r="AD81" s="752"/>
      <c r="AE81" s="752"/>
      <c r="AF81" s="752"/>
      <c r="AG81" s="752"/>
      <c r="AH81" s="752"/>
      <c r="AI81" s="752"/>
      <c r="AJ81" s="752"/>
      <c r="AK81" s="752"/>
      <c r="AL81" s="752"/>
      <c r="AM81" s="752"/>
      <c r="AN81" s="752"/>
      <c r="AO81" s="752"/>
      <c r="AP81" s="752"/>
      <c r="AQ81" s="752"/>
      <c r="AR81" s="752"/>
      <c r="AS81" s="752"/>
      <c r="AT81" s="752"/>
      <c r="AU81" s="752"/>
      <c r="AV81" s="752"/>
      <c r="AW81" s="752"/>
      <c r="AX81" s="752"/>
      <c r="AY81" s="752"/>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752"/>
      <c r="S82" s="752"/>
      <c r="T82" s="752"/>
      <c r="U82" s="752"/>
      <c r="V82" s="752"/>
      <c r="W82" s="752"/>
      <c r="X82" s="752"/>
      <c r="Y82" s="752"/>
      <c r="Z82" s="752"/>
      <c r="AA82" s="752"/>
      <c r="AB82" s="752"/>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2"/>
      <c r="AY82" s="752"/>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752"/>
      <c r="S83" s="752"/>
      <c r="T83" s="752"/>
      <c r="U83" s="752"/>
      <c r="V83" s="752"/>
      <c r="W83" s="752"/>
      <c r="X83" s="752"/>
      <c r="Y83" s="752"/>
      <c r="Z83" s="752"/>
      <c r="AA83" s="752"/>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2"/>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752"/>
      <c r="S84" s="752"/>
      <c r="T84" s="752"/>
      <c r="U84" s="752"/>
      <c r="V84" s="752"/>
      <c r="W84" s="752"/>
      <c r="X84" s="752"/>
      <c r="Y84" s="752"/>
      <c r="Z84" s="752"/>
      <c r="AA84" s="752"/>
      <c r="AB84" s="752"/>
      <c r="AC84" s="752"/>
      <c r="AD84" s="752"/>
      <c r="AE84" s="752"/>
      <c r="AF84" s="752"/>
      <c r="AG84" s="752"/>
      <c r="AH84" s="752"/>
      <c r="AI84" s="752"/>
      <c r="AJ84" s="752"/>
      <c r="AK84" s="752"/>
      <c r="AL84" s="752"/>
      <c r="AM84" s="752"/>
      <c r="AN84" s="752"/>
      <c r="AO84" s="752"/>
      <c r="AP84" s="752"/>
      <c r="AQ84" s="752"/>
      <c r="AR84" s="752"/>
      <c r="AS84" s="752"/>
      <c r="AT84" s="752"/>
      <c r="AU84" s="752"/>
      <c r="AV84" s="752"/>
      <c r="AW84" s="752"/>
      <c r="AX84" s="752"/>
      <c r="AY84" s="752"/>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752"/>
      <c r="S85" s="752"/>
      <c r="T85" s="752"/>
      <c r="U85" s="752"/>
      <c r="V85" s="752"/>
      <c r="W85" s="752"/>
      <c r="X85" s="752"/>
      <c r="Y85" s="752"/>
      <c r="Z85" s="752"/>
      <c r="AA85" s="752"/>
      <c r="AB85" s="752"/>
      <c r="AC85" s="752"/>
      <c r="AD85" s="752"/>
      <c r="AE85" s="752"/>
      <c r="AF85" s="752"/>
      <c r="AG85" s="752"/>
      <c r="AH85" s="752"/>
      <c r="AI85" s="752"/>
      <c r="AJ85" s="752"/>
      <c r="AK85" s="752"/>
      <c r="AL85" s="752"/>
      <c r="AM85" s="752"/>
      <c r="AN85" s="752"/>
      <c r="AO85" s="752"/>
      <c r="AP85" s="752"/>
      <c r="AQ85" s="752"/>
      <c r="AR85" s="752"/>
      <c r="AS85" s="752"/>
      <c r="AT85" s="752"/>
      <c r="AU85" s="752"/>
      <c r="AV85" s="752"/>
      <c r="AW85" s="752"/>
      <c r="AX85" s="752"/>
      <c r="AY85" s="752"/>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752"/>
      <c r="S86" s="752"/>
      <c r="T86" s="752"/>
      <c r="U86" s="752"/>
      <c r="V86" s="752"/>
      <c r="W86" s="752"/>
      <c r="X86" s="752"/>
      <c r="Y86" s="752"/>
      <c r="Z86" s="752"/>
      <c r="AA86" s="752"/>
      <c r="AB86" s="752"/>
      <c r="AC86" s="752"/>
      <c r="AD86" s="752"/>
      <c r="AE86" s="752"/>
      <c r="AF86" s="752"/>
      <c r="AG86" s="752"/>
      <c r="AH86" s="752"/>
      <c r="AI86" s="752"/>
      <c r="AJ86" s="752"/>
      <c r="AK86" s="752"/>
      <c r="AL86" s="752"/>
      <c r="AM86" s="752"/>
      <c r="AN86" s="752"/>
      <c r="AO86" s="752"/>
      <c r="AP86" s="752"/>
      <c r="AQ86" s="752"/>
      <c r="AR86" s="752"/>
      <c r="AS86" s="752"/>
      <c r="AT86" s="752"/>
      <c r="AU86" s="752"/>
      <c r="AV86" s="752"/>
      <c r="AW86" s="752"/>
      <c r="AX86" s="752"/>
      <c r="AY86" s="752"/>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8" t="s">
        <v>396</v>
      </c>
      <c r="C88" s="779"/>
      <c r="D88" s="779"/>
      <c r="E88" s="779"/>
      <c r="F88" s="779"/>
      <c r="G88" s="779"/>
      <c r="H88" s="779"/>
      <c r="I88" s="779"/>
      <c r="J88" s="779"/>
      <c r="K88" s="779"/>
      <c r="L88" s="779"/>
      <c r="M88" s="779"/>
      <c r="N88" s="779"/>
      <c r="O88" s="779"/>
      <c r="P88" s="780"/>
      <c r="Q88" s="824"/>
      <c r="R88" s="825"/>
      <c r="S88" s="825"/>
      <c r="T88" s="825"/>
      <c r="U88" s="825"/>
      <c r="V88" s="825"/>
      <c r="W88" s="825"/>
      <c r="X88" s="825"/>
      <c r="Y88" s="825"/>
      <c r="Z88" s="825"/>
      <c r="AA88" s="825"/>
      <c r="AB88" s="825"/>
      <c r="AC88" s="825"/>
      <c r="AD88" s="825"/>
      <c r="AE88" s="825"/>
      <c r="AF88" s="828">
        <v>7118</v>
      </c>
      <c r="AG88" s="828"/>
      <c r="AH88" s="828"/>
      <c r="AI88" s="828"/>
      <c r="AJ88" s="828"/>
      <c r="AK88" s="825"/>
      <c r="AL88" s="825"/>
      <c r="AM88" s="825"/>
      <c r="AN88" s="825"/>
      <c r="AO88" s="825"/>
      <c r="AP88" s="828">
        <v>5198</v>
      </c>
      <c r="AQ88" s="828"/>
      <c r="AR88" s="828"/>
      <c r="AS88" s="828"/>
      <c r="AT88" s="828"/>
      <c r="AU88" s="828">
        <v>1536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397</v>
      </c>
      <c r="BS102" s="779"/>
      <c r="BT102" s="779"/>
      <c r="BU102" s="779"/>
      <c r="BV102" s="779"/>
      <c r="BW102" s="779"/>
      <c r="BX102" s="779"/>
      <c r="BY102" s="779"/>
      <c r="BZ102" s="779"/>
      <c r="CA102" s="779"/>
      <c r="CB102" s="779"/>
      <c r="CC102" s="779"/>
      <c r="CD102" s="779"/>
      <c r="CE102" s="779"/>
      <c r="CF102" s="779"/>
      <c r="CG102" s="780"/>
      <c r="CH102" s="875"/>
      <c r="CI102" s="876"/>
      <c r="CJ102" s="876"/>
      <c r="CK102" s="876"/>
      <c r="CL102" s="877"/>
      <c r="CM102" s="875"/>
      <c r="CN102" s="876"/>
      <c r="CO102" s="876"/>
      <c r="CP102" s="876"/>
      <c r="CQ102" s="877"/>
      <c r="CR102" s="878">
        <v>5</v>
      </c>
      <c r="CS102" s="836"/>
      <c r="CT102" s="836"/>
      <c r="CU102" s="836"/>
      <c r="CV102" s="879"/>
      <c r="CW102" s="878" t="s">
        <v>553</v>
      </c>
      <c r="CX102" s="836"/>
      <c r="CY102" s="836"/>
      <c r="CZ102" s="836"/>
      <c r="DA102" s="879"/>
      <c r="DB102" s="878">
        <v>1</v>
      </c>
      <c r="DC102" s="836"/>
      <c r="DD102" s="836"/>
      <c r="DE102" s="836"/>
      <c r="DF102" s="879"/>
      <c r="DG102" s="878" t="s">
        <v>553</v>
      </c>
      <c r="DH102" s="836"/>
      <c r="DI102" s="836"/>
      <c r="DJ102" s="836"/>
      <c r="DK102" s="879"/>
      <c r="DL102" s="878" t="s">
        <v>554</v>
      </c>
      <c r="DM102" s="836"/>
      <c r="DN102" s="836"/>
      <c r="DO102" s="836"/>
      <c r="DP102" s="879"/>
      <c r="DQ102" s="878" t="s">
        <v>553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3336145</v>
      </c>
      <c r="AB110" s="888"/>
      <c r="AC110" s="888"/>
      <c r="AD110" s="888"/>
      <c r="AE110" s="889"/>
      <c r="AF110" s="890">
        <v>3207558</v>
      </c>
      <c r="AG110" s="888"/>
      <c r="AH110" s="888"/>
      <c r="AI110" s="888"/>
      <c r="AJ110" s="889"/>
      <c r="AK110" s="890">
        <v>3316457</v>
      </c>
      <c r="AL110" s="888"/>
      <c r="AM110" s="888"/>
      <c r="AN110" s="888"/>
      <c r="AO110" s="889"/>
      <c r="AP110" s="891">
        <v>27.4</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30180831</v>
      </c>
      <c r="BR110" s="925"/>
      <c r="BS110" s="925"/>
      <c r="BT110" s="925"/>
      <c r="BU110" s="925"/>
      <c r="BV110" s="925">
        <v>32066866</v>
      </c>
      <c r="BW110" s="925"/>
      <c r="BX110" s="925"/>
      <c r="BY110" s="925"/>
      <c r="BZ110" s="925"/>
      <c r="CA110" s="925">
        <v>33045195</v>
      </c>
      <c r="CB110" s="925"/>
      <c r="CC110" s="925"/>
      <c r="CD110" s="925"/>
      <c r="CE110" s="925"/>
      <c r="CF110" s="939">
        <v>273</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412</v>
      </c>
      <c r="DH110" s="925"/>
      <c r="DI110" s="925"/>
      <c r="DJ110" s="925"/>
      <c r="DK110" s="925"/>
      <c r="DL110" s="925" t="s">
        <v>412</v>
      </c>
      <c r="DM110" s="925"/>
      <c r="DN110" s="925"/>
      <c r="DO110" s="925"/>
      <c r="DP110" s="925"/>
      <c r="DQ110" s="925" t="s">
        <v>412</v>
      </c>
      <c r="DR110" s="925"/>
      <c r="DS110" s="925"/>
      <c r="DT110" s="925"/>
      <c r="DU110" s="925"/>
      <c r="DV110" s="926" t="s">
        <v>412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1929080</v>
      </c>
      <c r="BR112" s="918"/>
      <c r="BS112" s="918"/>
      <c r="BT112" s="918"/>
      <c r="BU112" s="918"/>
      <c r="BV112" s="918">
        <v>2000423</v>
      </c>
      <c r="BW112" s="918"/>
      <c r="BX112" s="918"/>
      <c r="BY112" s="918"/>
      <c r="BZ112" s="918"/>
      <c r="CA112" s="918">
        <v>2005317</v>
      </c>
      <c r="CB112" s="918"/>
      <c r="CC112" s="918"/>
      <c r="CD112" s="918"/>
      <c r="CE112" s="918"/>
      <c r="CF112" s="912">
        <v>16.600000000000001</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28535</v>
      </c>
      <c r="AB113" s="932"/>
      <c r="AC113" s="932"/>
      <c r="AD113" s="932"/>
      <c r="AE113" s="933"/>
      <c r="AF113" s="934">
        <v>34337</v>
      </c>
      <c r="AG113" s="932"/>
      <c r="AH113" s="932"/>
      <c r="AI113" s="932"/>
      <c r="AJ113" s="933"/>
      <c r="AK113" s="934">
        <v>150824</v>
      </c>
      <c r="AL113" s="932"/>
      <c r="AM113" s="932"/>
      <c r="AN113" s="932"/>
      <c r="AO113" s="933"/>
      <c r="AP113" s="935">
        <v>1.2</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2066844</v>
      </c>
      <c r="BR113" s="918"/>
      <c r="BS113" s="918"/>
      <c r="BT113" s="918"/>
      <c r="BU113" s="918"/>
      <c r="BV113" s="918">
        <v>1715177</v>
      </c>
      <c r="BW113" s="918"/>
      <c r="BX113" s="918"/>
      <c r="BY113" s="918"/>
      <c r="BZ113" s="918"/>
      <c r="CA113" s="918">
        <v>1535836</v>
      </c>
      <c r="CB113" s="918"/>
      <c r="CC113" s="918"/>
      <c r="CD113" s="918"/>
      <c r="CE113" s="918"/>
      <c r="CF113" s="912">
        <v>12.7</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311615</v>
      </c>
      <c r="AB114" s="957"/>
      <c r="AC114" s="957"/>
      <c r="AD114" s="957"/>
      <c r="AE114" s="958"/>
      <c r="AF114" s="959">
        <v>319167</v>
      </c>
      <c r="AG114" s="957"/>
      <c r="AH114" s="957"/>
      <c r="AI114" s="957"/>
      <c r="AJ114" s="958"/>
      <c r="AK114" s="959">
        <v>219793</v>
      </c>
      <c r="AL114" s="957"/>
      <c r="AM114" s="957"/>
      <c r="AN114" s="957"/>
      <c r="AO114" s="958"/>
      <c r="AP114" s="960">
        <v>1.8</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5503654</v>
      </c>
      <c r="BR114" s="918"/>
      <c r="BS114" s="918"/>
      <c r="BT114" s="918"/>
      <c r="BU114" s="918"/>
      <c r="BV114" s="918">
        <v>5051424</v>
      </c>
      <c r="BW114" s="918"/>
      <c r="BX114" s="918"/>
      <c r="BY114" s="918"/>
      <c r="BZ114" s="918"/>
      <c r="CA114" s="918">
        <v>4597452</v>
      </c>
      <c r="CB114" s="918"/>
      <c r="CC114" s="918"/>
      <c r="CD114" s="918"/>
      <c r="CE114" s="918"/>
      <c r="CF114" s="912">
        <v>38</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2162677</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24</v>
      </c>
      <c r="AB116" s="957"/>
      <c r="AC116" s="957"/>
      <c r="AD116" s="957"/>
      <c r="AE116" s="958"/>
      <c r="AF116" s="959">
        <v>52</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3676319</v>
      </c>
      <c r="AB117" s="964"/>
      <c r="AC117" s="964"/>
      <c r="AD117" s="964"/>
      <c r="AE117" s="965"/>
      <c r="AF117" s="963">
        <v>3561114</v>
      </c>
      <c r="AG117" s="964"/>
      <c r="AH117" s="964"/>
      <c r="AI117" s="964"/>
      <c r="AJ117" s="965"/>
      <c r="AK117" s="963">
        <v>3687074</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v>6375</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41849461</v>
      </c>
      <c r="BR118" s="984"/>
      <c r="BS118" s="984"/>
      <c r="BT118" s="984"/>
      <c r="BU118" s="984"/>
      <c r="BV118" s="984">
        <v>40833890</v>
      </c>
      <c r="BW118" s="984"/>
      <c r="BX118" s="984"/>
      <c r="BY118" s="984"/>
      <c r="BZ118" s="984"/>
      <c r="CA118" s="984">
        <v>41183800</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2643595</v>
      </c>
      <c r="BR119" s="925"/>
      <c r="BS119" s="925"/>
      <c r="BT119" s="925"/>
      <c r="BU119" s="925"/>
      <c r="BV119" s="925">
        <v>3171344</v>
      </c>
      <c r="BW119" s="925"/>
      <c r="BX119" s="925"/>
      <c r="BY119" s="925"/>
      <c r="BZ119" s="925"/>
      <c r="CA119" s="925">
        <v>3490902</v>
      </c>
      <c r="CB119" s="925"/>
      <c r="CC119" s="925"/>
      <c r="CD119" s="925"/>
      <c r="CE119" s="925"/>
      <c r="CF119" s="939">
        <v>28.8</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2523353</v>
      </c>
      <c r="BR120" s="918"/>
      <c r="BS120" s="918"/>
      <c r="BT120" s="918"/>
      <c r="BU120" s="918"/>
      <c r="BV120" s="918">
        <v>2385412</v>
      </c>
      <c r="BW120" s="918"/>
      <c r="BX120" s="918"/>
      <c r="BY120" s="918"/>
      <c r="BZ120" s="918"/>
      <c r="CA120" s="918">
        <v>2164375</v>
      </c>
      <c r="CB120" s="918"/>
      <c r="CC120" s="918"/>
      <c r="CD120" s="918"/>
      <c r="CE120" s="918"/>
      <c r="CF120" s="912">
        <v>17.899999999999999</v>
      </c>
      <c r="CG120" s="913"/>
      <c r="CH120" s="913"/>
      <c r="CI120" s="913"/>
      <c r="CJ120" s="913"/>
      <c r="CK120" s="1011" t="s">
        <v>441</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1682299</v>
      </c>
      <c r="DH120" s="925"/>
      <c r="DI120" s="925"/>
      <c r="DJ120" s="925"/>
      <c r="DK120" s="925"/>
      <c r="DL120" s="925">
        <v>1625712</v>
      </c>
      <c r="DM120" s="925"/>
      <c r="DN120" s="925"/>
      <c r="DO120" s="925"/>
      <c r="DP120" s="925"/>
      <c r="DQ120" s="925">
        <v>1457166</v>
      </c>
      <c r="DR120" s="925"/>
      <c r="DS120" s="925"/>
      <c r="DT120" s="925"/>
      <c r="DU120" s="925"/>
      <c r="DV120" s="926">
        <v>12</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21122972</v>
      </c>
      <c r="BR121" s="984"/>
      <c r="BS121" s="984"/>
      <c r="BT121" s="984"/>
      <c r="BU121" s="984"/>
      <c r="BV121" s="984">
        <v>21849776</v>
      </c>
      <c r="BW121" s="984"/>
      <c r="BX121" s="984"/>
      <c r="BY121" s="984"/>
      <c r="BZ121" s="984"/>
      <c r="CA121" s="984">
        <v>22052584</v>
      </c>
      <c r="CB121" s="984"/>
      <c r="CC121" s="984"/>
      <c r="CD121" s="984"/>
      <c r="CE121" s="984"/>
      <c r="CF121" s="1022">
        <v>182.2</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39494</v>
      </c>
      <c r="DH121" s="918"/>
      <c r="DI121" s="918"/>
      <c r="DJ121" s="918"/>
      <c r="DK121" s="918"/>
      <c r="DL121" s="918">
        <v>195644</v>
      </c>
      <c r="DM121" s="918"/>
      <c r="DN121" s="918"/>
      <c r="DO121" s="918"/>
      <c r="DP121" s="918"/>
      <c r="DQ121" s="918">
        <v>400227</v>
      </c>
      <c r="DR121" s="918"/>
      <c r="DS121" s="918"/>
      <c r="DT121" s="918"/>
      <c r="DU121" s="918"/>
      <c r="DV121" s="919">
        <v>3.3</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26289920</v>
      </c>
      <c r="BR122" s="1033"/>
      <c r="BS122" s="1033"/>
      <c r="BT122" s="1033"/>
      <c r="BU122" s="1033"/>
      <c r="BV122" s="1033">
        <v>27406532</v>
      </c>
      <c r="BW122" s="1033"/>
      <c r="BX122" s="1033"/>
      <c r="BY122" s="1033"/>
      <c r="BZ122" s="1033"/>
      <c r="CA122" s="1033">
        <v>27707861</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207287</v>
      </c>
      <c r="DH122" s="918"/>
      <c r="DI122" s="918"/>
      <c r="DJ122" s="918"/>
      <c r="DK122" s="918"/>
      <c r="DL122" s="918">
        <v>179067</v>
      </c>
      <c r="DM122" s="918"/>
      <c r="DN122" s="918"/>
      <c r="DO122" s="918"/>
      <c r="DP122" s="918"/>
      <c r="DQ122" s="918">
        <v>147924</v>
      </c>
      <c r="DR122" s="918"/>
      <c r="DS122" s="918"/>
      <c r="DT122" s="918"/>
      <c r="DU122" s="918"/>
      <c r="DV122" s="919">
        <v>1.2</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127.2</v>
      </c>
      <c r="BR123" s="1025"/>
      <c r="BS123" s="1025"/>
      <c r="BT123" s="1025"/>
      <c r="BU123" s="1025"/>
      <c r="BV123" s="1025">
        <v>109.8</v>
      </c>
      <c r="BW123" s="1025"/>
      <c r="BX123" s="1025"/>
      <c r="BY123" s="1025"/>
      <c r="BZ123" s="1025"/>
      <c r="CA123" s="1025">
        <v>111.3</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v>2162677</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455</v>
      </c>
      <c r="AY127" s="885"/>
      <c r="AZ127" s="885"/>
      <c r="BA127" s="885"/>
      <c r="BB127" s="885"/>
      <c r="BC127" s="885"/>
      <c r="BD127" s="885"/>
      <c r="BE127" s="886"/>
      <c r="BF127" s="1039" t="s">
        <v>111</v>
      </c>
      <c r="BG127" s="1040"/>
      <c r="BH127" s="1040"/>
      <c r="BI127" s="1040"/>
      <c r="BJ127" s="1040"/>
      <c r="BK127" s="1040"/>
      <c r="BL127" s="1049"/>
      <c r="BM127" s="1039">
        <v>12.83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273910</v>
      </c>
      <c r="AB128" s="1088"/>
      <c r="AC128" s="1088"/>
      <c r="AD128" s="1088"/>
      <c r="AE128" s="1089"/>
      <c r="AF128" s="1090">
        <v>262646</v>
      </c>
      <c r="AG128" s="1088"/>
      <c r="AH128" s="1088"/>
      <c r="AI128" s="1088"/>
      <c r="AJ128" s="1089"/>
      <c r="AK128" s="1090">
        <v>239665</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111</v>
      </c>
      <c r="BG128" s="1065"/>
      <c r="BH128" s="1065"/>
      <c r="BI128" s="1065"/>
      <c r="BJ128" s="1065"/>
      <c r="BK128" s="1065"/>
      <c r="BL128" s="1066"/>
      <c r="BM128" s="1064">
        <v>17.829999999999998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14035695</v>
      </c>
      <c r="AB129" s="957"/>
      <c r="AC129" s="957"/>
      <c r="AD129" s="957"/>
      <c r="AE129" s="958"/>
      <c r="AF129" s="959">
        <v>14186484</v>
      </c>
      <c r="AG129" s="957"/>
      <c r="AH129" s="957"/>
      <c r="AI129" s="957"/>
      <c r="AJ129" s="958"/>
      <c r="AK129" s="959">
        <v>14308338</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11.3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1812033</v>
      </c>
      <c r="AB130" s="957"/>
      <c r="AC130" s="957"/>
      <c r="AD130" s="957"/>
      <c r="AE130" s="958"/>
      <c r="AF130" s="959">
        <v>1967267</v>
      </c>
      <c r="AG130" s="957"/>
      <c r="AH130" s="957"/>
      <c r="AI130" s="957"/>
      <c r="AJ130" s="958"/>
      <c r="AK130" s="959">
        <v>2202493</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111.3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12223662</v>
      </c>
      <c r="AB131" s="996"/>
      <c r="AC131" s="996"/>
      <c r="AD131" s="996"/>
      <c r="AE131" s="997"/>
      <c r="AF131" s="998">
        <v>12219217</v>
      </c>
      <c r="AG131" s="996"/>
      <c r="AH131" s="996"/>
      <c r="AI131" s="996"/>
      <c r="AJ131" s="997"/>
      <c r="AK131" s="998">
        <v>12105845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13.010634619999999</v>
      </c>
      <c r="AB132" s="1102"/>
      <c r="AC132" s="1102"/>
      <c r="AD132" s="1102"/>
      <c r="AE132" s="1103"/>
      <c r="AF132" s="1104">
        <v>10.89432326</v>
      </c>
      <c r="AG132" s="1102"/>
      <c r="AH132" s="1102"/>
      <c r="AI132" s="1102"/>
      <c r="AJ132" s="1103"/>
      <c r="AK132" s="1104">
        <v>10.28359757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13.4</v>
      </c>
      <c r="AB133" s="1109"/>
      <c r="AC133" s="1109"/>
      <c r="AD133" s="1109"/>
      <c r="AE133" s="1110"/>
      <c r="AF133" s="1108">
        <v>12.4</v>
      </c>
      <c r="AG133" s="1109"/>
      <c r="AH133" s="1109"/>
      <c r="AI133" s="1109"/>
      <c r="AJ133" s="1110"/>
      <c r="AK133" s="1108">
        <v>11.3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election activeCell="M50" sqref="M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election activeCell="P1" sqref="P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4657752</v>
      </c>
      <c r="L9" s="264">
        <v>86095</v>
      </c>
      <c r="M9" s="265">
        <v>65114</v>
      </c>
      <c r="N9" s="266">
        <v>32.200000000000003</v>
      </c>
    </row>
    <row r="10" spans="1:16">
      <c r="A10" s="248"/>
      <c r="B10" s="244"/>
      <c r="C10" s="244"/>
      <c r="D10" s="244"/>
      <c r="E10" s="244"/>
      <c r="F10" s="244"/>
      <c r="G10" s="1117" t="s">
        <v>477</v>
      </c>
      <c r="H10" s="1118"/>
      <c r="I10" s="1118"/>
      <c r="J10" s="1119"/>
      <c r="K10" s="267">
        <v>51837</v>
      </c>
      <c r="L10" s="268">
        <v>958</v>
      </c>
      <c r="M10" s="269">
        <v>4538</v>
      </c>
      <c r="N10" s="270">
        <v>-78.900000000000006</v>
      </c>
    </row>
    <row r="11" spans="1:16" ht="13.5" customHeight="1">
      <c r="A11" s="248"/>
      <c r="B11" s="244"/>
      <c r="C11" s="244"/>
      <c r="D11" s="244"/>
      <c r="E11" s="244"/>
      <c r="F11" s="244"/>
      <c r="G11" s="1117" t="s">
        <v>478</v>
      </c>
      <c r="H11" s="1118"/>
      <c r="I11" s="1118"/>
      <c r="J11" s="1119"/>
      <c r="K11" s="267">
        <v>38554</v>
      </c>
      <c r="L11" s="268">
        <v>713</v>
      </c>
      <c r="M11" s="269">
        <v>5513</v>
      </c>
      <c r="N11" s="270">
        <v>-87.1</v>
      </c>
    </row>
    <row r="12" spans="1:16" ht="13.5" customHeight="1">
      <c r="A12" s="248"/>
      <c r="B12" s="244"/>
      <c r="C12" s="244"/>
      <c r="D12" s="244"/>
      <c r="E12" s="244"/>
      <c r="F12" s="244"/>
      <c r="G12" s="1117" t="s">
        <v>479</v>
      </c>
      <c r="H12" s="1118"/>
      <c r="I12" s="1118"/>
      <c r="J12" s="1119"/>
      <c r="K12" s="267">
        <v>269589</v>
      </c>
      <c r="L12" s="268">
        <v>4983</v>
      </c>
      <c r="M12" s="269">
        <v>953</v>
      </c>
      <c r="N12" s="270">
        <v>422.9</v>
      </c>
    </row>
    <row r="13" spans="1:16" ht="13.5" customHeight="1">
      <c r="A13" s="248"/>
      <c r="B13" s="244"/>
      <c r="C13" s="244"/>
      <c r="D13" s="244"/>
      <c r="E13" s="244"/>
      <c r="F13" s="244"/>
      <c r="G13" s="1117" t="s">
        <v>480</v>
      </c>
      <c r="H13" s="1118"/>
      <c r="I13" s="1118"/>
      <c r="J13" s="1119"/>
      <c r="K13" s="267" t="s">
        <v>481</v>
      </c>
      <c r="L13" s="268" t="s">
        <v>481</v>
      </c>
      <c r="M13" s="269">
        <v>2</v>
      </c>
      <c r="N13" s="270" t="s">
        <v>481</v>
      </c>
    </row>
    <row r="14" spans="1:16" ht="13.5" customHeight="1">
      <c r="A14" s="248"/>
      <c r="B14" s="244"/>
      <c r="C14" s="244"/>
      <c r="D14" s="244"/>
      <c r="E14" s="244"/>
      <c r="F14" s="244"/>
      <c r="G14" s="1117" t="s">
        <v>482</v>
      </c>
      <c r="H14" s="1118"/>
      <c r="I14" s="1118"/>
      <c r="J14" s="1119"/>
      <c r="K14" s="267">
        <v>240178</v>
      </c>
      <c r="L14" s="268">
        <v>4440</v>
      </c>
      <c r="M14" s="269">
        <v>2887</v>
      </c>
      <c r="N14" s="270">
        <v>53.8</v>
      </c>
    </row>
    <row r="15" spans="1:16" ht="13.5" customHeight="1">
      <c r="A15" s="248"/>
      <c r="B15" s="244"/>
      <c r="C15" s="244"/>
      <c r="D15" s="244"/>
      <c r="E15" s="244"/>
      <c r="F15" s="244"/>
      <c r="G15" s="1117" t="s">
        <v>483</v>
      </c>
      <c r="H15" s="1118"/>
      <c r="I15" s="1118"/>
      <c r="J15" s="1119"/>
      <c r="K15" s="267">
        <v>224681</v>
      </c>
      <c r="L15" s="268">
        <v>4153</v>
      </c>
      <c r="M15" s="269">
        <v>1642</v>
      </c>
      <c r="N15" s="270">
        <v>152.9</v>
      </c>
    </row>
    <row r="16" spans="1:16">
      <c r="A16" s="248"/>
      <c r="B16" s="244"/>
      <c r="C16" s="244"/>
      <c r="D16" s="244"/>
      <c r="E16" s="244"/>
      <c r="F16" s="244"/>
      <c r="G16" s="1120" t="s">
        <v>484</v>
      </c>
      <c r="H16" s="1121"/>
      <c r="I16" s="1121"/>
      <c r="J16" s="1122"/>
      <c r="K16" s="268">
        <v>-547952</v>
      </c>
      <c r="L16" s="268">
        <v>-10129</v>
      </c>
      <c r="M16" s="269">
        <v>-6965</v>
      </c>
      <c r="N16" s="270">
        <v>45.4</v>
      </c>
    </row>
    <row r="17" spans="1:16">
      <c r="A17" s="248"/>
      <c r="B17" s="244"/>
      <c r="C17" s="244"/>
      <c r="D17" s="244"/>
      <c r="E17" s="244"/>
      <c r="F17" s="244"/>
      <c r="G17" s="1120" t="s">
        <v>170</v>
      </c>
      <c r="H17" s="1121"/>
      <c r="I17" s="1121"/>
      <c r="J17" s="1122"/>
      <c r="K17" s="268">
        <v>4934639</v>
      </c>
      <c r="L17" s="268">
        <v>91213</v>
      </c>
      <c r="M17" s="269">
        <v>73685</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8.74</v>
      </c>
      <c r="L21" s="281">
        <v>7.13</v>
      </c>
      <c r="M21" s="282">
        <v>1.61</v>
      </c>
      <c r="N21" s="249"/>
      <c r="O21" s="283"/>
      <c r="P21" s="279"/>
    </row>
    <row r="22" spans="1:16" s="284" customFormat="1">
      <c r="A22" s="279"/>
      <c r="B22" s="249"/>
      <c r="C22" s="249"/>
      <c r="D22" s="249"/>
      <c r="E22" s="249"/>
      <c r="F22" s="249"/>
      <c r="G22" s="1112" t="s">
        <v>490</v>
      </c>
      <c r="H22" s="1113"/>
      <c r="I22" s="1113"/>
      <c r="J22" s="1114"/>
      <c r="K22" s="285">
        <v>97</v>
      </c>
      <c r="L22" s="286">
        <v>98.1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493</v>
      </c>
      <c r="H32" s="1129"/>
      <c r="I32" s="1129"/>
      <c r="J32" s="1130"/>
      <c r="K32" s="294">
        <v>3316457</v>
      </c>
      <c r="L32" s="294">
        <v>61302</v>
      </c>
      <c r="M32" s="295">
        <v>43359</v>
      </c>
      <c r="N32" s="296">
        <v>41.4</v>
      </c>
    </row>
    <row r="33" spans="1:16" ht="13.5" customHeight="1">
      <c r="A33" s="248"/>
      <c r="B33" s="244"/>
      <c r="C33" s="244"/>
      <c r="D33" s="244"/>
      <c r="E33" s="244"/>
      <c r="F33" s="244"/>
      <c r="G33" s="1128" t="s">
        <v>494</v>
      </c>
      <c r="H33" s="1129"/>
      <c r="I33" s="1129"/>
      <c r="J33" s="1130"/>
      <c r="K33" s="294" t="s">
        <v>481</v>
      </c>
      <c r="L33" s="294" t="s">
        <v>481</v>
      </c>
      <c r="M33" s="295">
        <v>0</v>
      </c>
      <c r="N33" s="296" t="s">
        <v>481</v>
      </c>
    </row>
    <row r="34" spans="1:16" ht="27" customHeight="1">
      <c r="A34" s="248"/>
      <c r="B34" s="244"/>
      <c r="C34" s="244"/>
      <c r="D34" s="244"/>
      <c r="E34" s="244"/>
      <c r="F34" s="244"/>
      <c r="G34" s="1128" t="s">
        <v>495</v>
      </c>
      <c r="H34" s="1129"/>
      <c r="I34" s="1129"/>
      <c r="J34" s="1130"/>
      <c r="K34" s="294" t="s">
        <v>481</v>
      </c>
      <c r="L34" s="294" t="s">
        <v>481</v>
      </c>
      <c r="M34" s="295">
        <v>39</v>
      </c>
      <c r="N34" s="296" t="s">
        <v>481</v>
      </c>
    </row>
    <row r="35" spans="1:16" ht="27" customHeight="1">
      <c r="A35" s="248"/>
      <c r="B35" s="244"/>
      <c r="C35" s="244"/>
      <c r="D35" s="244"/>
      <c r="E35" s="244"/>
      <c r="F35" s="244"/>
      <c r="G35" s="1128" t="s">
        <v>496</v>
      </c>
      <c r="H35" s="1129"/>
      <c r="I35" s="1129"/>
      <c r="J35" s="1130"/>
      <c r="K35" s="294">
        <v>150824</v>
      </c>
      <c r="L35" s="294">
        <v>2788</v>
      </c>
      <c r="M35" s="295">
        <v>11806</v>
      </c>
      <c r="N35" s="296">
        <v>-76.400000000000006</v>
      </c>
    </row>
    <row r="36" spans="1:16" ht="27" customHeight="1">
      <c r="A36" s="248"/>
      <c r="B36" s="244"/>
      <c r="C36" s="244"/>
      <c r="D36" s="244"/>
      <c r="E36" s="244"/>
      <c r="F36" s="244"/>
      <c r="G36" s="1128" t="s">
        <v>497</v>
      </c>
      <c r="H36" s="1129"/>
      <c r="I36" s="1129"/>
      <c r="J36" s="1130"/>
      <c r="K36" s="294">
        <v>219793</v>
      </c>
      <c r="L36" s="294">
        <v>4063</v>
      </c>
      <c r="M36" s="295">
        <v>1910</v>
      </c>
      <c r="N36" s="296">
        <v>112.7</v>
      </c>
    </row>
    <row r="37" spans="1:16" ht="13.5" customHeight="1">
      <c r="A37" s="248"/>
      <c r="B37" s="244"/>
      <c r="C37" s="244"/>
      <c r="D37" s="244"/>
      <c r="E37" s="244"/>
      <c r="F37" s="244"/>
      <c r="G37" s="1128" t="s">
        <v>498</v>
      </c>
      <c r="H37" s="1129"/>
      <c r="I37" s="1129"/>
      <c r="J37" s="1130"/>
      <c r="K37" s="294" t="s">
        <v>481</v>
      </c>
      <c r="L37" s="294" t="s">
        <v>481</v>
      </c>
      <c r="M37" s="295">
        <v>1129</v>
      </c>
      <c r="N37" s="296" t="s">
        <v>481</v>
      </c>
    </row>
    <row r="38" spans="1:16" ht="27" customHeight="1">
      <c r="A38" s="248"/>
      <c r="B38" s="244"/>
      <c r="C38" s="244"/>
      <c r="D38" s="244"/>
      <c r="E38" s="244"/>
      <c r="F38" s="244"/>
      <c r="G38" s="1131" t="s">
        <v>499</v>
      </c>
      <c r="H38" s="1132"/>
      <c r="I38" s="1132"/>
      <c r="J38" s="1133"/>
      <c r="K38" s="297" t="s">
        <v>481</v>
      </c>
      <c r="L38" s="297" t="s">
        <v>481</v>
      </c>
      <c r="M38" s="298">
        <v>5</v>
      </c>
      <c r="N38" s="299" t="s">
        <v>481</v>
      </c>
      <c r="O38" s="293"/>
    </row>
    <row r="39" spans="1:16">
      <c r="A39" s="248"/>
      <c r="B39" s="244"/>
      <c r="C39" s="244"/>
      <c r="D39" s="244"/>
      <c r="E39" s="244"/>
      <c r="F39" s="244"/>
      <c r="G39" s="1131" t="s">
        <v>500</v>
      </c>
      <c r="H39" s="1132"/>
      <c r="I39" s="1132"/>
      <c r="J39" s="1133"/>
      <c r="K39" s="300">
        <v>-239665</v>
      </c>
      <c r="L39" s="300">
        <v>-4430</v>
      </c>
      <c r="M39" s="301">
        <v>-5126</v>
      </c>
      <c r="N39" s="302">
        <v>-13.6</v>
      </c>
      <c r="O39" s="293"/>
    </row>
    <row r="40" spans="1:16" ht="27" customHeight="1">
      <c r="A40" s="248"/>
      <c r="B40" s="244"/>
      <c r="C40" s="244"/>
      <c r="D40" s="244"/>
      <c r="E40" s="244"/>
      <c r="F40" s="244"/>
      <c r="G40" s="1128" t="s">
        <v>501</v>
      </c>
      <c r="H40" s="1129"/>
      <c r="I40" s="1129"/>
      <c r="J40" s="1130"/>
      <c r="K40" s="300">
        <v>-2202493</v>
      </c>
      <c r="L40" s="300">
        <v>-40712</v>
      </c>
      <c r="M40" s="301">
        <v>-37205</v>
      </c>
      <c r="N40" s="302">
        <v>9.4</v>
      </c>
      <c r="O40" s="293"/>
    </row>
    <row r="41" spans="1:16">
      <c r="A41" s="248"/>
      <c r="B41" s="244"/>
      <c r="C41" s="244"/>
      <c r="D41" s="244"/>
      <c r="E41" s="244"/>
      <c r="F41" s="244"/>
      <c r="G41" s="1134" t="s">
        <v>281</v>
      </c>
      <c r="H41" s="1135"/>
      <c r="I41" s="1135"/>
      <c r="J41" s="1136"/>
      <c r="K41" s="294">
        <v>1244916</v>
      </c>
      <c r="L41" s="300">
        <v>23011</v>
      </c>
      <c r="M41" s="301">
        <v>15917</v>
      </c>
      <c r="N41" s="302">
        <v>44.6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471</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3014995</v>
      </c>
      <c r="J51" s="320">
        <v>53620</v>
      </c>
      <c r="K51" s="321">
        <v>-48.2</v>
      </c>
      <c r="L51" s="322">
        <v>61882</v>
      </c>
      <c r="M51" s="323">
        <v>6.7</v>
      </c>
      <c r="N51" s="324">
        <v>-54.9</v>
      </c>
    </row>
    <row r="52" spans="1:14">
      <c r="A52" s="248"/>
      <c r="B52" s="244"/>
      <c r="C52" s="244"/>
      <c r="D52" s="244"/>
      <c r="E52" s="244"/>
      <c r="F52" s="244"/>
      <c r="G52" s="325"/>
      <c r="H52" s="326" t="s">
        <v>512</v>
      </c>
      <c r="I52" s="327">
        <v>1683707</v>
      </c>
      <c r="J52" s="328">
        <v>29944</v>
      </c>
      <c r="K52" s="329">
        <v>-64.400000000000006</v>
      </c>
      <c r="L52" s="330">
        <v>32175</v>
      </c>
      <c r="M52" s="331">
        <v>0</v>
      </c>
      <c r="N52" s="332">
        <v>-64.400000000000006</v>
      </c>
    </row>
    <row r="53" spans="1:14">
      <c r="A53" s="248"/>
      <c r="B53" s="244"/>
      <c r="C53" s="244"/>
      <c r="D53" s="244"/>
      <c r="E53" s="244"/>
      <c r="F53" s="244"/>
      <c r="G53" s="310" t="s">
        <v>513</v>
      </c>
      <c r="H53" s="311"/>
      <c r="I53" s="319">
        <v>2586713</v>
      </c>
      <c r="J53" s="320">
        <v>46543</v>
      </c>
      <c r="K53" s="321">
        <v>-13.2</v>
      </c>
      <c r="L53" s="322">
        <v>47569</v>
      </c>
      <c r="M53" s="323">
        <v>-23.1</v>
      </c>
      <c r="N53" s="324">
        <v>9.9</v>
      </c>
    </row>
    <row r="54" spans="1:14">
      <c r="A54" s="248"/>
      <c r="B54" s="244"/>
      <c r="C54" s="244"/>
      <c r="D54" s="244"/>
      <c r="E54" s="244"/>
      <c r="F54" s="244"/>
      <c r="G54" s="325"/>
      <c r="H54" s="326" t="s">
        <v>512</v>
      </c>
      <c r="I54" s="327">
        <v>1417582</v>
      </c>
      <c r="J54" s="328">
        <v>25507</v>
      </c>
      <c r="K54" s="329">
        <v>-14.8</v>
      </c>
      <c r="L54" s="330">
        <v>26255</v>
      </c>
      <c r="M54" s="331">
        <v>-18.399999999999999</v>
      </c>
      <c r="N54" s="332">
        <v>3.6</v>
      </c>
    </row>
    <row r="55" spans="1:14">
      <c r="A55" s="248"/>
      <c r="B55" s="244"/>
      <c r="C55" s="244"/>
      <c r="D55" s="244"/>
      <c r="E55" s="244"/>
      <c r="F55" s="244"/>
      <c r="G55" s="310" t="s">
        <v>514</v>
      </c>
      <c r="H55" s="311"/>
      <c r="I55" s="319">
        <v>2715702</v>
      </c>
      <c r="J55" s="320">
        <v>49162</v>
      </c>
      <c r="K55" s="321">
        <v>5.6</v>
      </c>
      <c r="L55" s="322">
        <v>50880</v>
      </c>
      <c r="M55" s="323">
        <v>7</v>
      </c>
      <c r="N55" s="324">
        <v>-1.4</v>
      </c>
    </row>
    <row r="56" spans="1:14">
      <c r="A56" s="248"/>
      <c r="B56" s="244"/>
      <c r="C56" s="244"/>
      <c r="D56" s="244"/>
      <c r="E56" s="244"/>
      <c r="F56" s="244"/>
      <c r="G56" s="325"/>
      <c r="H56" s="326" t="s">
        <v>512</v>
      </c>
      <c r="I56" s="327">
        <v>1231493</v>
      </c>
      <c r="J56" s="328">
        <v>22294</v>
      </c>
      <c r="K56" s="329">
        <v>-12.6</v>
      </c>
      <c r="L56" s="330">
        <v>26879</v>
      </c>
      <c r="M56" s="331">
        <v>2.4</v>
      </c>
      <c r="N56" s="332">
        <v>-15</v>
      </c>
    </row>
    <row r="57" spans="1:14">
      <c r="A57" s="248"/>
      <c r="B57" s="244"/>
      <c r="C57" s="244"/>
      <c r="D57" s="244"/>
      <c r="E57" s="244"/>
      <c r="F57" s="244"/>
      <c r="G57" s="310" t="s">
        <v>515</v>
      </c>
      <c r="H57" s="311"/>
      <c r="I57" s="319">
        <v>2597469</v>
      </c>
      <c r="J57" s="320">
        <v>47366</v>
      </c>
      <c r="K57" s="321">
        <v>-3.7</v>
      </c>
      <c r="L57" s="322">
        <v>63956</v>
      </c>
      <c r="M57" s="323">
        <v>25.7</v>
      </c>
      <c r="N57" s="324">
        <v>-29.4</v>
      </c>
    </row>
    <row r="58" spans="1:14">
      <c r="A58" s="248"/>
      <c r="B58" s="244"/>
      <c r="C58" s="244"/>
      <c r="D58" s="244"/>
      <c r="E58" s="244"/>
      <c r="F58" s="244"/>
      <c r="G58" s="325"/>
      <c r="H58" s="326" t="s">
        <v>512</v>
      </c>
      <c r="I58" s="327">
        <v>1083549</v>
      </c>
      <c r="J58" s="328">
        <v>19759</v>
      </c>
      <c r="K58" s="329">
        <v>-11.4</v>
      </c>
      <c r="L58" s="330">
        <v>29239</v>
      </c>
      <c r="M58" s="331">
        <v>8.8000000000000007</v>
      </c>
      <c r="N58" s="332">
        <v>-20.2</v>
      </c>
    </row>
    <row r="59" spans="1:14">
      <c r="A59" s="248"/>
      <c r="B59" s="244"/>
      <c r="C59" s="244"/>
      <c r="D59" s="244"/>
      <c r="E59" s="244"/>
      <c r="F59" s="244"/>
      <c r="G59" s="310" t="s">
        <v>516</v>
      </c>
      <c r="H59" s="311"/>
      <c r="I59" s="319">
        <v>3669919</v>
      </c>
      <c r="J59" s="320">
        <v>67836</v>
      </c>
      <c r="K59" s="321">
        <v>43.2</v>
      </c>
      <c r="L59" s="322">
        <v>66255</v>
      </c>
      <c r="M59" s="323">
        <v>3.6</v>
      </c>
      <c r="N59" s="324">
        <v>39.6</v>
      </c>
    </row>
    <row r="60" spans="1:14">
      <c r="A60" s="248"/>
      <c r="B60" s="244"/>
      <c r="C60" s="244"/>
      <c r="D60" s="244"/>
      <c r="E60" s="244"/>
      <c r="F60" s="244"/>
      <c r="G60" s="325"/>
      <c r="H60" s="326" t="s">
        <v>512</v>
      </c>
      <c r="I60" s="333">
        <v>1925177</v>
      </c>
      <c r="J60" s="328">
        <v>35586</v>
      </c>
      <c r="K60" s="329">
        <v>80.099999999999994</v>
      </c>
      <c r="L60" s="330">
        <v>31822</v>
      </c>
      <c r="M60" s="331">
        <v>8.8000000000000007</v>
      </c>
      <c r="N60" s="332">
        <v>71.3</v>
      </c>
    </row>
    <row r="61" spans="1:14">
      <c r="A61" s="248"/>
      <c r="B61" s="244"/>
      <c r="C61" s="244"/>
      <c r="D61" s="244"/>
      <c r="E61" s="244"/>
      <c r="F61" s="244"/>
      <c r="G61" s="310" t="s">
        <v>517</v>
      </c>
      <c r="H61" s="334"/>
      <c r="I61" s="335">
        <v>2916960</v>
      </c>
      <c r="J61" s="336">
        <v>52905</v>
      </c>
      <c r="K61" s="337">
        <v>-3.3</v>
      </c>
      <c r="L61" s="338">
        <v>58108</v>
      </c>
      <c r="M61" s="339">
        <v>4</v>
      </c>
      <c r="N61" s="324">
        <v>-7.3</v>
      </c>
    </row>
    <row r="62" spans="1:14">
      <c r="A62" s="248"/>
      <c r="B62" s="244"/>
      <c r="C62" s="244"/>
      <c r="D62" s="244"/>
      <c r="E62" s="244"/>
      <c r="F62" s="244"/>
      <c r="G62" s="325"/>
      <c r="H62" s="326" t="s">
        <v>512</v>
      </c>
      <c r="I62" s="327">
        <v>1468302</v>
      </c>
      <c r="J62" s="328">
        <v>26618</v>
      </c>
      <c r="K62" s="329">
        <v>-4.5999999999999996</v>
      </c>
      <c r="L62" s="330">
        <v>29274</v>
      </c>
      <c r="M62" s="331">
        <v>0.3</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6.65</v>
      </c>
      <c r="G47" s="12">
        <v>9.43</v>
      </c>
      <c r="H47" s="12">
        <v>11.9</v>
      </c>
      <c r="I47" s="12">
        <v>13.41</v>
      </c>
      <c r="J47" s="13">
        <v>15.35</v>
      </c>
    </row>
    <row r="48" spans="2:10" ht="57.75" customHeight="1">
      <c r="B48" s="14"/>
      <c r="C48" s="1139" t="s">
        <v>4</v>
      </c>
      <c r="D48" s="1139"/>
      <c r="E48" s="1140"/>
      <c r="F48" s="15">
        <v>2.34</v>
      </c>
      <c r="G48" s="16">
        <v>3.26</v>
      </c>
      <c r="H48" s="16">
        <v>1.87</v>
      </c>
      <c r="I48" s="16">
        <v>2.8</v>
      </c>
      <c r="J48" s="17">
        <v>5.25</v>
      </c>
    </row>
    <row r="49" spans="2:10" ht="57.75" customHeight="1" thickBot="1">
      <c r="B49" s="18"/>
      <c r="C49" s="1141" t="s">
        <v>5</v>
      </c>
      <c r="D49" s="1141"/>
      <c r="E49" s="1142"/>
      <c r="F49" s="19">
        <v>3.01</v>
      </c>
      <c r="G49" s="20">
        <v>1.62</v>
      </c>
      <c r="H49" s="20" t="s">
        <v>524</v>
      </c>
      <c r="I49" s="20">
        <v>2.41</v>
      </c>
      <c r="J49" s="21">
        <v>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t="s">
        <v>526</v>
      </c>
      <c r="G34" s="33" t="s">
        <v>527</v>
      </c>
      <c r="H34" s="33" t="s">
        <v>528</v>
      </c>
      <c r="I34" s="33" t="s">
        <v>529</v>
      </c>
      <c r="J34" s="34" t="s">
        <v>530</v>
      </c>
      <c r="K34" s="22"/>
      <c r="L34" s="22"/>
      <c r="M34" s="22"/>
      <c r="N34" s="22"/>
      <c r="O34" s="22"/>
      <c r="P34" s="22"/>
    </row>
    <row r="35" spans="1:16" ht="39" customHeight="1">
      <c r="A35" s="22"/>
      <c r="B35" s="35"/>
      <c r="C35" s="1143" t="s">
        <v>531</v>
      </c>
      <c r="D35" s="1144"/>
      <c r="E35" s="1145"/>
      <c r="F35" s="36">
        <v>0.28000000000000003</v>
      </c>
      <c r="G35" s="37">
        <v>0.05</v>
      </c>
      <c r="H35" s="37" t="s">
        <v>532</v>
      </c>
      <c r="I35" s="37">
        <v>0</v>
      </c>
      <c r="J35" s="38" t="s">
        <v>533</v>
      </c>
      <c r="K35" s="22"/>
      <c r="L35" s="22"/>
      <c r="M35" s="22"/>
      <c r="N35" s="22"/>
      <c r="O35" s="22"/>
      <c r="P35" s="22"/>
    </row>
    <row r="36" spans="1:16" ht="39" customHeight="1">
      <c r="A36" s="22"/>
      <c r="B36" s="35"/>
      <c r="C36" s="1143" t="s">
        <v>534</v>
      </c>
      <c r="D36" s="1144"/>
      <c r="E36" s="1145"/>
      <c r="F36" s="36">
        <v>3.8</v>
      </c>
      <c r="G36" s="37">
        <v>4.68</v>
      </c>
      <c r="H36" s="37">
        <v>3.2</v>
      </c>
      <c r="I36" s="37">
        <v>4.07</v>
      </c>
      <c r="J36" s="38">
        <v>6.48</v>
      </c>
      <c r="K36" s="22"/>
      <c r="L36" s="22"/>
      <c r="M36" s="22"/>
      <c r="N36" s="22"/>
      <c r="O36" s="22"/>
      <c r="P36" s="22"/>
    </row>
    <row r="37" spans="1:16" ht="39" customHeight="1">
      <c r="A37" s="22"/>
      <c r="B37" s="35"/>
      <c r="C37" s="1143" t="s">
        <v>535</v>
      </c>
      <c r="D37" s="1144"/>
      <c r="E37" s="1145"/>
      <c r="F37" s="36">
        <v>4.8899999999999997</v>
      </c>
      <c r="G37" s="37">
        <v>5.01</v>
      </c>
      <c r="H37" s="37">
        <v>5.58</v>
      </c>
      <c r="I37" s="37">
        <v>5.53</v>
      </c>
      <c r="J37" s="38">
        <v>5.61</v>
      </c>
      <c r="K37" s="22"/>
      <c r="L37" s="22"/>
      <c r="M37" s="22"/>
      <c r="N37" s="22"/>
      <c r="O37" s="22"/>
      <c r="P37" s="22"/>
    </row>
    <row r="38" spans="1:16" ht="39" customHeight="1">
      <c r="A38" s="22"/>
      <c r="B38" s="35"/>
      <c r="C38" s="1143" t="s">
        <v>536</v>
      </c>
      <c r="D38" s="1144"/>
      <c r="E38" s="1145"/>
      <c r="F38" s="36">
        <v>1.4</v>
      </c>
      <c r="G38" s="37">
        <v>1.6</v>
      </c>
      <c r="H38" s="37">
        <v>2.02</v>
      </c>
      <c r="I38" s="37">
        <v>1.4</v>
      </c>
      <c r="J38" s="38">
        <v>0.69</v>
      </c>
      <c r="K38" s="22"/>
      <c r="L38" s="22"/>
      <c r="M38" s="22"/>
      <c r="N38" s="22"/>
      <c r="O38" s="22"/>
      <c r="P38" s="22"/>
    </row>
    <row r="39" spans="1:16" ht="39" customHeight="1">
      <c r="A39" s="22"/>
      <c r="B39" s="35"/>
      <c r="C39" s="1143" t="s">
        <v>537</v>
      </c>
      <c r="D39" s="1144"/>
      <c r="E39" s="1145"/>
      <c r="F39" s="36">
        <v>0.22</v>
      </c>
      <c r="G39" s="37">
        <v>0.26</v>
      </c>
      <c r="H39" s="37">
        <v>0.3</v>
      </c>
      <c r="I39" s="37">
        <v>0.26</v>
      </c>
      <c r="J39" s="38">
        <v>0.37</v>
      </c>
      <c r="K39" s="22"/>
      <c r="L39" s="22"/>
      <c r="M39" s="22"/>
      <c r="N39" s="22"/>
      <c r="O39" s="22"/>
      <c r="P39" s="22"/>
    </row>
    <row r="40" spans="1:16" ht="39" customHeight="1">
      <c r="A40" s="22"/>
      <c r="B40" s="35"/>
      <c r="C40" s="1143" t="s">
        <v>538</v>
      </c>
      <c r="D40" s="1144"/>
      <c r="E40" s="1145"/>
      <c r="F40" s="36">
        <v>0.18</v>
      </c>
      <c r="G40" s="37">
        <v>0.02</v>
      </c>
      <c r="H40" s="37">
        <v>0.22</v>
      </c>
      <c r="I40" s="37">
        <v>0.18</v>
      </c>
      <c r="J40" s="38">
        <v>0.35</v>
      </c>
      <c r="K40" s="22"/>
      <c r="L40" s="22"/>
      <c r="M40" s="22"/>
      <c r="N40" s="22"/>
      <c r="O40" s="22"/>
      <c r="P40" s="22"/>
    </row>
    <row r="41" spans="1:16" ht="39" customHeight="1">
      <c r="A41" s="22"/>
      <c r="B41" s="35"/>
      <c r="C41" s="1143" t="s">
        <v>539</v>
      </c>
      <c r="D41" s="1144"/>
      <c r="E41" s="1145"/>
      <c r="F41" s="36">
        <v>0</v>
      </c>
      <c r="G41" s="37">
        <v>0</v>
      </c>
      <c r="H41" s="37">
        <v>0.01</v>
      </c>
      <c r="I41" s="37">
        <v>0.04</v>
      </c>
      <c r="J41" s="38">
        <v>0.09</v>
      </c>
      <c r="K41" s="22"/>
      <c r="L41" s="22"/>
      <c r="M41" s="22"/>
      <c r="N41" s="22"/>
      <c r="O41" s="22"/>
      <c r="P41" s="22"/>
    </row>
    <row r="42" spans="1:16" ht="39" customHeight="1">
      <c r="A42" s="22"/>
      <c r="B42" s="39"/>
      <c r="C42" s="1143" t="s">
        <v>540</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541</v>
      </c>
      <c r="D43" s="1147"/>
      <c r="E43" s="1148"/>
      <c r="F43" s="41">
        <v>7.0000000000000007E-2</v>
      </c>
      <c r="G43" s="42">
        <v>0.1</v>
      </c>
      <c r="H43" s="42">
        <v>0.13</v>
      </c>
      <c r="I43" s="42">
        <v>0.15</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3275</v>
      </c>
      <c r="L45" s="60">
        <v>3354</v>
      </c>
      <c r="M45" s="60">
        <v>3336</v>
      </c>
      <c r="N45" s="60">
        <v>3208</v>
      </c>
      <c r="O45" s="61">
        <v>3316</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23</v>
      </c>
      <c r="L48" s="64">
        <v>28</v>
      </c>
      <c r="M48" s="64">
        <v>29</v>
      </c>
      <c r="N48" s="64">
        <v>34</v>
      </c>
      <c r="O48" s="65">
        <v>151</v>
      </c>
      <c r="P48" s="48"/>
      <c r="Q48" s="48"/>
      <c r="R48" s="48"/>
      <c r="S48" s="48"/>
      <c r="T48" s="48"/>
      <c r="U48" s="48"/>
    </row>
    <row r="49" spans="1:21" ht="30.75" customHeight="1">
      <c r="A49" s="48"/>
      <c r="B49" s="1161"/>
      <c r="C49" s="1162"/>
      <c r="D49" s="62"/>
      <c r="E49" s="1153" t="s">
        <v>16</v>
      </c>
      <c r="F49" s="1153"/>
      <c r="G49" s="1153"/>
      <c r="H49" s="1153"/>
      <c r="I49" s="1153"/>
      <c r="J49" s="1154"/>
      <c r="K49" s="63">
        <v>306</v>
      </c>
      <c r="L49" s="64">
        <v>308</v>
      </c>
      <c r="M49" s="64">
        <v>312</v>
      </c>
      <c r="N49" s="64">
        <v>319</v>
      </c>
      <c r="O49" s="65">
        <v>220</v>
      </c>
      <c r="P49" s="48"/>
      <c r="Q49" s="48"/>
      <c r="R49" s="48"/>
      <c r="S49" s="48"/>
      <c r="T49" s="48"/>
      <c r="U49" s="48"/>
    </row>
    <row r="50" spans="1:21" ht="30.75" customHeight="1">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1889</v>
      </c>
      <c r="L52" s="64">
        <v>2023</v>
      </c>
      <c r="M52" s="64">
        <v>2086</v>
      </c>
      <c r="N52" s="64">
        <v>2230</v>
      </c>
      <c r="O52" s="65">
        <v>2442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1716</v>
      </c>
      <c r="L53" s="69">
        <v>1667</v>
      </c>
      <c r="M53" s="69">
        <v>1591</v>
      </c>
      <c r="N53" s="69">
        <v>1331</v>
      </c>
      <c r="O53" s="70">
        <v>1245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Kainan</cp:lastModifiedBy>
  <dcterms:created xsi:type="dcterms:W3CDTF">2016-02-15T01:53:20Z</dcterms:created>
  <dcterms:modified xsi:type="dcterms:W3CDTF">2016-04-12T10:39:16Z</dcterms:modified>
  <cp:category/>
</cp:coreProperties>
</file>