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BW39" i="9" s="1"/>
  <c r="BW40" i="9" s="1"/>
  <c r="BW41" i="9" s="1"/>
  <c r="BW42" i="9" s="1"/>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<sst xmlns="http://schemas.openxmlformats.org/spreadsheetml/2006/main" count="1087" uniqueCount="547">
  <si>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</si>
  <si>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</si>
  <si>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</si>
  <si>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</si>
  <si>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</si>
  <si>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</si>
  <si>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</si>
  <si>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</si>
  <si>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</si>
  <si>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</si>
  <si>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</si>
  <si>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</si>
  <si>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</si>
  <si>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</si>
  <si>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</si>
  <si>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</si>
  <si>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</si>
  <si>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</si>
  <si>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</si>
  <si>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</si>
  <si>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</si>
  <si>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</si>
  <si>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</si>
  <si>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</si>
  <si>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</si>
  <si>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</si>
  <si>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</si>
  <si>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</si>
  <si>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</si>
  <si>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</si>
  <si>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</si>
  <si>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</si>
  <si>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</si>
  <si>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</si>
  <si>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</si>
  <si>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</si>
  <si>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</si>
  <si>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</si>
  <si>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</si>
  <si>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</si>
  <si>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</si>
  <si>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</si>
  <si>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</si>
  <si>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</si>
  <si>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</si>
  <si>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</si>
  <si>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</si>
  <si>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</si>
  <si>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</si>
  <si>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</si>
  <si>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</si>
  <si>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</si>
  <si>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</si>
  <si>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</si>
  <si>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</si>
  <si>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</si>
  <si>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</si>
  <si>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</si>
  <si>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</si>
  <si>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</si>
  <si>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</si>
  <si>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</si>
  <si>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</si>
  <si>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</si>
  <si>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</si>
  <si>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</si>
  <si>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</si>
  <si>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</si>
  <si>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</si>
  <si>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</si>
  <si>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</si>
  <si>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</si>
  <si>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</si>
  <si>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</si>
  <si>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</si>
  <si>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</si>
  <si>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</si>
  <si>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</si>
  <si>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</si>
  <si>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</si>
  <si>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</si>
  <si>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</si>
  <si>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</si>
  <si>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</si>
  <si>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</si>
  <si>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</si>
  <si>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</si>
  <si>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</si>
  <si>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</si>
  <si>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</si>
  <si>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</si>
  <si>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</si>
  <si>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</si>
  <si>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</si>
  <si>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</si>
  <si>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</si>
  <si>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</si>
  <si>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</si>
  <si>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</si>
  <si>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</si>
  <si>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</si>
  <si>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</si>
  <si>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</si>
  <si>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</si>
  <si>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</si>
  <si>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</si>
  <si>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</si>
  <si>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</si>
  <si>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</si>
  <si>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</si>
  <si>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</si>
  <si>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</si>
  <si>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</si>
  <si>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</si>
  <si>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</si>
  <si>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</si>
  <si>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</si>
  <si>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</si>
  <si>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</si>
  <si>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</si>
  <si>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</si>
  <si>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</si>
  <si>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</si>
  <si>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</si>
  <si>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</si>
  <si>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</si>
  <si>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</si>
  <si>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</si>
  <si>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</si>
  <si>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</si>
  <si>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</si>
  <si>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</si>
  <si>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</si>
  <si>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</si>
  <si>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</si>
  <si>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</si>
  <si>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</si>
  <si>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</si>
  <si>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</si>
  <si>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</si>
  <si>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</si>
  <si>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</si>
  <si>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</si>
  <si>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</si>
  <si>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</si>
  <si>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</si>
  <si>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</si>
  <si>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</si>
  <si>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</si>
  <si>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</si>
  <si>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</si>
  <si>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</si>
  <si>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</si>
  <si>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</si>
  <si>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</si>
  <si>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</si>
  <si>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</si>
  <si>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</si>
  <si>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</si>
  <si>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</si>
  <si>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</si>
  <si>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</si>
  <si>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</si>
  <si>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</si>
  <si>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</si>
  <si>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</si>
  <si>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</si>
  <si>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</si>
  <si>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</si>
  <si>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</si>
  <si>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</si>
  <si>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</si>
  <si>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</si>
  <si>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</si>
  <si>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</si>
  <si>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</si>
  <si>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</si>
  <si>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</si>
  <si>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</si>
  <si>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</si>
  <si>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</si>
  <si>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</si>
  <si>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</si>
  <si>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</si>
  <si>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</si>
  <si>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</si>
  <si>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</si>
  <si>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</si>
  <si>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</si>
  <si>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</si>
  <si>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</si>
  <si>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</si>
  <si>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</si>
  <si>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</si>
  <si>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</si>
  <si>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和歌山県北山村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</si>
  <si>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</si>
  <si>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</si>
  <si>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</si>
  <si>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</si>
  <si>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</si>
  <si>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</si>
  <si>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</si>
  <si>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</si>
  <si>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</si>
  <si>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</si>
  <si>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</si>
  <si>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</si>
  <si>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</si>
  <si>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</si>
  <si>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</si>
  <si>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</si>
  <si>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</si>
  <si>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</si>
  <si>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</si>
  <si>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</si>
  <si>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</si>
  <si>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</si>
  <si>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</si>
  <si>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</si>
  <si>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</si>
  <si>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</si>
  <si>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</si>
  <si>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</si>
  <si>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</si>
  <si>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</si>
  <si>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</si>
  <si>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</si>
  <si>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</si>
  <si>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</si>
  <si>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</si>
  <si>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</si>
  <si>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</si>
  <si>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</si>
  <si>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</si>
  <si>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</si>
  <si>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</si>
  <si>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</si>
  <si>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</si>
  <si>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</si>
  <si>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</si>
  <si>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</si>
  <si>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</si>
  <si>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</si>
  <si>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</si>
  <si>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</si>
  <si>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</si>
  <si>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</si>
  <si>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</si>
  <si>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</si>
  <si>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</si>
  <si>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</si>
  <si>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</si>
  <si>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</si>
  <si>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</si>
  <si>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</si>
  <si>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</si>
  <si>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</si>
  <si>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</si>
  <si>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</si>
  <si>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</si>
  <si>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</si>
  <si>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</si>
  <si>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</si>
  <si>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</si>
  <si>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</si>
  <si>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</si>
  <si>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</si>
  <si>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</si>
  <si>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</si>
  <si>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</si>
  <si>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</si>
  <si>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</si>
  <si>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</si>
  <si>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</si>
  <si>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</si>
  <si>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</si>
  <si>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</si>
  <si>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</si>
  <si>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</si>
  <si>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</si>
  <si>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</si>
  <si>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</si>
  <si>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</si>
  <si>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</si>
  <si>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</si>
  <si>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</si>
  <si>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</si>
  <si>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</si>
  <si>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</si>
  <si>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</si>
  <si>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</si>
  <si>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</si>
  <si>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</si>
  <si>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</si>
  <si>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</si>
  <si>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</si>
  <si>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</si>
  <si>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</si>
  <si>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</si>
  <si>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</si>
  <si>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</si>
  <si>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</si>
  <si>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</si>
  <si>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</si>
  <si>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</si>
  <si>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</si>
  <si>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</si>
  <si>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</si>
  <si>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</si>
  <si>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</si>
  <si>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</si>
  <si>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</si>
  <si>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</si>
  <si>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</si>
  <si>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</si>
  <si>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市場</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</si>
  <si>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</si>
  <si>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</si>
  <si>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</si>
  <si>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</si>
  <si>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</si>
  <si>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</si>
  <si>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</si>
  <si>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</si>
  <si>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</si>
  <si>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</si>
  <si>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</si>
  <si>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</si>
  <si>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</si>
  <si>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</si>
  <si>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</si>
  <si>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</si>
  <si>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</si>
  <si>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</si>
  <si>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</si>
  <si>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</si>
  <si>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</si>
  <si>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</si>
  <si>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</si>
  <si>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</si>
  <si>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</si>
  <si>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</si>
  <si>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</si>
  <si>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和歌山県北山村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</si>
  <si>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</si>
  <si>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</si>
  <si>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</si>
  <si>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</si>
  <si>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</si>
  <si>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</si>
  <si>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</si>
  <si>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</si>
  <si>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</si>
  <si>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</si>
  <si>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</si>
  <si>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</si>
  <si>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</si>
  <si>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</si>
  <si>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</si>
  <si>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</si>
  <si>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</si>
  <si>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</si>
  <si>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</si>
  <si>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</si>
  <si>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</si>
  <si>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</si>
  <si>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</si>
  <si>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</si>
  <si>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</si>
  <si>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</si>
  <si>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</si>
  <si>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</si>
  <si>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</si>
  <si>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</si>
  <si>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</si>
  <si>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</si>
  <si>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</si>
  <si>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</si>
  <si>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</si>
  <si>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</si>
  <si>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国民健康保険直営診療所特別会計</t>
    <phoneticPr fontId="5"/>
  </si>
  <si>
    <t>後期高齢者医療特別会計</t>
    <phoneticPr fontId="5"/>
  </si>
  <si>
    <t>簡易水道特別会計</t>
    <phoneticPr fontId="5"/>
  </si>
  <si>
    <t>法非適用企業</t>
    <phoneticPr fontId="5"/>
  </si>
  <si>
    <t>地域振興特別会計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</si>
  <si>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</si>
  <si>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</si>
  <si>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</si>
  <si>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</si>
  <si>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</si>
  <si>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</si>
  <si>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</si>
  <si>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</si>
  <si>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</si>
  <si>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</si>
  <si>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</si>
  <si>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</si>
  <si>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</si>
  <si>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</si>
  <si>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</si>
  <si>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</si>
  <si>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</si>
  <si>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</si>
  <si>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</si>
  <si>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</si>
  <si>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</si>
  <si>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</si>
  <si>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</si>
  <si>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</si>
  <si>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</si>
  <si>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</si>
  <si>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</si>
  <si>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</si>
  <si>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</si>
  <si>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</si>
  <si>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</si>
  <si>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</si>
  <si>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</si>
  <si>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</si>
  <si>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</si>
  <si>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</si>
  <si>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</si>
  <si>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</si>
  <si>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</si>
  <si>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</si>
  <si>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</si>
  <si>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</si>
  <si>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</si>
  <si>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</si>
  <si>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</si>
  <si>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</si>
  <si>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</si>
  <si>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</si>
  <si>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</si>
  <si>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</si>
  <si>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</si>
  <si>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</si>
  <si>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</si>
  <si>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</si>
  <si>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</si>
  <si>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</si>
  <si>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</si>
  <si>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</si>
  <si>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</si>
  <si>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</si>
  <si>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</si>
  <si>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</si>
  <si>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</si>
  <si>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</si>
  <si>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</si>
  <si>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</si>
  <si>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</si>
  <si>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</si>
  <si>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</si>
  <si>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</si>
  <si>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</si>
  <si>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</si>
  <si>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</si>
  <si>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</si>
  <si>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</si>
  <si>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</si>
  <si>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</si>
  <si>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</si>
  <si>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</si>
  <si>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</si>
  <si>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</si>
  <si>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</si>
  <si>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</si>
  <si>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</si>
  <si>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</si>
  <si>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</si>
  <si>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</si>
  <si>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</si>
  <si>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</si>
  <si>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</si>
  <si>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</si>
  <si>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</si>
  <si>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</si>
  <si>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</si>
  <si>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</si>
  <si>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</si>
  <si>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</si>
  <si>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</si>
  <si>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</si>
  <si>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</si>
  <si>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</si>
  <si>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</si>
  <si>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</si>
  <si>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</si>
  <si>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</si>
  <si>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</si>
  <si>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</si>
  <si>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</si>
  <si>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</si>
  <si>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</si>
  <si>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</si>
  <si>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</si>
  <si>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</si>
  <si>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</si>
  <si>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</si>
  <si>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</si>
  <si>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</si>
  <si>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</si>
  <si>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</si>
  <si>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</si>
  <si>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</si>
  <si>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</si>
  <si>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</si>
  <si>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</si>
  <si>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</si>
  <si>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</si>
  <si>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</si>
  <si>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</si>
  <si>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</si>
  <si>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</si>
  <si>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</si>
  <si>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</si>
  <si>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</si>
  <si>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</si>
  <si>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</si>
  <si>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</si>
  <si>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</si>
  <si>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</si>
  <si>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</si>
  <si>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0.69</t>
  </si>
  <si>
    <t>▲ 5.15</t>
  </si>
  <si>
    <t>一般会計</t>
  </si>
  <si>
    <t>国民健康保険特別会計</t>
  </si>
  <si>
    <t>介護保険特別会計</t>
  </si>
  <si>
    <t>簡易水道特別会計</t>
  </si>
  <si>
    <t>後期高齢者医療特別会計</t>
  </si>
  <si>
    <t>国民健康保険直営診療所特別会計</t>
  </si>
  <si>
    <t>地域振興特別会計</t>
  </si>
  <si>
    <t>その他会計（赤字）</t>
  </si>
  <si>
    <t>その他会計（黒字）</t>
  </si>
  <si>
    <t>和歌山県市町村総合事務組合</t>
    <phoneticPr fontId="5"/>
  </si>
  <si>
    <t>紀南学園事務組合</t>
    <phoneticPr fontId="5"/>
  </si>
  <si>
    <t>紀南環境衛生事務組合</t>
    <phoneticPr fontId="5"/>
  </si>
  <si>
    <t>東牟婁郡町村新宮市老人福祉施設事務組合</t>
    <phoneticPr fontId="5"/>
  </si>
  <si>
    <t>新宮周辺広域市町村圏事務組合</t>
    <phoneticPr fontId="5"/>
  </si>
  <si>
    <t>和歌山県地方税回収機構</t>
    <phoneticPr fontId="5"/>
  </si>
  <si>
    <t>和歌山県後期高齢者医療広域連合</t>
    <phoneticPr fontId="5"/>
  </si>
  <si>
    <t>和歌山県後期高齢者医療広域連合（特別会計分）</t>
    <phoneticPr fontId="5"/>
  </si>
  <si>
    <t>東牟婁郡町村新宮市老人福祉施設事務組合（公営企業会計）</t>
    <phoneticPr fontId="5"/>
  </si>
  <si>
    <t>北山振興株式会社</t>
    <rPh sb="0" eb="2">
      <t>キタヤマ</t>
    </rPh>
    <rPh sb="2" eb="4">
      <t>シンコウ</t>
    </rPh>
    <rPh sb="4" eb="6">
      <t>カブシキ</t>
    </rPh>
    <rPh sb="6" eb="8">
      <t>カイシャ</t>
    </rPh>
    <phoneticPr fontId="5"/>
  </si>
  <si>
    <t>温泉施設事業特別会計</t>
    <rPh sb="0" eb="2">
      <t>オンセン</t>
    </rPh>
    <rPh sb="2" eb="4">
      <t>シセツ</t>
    </rPh>
    <rPh sb="4" eb="6">
      <t>ジギョウ</t>
    </rPh>
    <rPh sb="6" eb="8">
      <t>トクベツ</t>
    </rPh>
    <rPh sb="8" eb="10">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</si>
</sst>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455986</c:v>
                </c:pt>
                <c:pt idx="1">
                  <c:v>788153</c:v>
                </c:pt>
                <c:pt idx="2">
                  <c:v>729593</c:v>
                </c:pt>
                <c:pt idx="3">
                  <c:v>399759</c:v>
                </c:pt>
                <c:pt idx="4">
                  <c:v>499433</c:v>
                </c:pt>
              </c:numCache>
            </c:numRef>
          </c:val>
          <c:smooth val="0"/>
        </c:ser>
        <c:dLbls>
          <c:showLegendKey val="0"/>
          <c:showVal val="0"/>
          <c:showCatName val="0"/>
          <c:showSerName val="0"/>
          <c:showPercent val="0"/>
          <c:showBubbleSize val="0"/>
        </c:dLbls>
        <c:marker val="1"/>
        <c:smooth val="0"/>
        <c:axId val="126443904"/>
        <c:axId val="126445440"/>
      </c:lineChart>
      <c:catAx>
        <c:axId val="1264439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445440"/>
        <c:crosses val="autoZero"/>
        <c:auto val="1"/>
        <c:lblAlgn val="ctr"/>
        <c:lblOffset val="100"/>
        <c:tickLblSkip val="1"/>
        <c:tickMarkSkip val="1"/>
        <c:noMultiLvlLbl val="0"/>
      </c:catAx>
      <c:valAx>
        <c:axId val="12644544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443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11.06</c:v>
                </c:pt>
                <c:pt idx="1">
                  <c:v>10.4</c:v>
                </c:pt>
                <c:pt idx="2">
                  <c:v>10.7</c:v>
                </c:pt>
                <c:pt idx="3">
                  <c:v>11.26</c:v>
                </c:pt>
                <c:pt idx="4">
                  <c:v>5.96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97.14</c:v>
                </c:pt>
                <c:pt idx="1">
                  <c:v>111.25</c:v>
                </c:pt>
                <c:pt idx="2">
                  <c:v>123.31</c:v>
                </c:pt>
                <c:pt idx="3">
                  <c:v>94.59</c:v>
                </c:pt>
                <c:pt idx="4">
                  <c:v>94.13</c:v>
                </c:pt>
              </c:numCache>
            </c:numRef>
          </c:val>
        </c:ser>
        <c:dLbls>
          <c:showLegendKey val="0"/>
          <c:showVal val="0"/>
          <c:showCatName val="0"/>
          <c:showSerName val="0"/>
          <c:showPercent val="0"/>
          <c:showBubbleSize val="0"/>
        </c:dLbls>
        <c:gapWidth val="250"/>
        <c:overlap val="100"/>
        <c:axId val="135805952"/>
        <c:axId val="135820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20.53</c:v>
                </c:pt>
                <c:pt idx="1">
                  <c:v>16.97</c:v>
                </c:pt>
                <c:pt idx="2">
                  <c:v>-0.69</c:v>
                </c:pt>
                <c:pt idx="3">
                  <c:v>6.38</c:v>
                </c:pt>
                <c:pt idx="4">
                  <c:v>-5.15</c:v>
                </c:pt>
              </c:numCache>
            </c:numRef>
          </c:val>
          <c:smooth val="0"/>
        </c:ser>
        <c:dLbls>
          <c:showLegendKey val="0"/>
          <c:showVal val="0"/>
          <c:showCatName val="0"/>
          <c:showSerName val="0"/>
          <c:showPercent val="0"/>
          <c:showBubbleSize val="0"/>
        </c:dLbls>
        <c:marker val="1"/>
        <c:smooth val="0"/>
        <c:axId val="135805952"/>
        <c:axId val="135820416"/>
      </c:lineChart>
      <c:catAx>
        <c:axId val="13580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820416"/>
        <c:crosses val="autoZero"/>
        <c:auto val="1"/>
        <c:lblAlgn val="ctr"/>
        <c:lblOffset val="100"/>
        <c:tickLblSkip val="1"/>
        <c:tickMarkSkip val="1"/>
        <c:noMultiLvlLbl val="0"/>
      </c:catAx>
      <c:valAx>
        <c:axId val="13582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80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地域振興特別会計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4.3600000000000003</c:v>
                </c:pt>
                <c:pt idx="2">
                  <c:v>#N/A</c:v>
                </c:pt>
                <c:pt idx="3">
                  <c:v>6.46</c:v>
                </c:pt>
                <c:pt idx="4">
                  <c:v>#N/A</c:v>
                </c:pt>
                <c:pt idx="5">
                  <c:v>5.81</c:v>
                </c:pt>
                <c:pt idx="6">
                  <c:v>#N/A</c:v>
                </c:pt>
                <c:pt idx="7">
                  <c:v>4.51</c:v>
                </c:pt>
                <c:pt idx="8">
                  <c:v>#N/A</c:v>
                </c:pt>
                <c:pt idx="9">
                  <c:v>0</c:v>
                </c:pt>
              </c:numCache>
            </c:numRef>
          </c:val>
        </c:ser>
        <c:ser>
          <c:idx val="4"/>
          <c:order val="4"/>
          <c:tx>
            <c:strRef>
              <c:f>データシート!$A$31</c:f>
              <c:strCache>
                <c:ptCount val="1"/>
                <c:pt idx="0">
                  <c:v>国民健康保険直営診療所特別会計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c:v>
                </c:pt>
                <c:pt idx="4">
                  <c:v>#N/A</c:v>
                </c:pt>
                <c:pt idx="5">
                  <c:v>0.02</c:v>
                </c:pt>
                <c:pt idx="6">
                  <c:v>#N/A</c:v>
                </c:pt>
                <c:pt idx="7">
                  <c:v>0</c:v>
                </c:pt>
                <c:pt idx="8">
                  <c:v>#N/A</c:v>
                </c:pt>
                <c:pt idx="9">
                  <c:v>0</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0.1</c:v>
                </c:pt>
                <c:pt idx="6">
                  <c:v>#N/A</c:v>
                </c:pt>
                <c:pt idx="7">
                  <c:v>0.81</c:v>
                </c:pt>
                <c:pt idx="8">
                  <c:v>#N/A</c:v>
                </c:pt>
                <c:pt idx="9">
                  <c:v>0.14000000000000001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0.55000000000000004</c:v>
                </c:pt>
                <c:pt idx="2">
                  <c:v>#N/A</c:v>
                </c:pt>
                <c:pt idx="3">
                  <c:v>0.65</c:v>
                </c:pt>
                <c:pt idx="4">
                  <c:v>#N/A</c:v>
                </c:pt>
                <c:pt idx="5">
                  <c:v>1.1499999999999999</c:v>
                </c:pt>
                <c:pt idx="6">
                  <c:v>#N/A</c:v>
                </c:pt>
                <c:pt idx="7">
                  <c:v>0.71</c:v>
                </c:pt>
                <c:pt idx="8">
                  <c:v>#N/A</c:v>
                </c:pt>
                <c:pt idx="9">
                  <c:v>0.28000000000000003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1.72</c:v>
                </c:pt>
                <c:pt idx="2">
                  <c:v>#N/A</c:v>
                </c:pt>
                <c:pt idx="3">
                  <c:v>0.95</c:v>
                </c:pt>
                <c:pt idx="4">
                  <c:v>#N/A</c:v>
                </c:pt>
                <c:pt idx="5">
                  <c:v>1.1000000000000001</c:v>
                </c:pt>
                <c:pt idx="6">
                  <c:v>#N/A</c:v>
                </c:pt>
                <c:pt idx="7">
                  <c:v>1.75</c:v>
                </c:pt>
                <c:pt idx="8">
                  <c:v>#N/A</c:v>
                </c:pt>
                <c:pt idx="9">
                  <c:v>0.47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11.84</c:v>
                </c:pt>
                <c:pt idx="2">
                  <c:v>#N/A</c:v>
                </c:pt>
                <c:pt idx="3">
                  <c:v>10.07</c:v>
                </c:pt>
                <c:pt idx="4">
                  <c:v>#N/A</c:v>
                </c:pt>
                <c:pt idx="5">
                  <c:v>10.7</c:v>
                </c:pt>
                <c:pt idx="6">
                  <c:v>#N/A</c:v>
                </c:pt>
                <c:pt idx="7">
                  <c:v>11.26</c:v>
                </c:pt>
                <c:pt idx="8">
                  <c:v>#N/A</c:v>
                </c:pt>
                <c:pt idx="9">
                  <c:v>5.96</c:v>
                </c:pt>
              </c:numCache>
            </c:numRef>
          </c:val>
        </c:ser>
        <c:dLbls>
          <c:showLegendKey val="0"/>
          <c:showVal val="0"/>
          <c:showCatName val="0"/>
          <c:showSerName val="0"/>
          <c:showPercent val="0"/>
          <c:showBubbleSize val="0"/>
        </c:dLbls>
        <c:gapWidth val="150"/>
        <c:overlap val="100"/>
        <c:axId val="115610752"/>
        <c:axId val="115612288"/>
      </c:barChart>
      <c:catAx>
        <c:axId val="11561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612288"/>
        <c:crosses val="autoZero"/>
        <c:auto val="1"/>
        <c:lblAlgn val="ctr"/>
        <c:lblOffset val="100"/>
        <c:tickLblSkip val="1"/>
        <c:tickMarkSkip val="1"/>
        <c:noMultiLvlLbl val="0"/>
      </c:catAx>
      <c:valAx>
        <c:axId val="11561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10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124</c:v>
                </c:pt>
                <c:pt idx="5">
                  <c:v>120</c:v>
                </c:pt>
                <c:pt idx="8">
                  <c:v>112</c:v>
                </c:pt>
                <c:pt idx="11">
                  <c:v>111</c:v>
                </c:pt>
                <c:pt idx="14">
                  <c:v>112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151</c:v>
                </c:pt>
                <c:pt idx="3">
                  <c:v>147</c:v>
                </c:pt>
                <c:pt idx="6">
                  <c:v>135</c:v>
                </c:pt>
                <c:pt idx="9">
                  <c:v>137</c:v>
                </c:pt>
                <c:pt idx="12">
                  <c:v>139</c:v>
                </c:pt>
              </c:numCache>
            </c:numRef>
          </c:val>
        </c:ser>
        <c:dLbls>
          <c:showLegendKey val="0"/>
          <c:showVal val="0"/>
          <c:showCatName val="0"/>
          <c:showSerName val="0"/>
          <c:showPercent val="0"/>
          <c:showBubbleSize val="0"/>
        </c:dLbls>
        <c:gapWidth val="100"/>
        <c:overlap val="100"/>
        <c:axId val="138649600"/>
        <c:axId val="138651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27</c:v>
                </c:pt>
                <c:pt idx="2">
                  <c:v>#N/A</c:v>
                </c:pt>
                <c:pt idx="3">
                  <c:v>#N/A</c:v>
                </c:pt>
                <c:pt idx="4">
                  <c:v>27</c:v>
                </c:pt>
                <c:pt idx="5">
                  <c:v>#N/A</c:v>
                </c:pt>
                <c:pt idx="6">
                  <c:v>#N/A</c:v>
                </c:pt>
                <c:pt idx="7">
                  <c:v>23</c:v>
                </c:pt>
                <c:pt idx="8">
                  <c:v>#N/A</c:v>
                </c:pt>
                <c:pt idx="9">
                  <c:v>#N/A</c:v>
                </c:pt>
                <c:pt idx="10">
                  <c:v>26</c:v>
                </c:pt>
                <c:pt idx="11">
                  <c:v>#N/A</c:v>
                </c:pt>
                <c:pt idx="12">
                  <c:v>#N/A</c:v>
                </c:pt>
                <c:pt idx="13">
                  <c:v>27</c:v>
                </c:pt>
                <c:pt idx="14">
                  <c:v>#N/A</c:v>
                </c:pt>
              </c:numCache>
            </c:numRef>
          </c:val>
          <c:smooth val="0"/>
        </c:ser>
        <c:dLbls>
          <c:showLegendKey val="0"/>
          <c:showVal val="0"/>
          <c:showCatName val="0"/>
          <c:showSerName val="0"/>
          <c:showPercent val="0"/>
          <c:showBubbleSize val="0"/>
        </c:dLbls>
        <c:marker val="1"/>
        <c:smooth val="0"/>
        <c:axId val="138649600"/>
        <c:axId val="138651520"/>
      </c:lineChart>
      <c:catAx>
        <c:axId val="13864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651520"/>
        <c:crosses val="autoZero"/>
        <c:auto val="1"/>
        <c:lblAlgn val="ctr"/>
        <c:lblOffset val="100"/>
        <c:tickLblSkip val="1"/>
        <c:tickMarkSkip val="1"/>
        <c:noMultiLvlLbl val="0"/>
      </c:catAx>
      <c:valAx>
        <c:axId val="13865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64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888</c:v>
                </c:pt>
                <c:pt idx="5">
                  <c:v>948</c:v>
                </c:pt>
                <c:pt idx="8">
                  <c:v>884</c:v>
                </c:pt>
                <c:pt idx="11">
                  <c:v>816</c:v>
                </c:pt>
                <c:pt idx="14">
                  <c:v>838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922</c:v>
                </c:pt>
                <c:pt idx="5">
                  <c:v>1026</c:v>
                </c:pt>
                <c:pt idx="8">
                  <c:v>1002</c:v>
                </c:pt>
                <c:pt idx="11">
                  <c:v>1172</c:v>
                </c:pt>
                <c:pt idx="14">
                  <c:v>1415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259</c:v>
                </c:pt>
                <c:pt idx="3">
                  <c:v>246</c:v>
                </c:pt>
                <c:pt idx="6">
                  <c:v>270</c:v>
                </c:pt>
                <c:pt idx="9">
                  <c:v>271</c:v>
                </c:pt>
                <c:pt idx="12">
                  <c:v>255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26</c:v>
                </c:pt>
                <c:pt idx="12">
                  <c:v>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1086</c:v>
                </c:pt>
                <c:pt idx="3">
                  <c:v>1155</c:v>
                </c:pt>
                <c:pt idx="6">
                  <c:v>1109</c:v>
                </c:pt>
                <c:pt idx="9">
                  <c:v>1045</c:v>
                </c:pt>
                <c:pt idx="12">
                  <c:v>1042</c:v>
                </c:pt>
              </c:numCache>
            </c:numRef>
          </c:val>
        </c:ser>
        <c:dLbls>
          <c:showLegendKey val="0"/>
          <c:showVal val="0"/>
          <c:showCatName val="0"/>
          <c:showSerName val="0"/>
          <c:showPercent val="0"/>
          <c:showBubbleSize val="0"/>
        </c:dLbls>
        <c:gapWidth val="100"/>
        <c:overlap val="100"/>
        <c:axId val="138991488"/>
        <c:axId val="138997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8991488"/>
        <c:axId val="138997760"/>
      </c:lineChart>
      <c:catAx>
        <c:axId val="13899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997760"/>
        <c:crosses val="autoZero"/>
        <c:auto val="1"/>
        <c:lblAlgn val="ctr"/>
        <c:lblOffset val="100"/>
        <c:tickLblSkip val="1"/>
        <c:tickMarkSkip val="1"/>
        <c:noMultiLvlLbl val="0"/>
      </c:catAx>
      <c:valAx>
        <c:axId val="13899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99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
471
48.21
1,290,511
1,210,328
40,539
680,039
1,042,202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過疎化による人口減少や高齢化</a:t>
          </a:r>
          <a:r>
            <a:rPr lang="ja-JP" altLang="en-US" sz="1200" b="0" i="0">
              <a:solidFill>
                <a:schemeClr val="dk1"/>
              </a:solidFill>
              <a:effectLst/>
              <a:latin typeface="+mn-lt"/>
              <a:ea typeface="+mn-ea"/>
              <a:cs typeface="+mn-cs"/>
            </a:rPr>
            <a:t>（平成２７年３月末　５０．０％）</a:t>
          </a:r>
          <a:r>
            <a:rPr lang="ja-JP" altLang="ja-JP" sz="1200" b="0" i="0">
              <a:solidFill>
                <a:schemeClr val="dk1"/>
              </a:solidFill>
              <a:effectLst/>
              <a:latin typeface="+mn-lt"/>
              <a:ea typeface="+mn-ea"/>
              <a:cs typeface="+mn-cs"/>
            </a:rPr>
            <a:t>に加え、村内に中心となる産業及び就労場所が等がないことにより、村税等の自主財源も乏しく今後も増加が見込めないため、財政基盤が弱く、類似団体平均を下回っている。</a:t>
          </a:r>
          <a:endParaRPr lang="ja-JP" altLang="ja-JP" sz="1200">
            <a:effectLst/>
          </a:endParaRPr>
        </a:p>
        <a:p>
          <a:pPr rtl="0"/>
          <a:r>
            <a:rPr lang="ja-JP" altLang="ja-JP" sz="1200" b="0" i="0" baseline="0">
              <a:solidFill>
                <a:schemeClr val="dk1"/>
              </a:solidFill>
              <a:effectLst/>
              <a:latin typeface="+mn-lt"/>
              <a:ea typeface="+mn-ea"/>
              <a:cs typeface="+mn-cs"/>
            </a:rPr>
            <a:t>　村税収入が歳入全体に占める割合は</a:t>
          </a:r>
          <a:r>
            <a:rPr lang="ja-JP" altLang="en-US" sz="1200" b="0" i="0" baseline="0">
              <a:solidFill>
                <a:schemeClr val="dk1"/>
              </a:solidFill>
              <a:effectLst/>
              <a:latin typeface="+mn-lt"/>
              <a:ea typeface="+mn-ea"/>
              <a:cs typeface="+mn-cs"/>
            </a:rPr>
            <a:t>５．３</a:t>
          </a:r>
          <a:r>
            <a:rPr lang="ja-JP" altLang="ja-JP" sz="1200" b="0" i="0" baseline="0">
              <a:solidFill>
                <a:schemeClr val="dk1"/>
              </a:solidFill>
              <a:effectLst/>
              <a:latin typeface="+mn-lt"/>
              <a:ea typeface="+mn-ea"/>
              <a:cs typeface="+mn-cs"/>
            </a:rPr>
            <a:t>％と低く、</a:t>
          </a:r>
          <a:r>
            <a:rPr lang="ja-JP" altLang="en-US" sz="1200" b="0" i="0" baseline="0">
              <a:solidFill>
                <a:schemeClr val="dk1"/>
              </a:solidFill>
              <a:effectLst/>
              <a:latin typeface="+mn-lt"/>
              <a:ea typeface="+mn-ea"/>
              <a:cs typeface="+mn-cs"/>
            </a:rPr>
            <a:t>一方</a:t>
          </a:r>
          <a:r>
            <a:rPr lang="ja-JP" altLang="ja-JP" sz="1200" b="0" i="0" baseline="0">
              <a:solidFill>
                <a:schemeClr val="dk1"/>
              </a:solidFill>
              <a:effectLst/>
              <a:latin typeface="+mn-lt"/>
              <a:ea typeface="+mn-ea"/>
              <a:cs typeface="+mn-cs"/>
            </a:rPr>
            <a:t>交付税は、昨年度より</a:t>
          </a:r>
          <a:r>
            <a:rPr lang="ja-JP" altLang="en-US" sz="1200" b="0" i="0" baseline="0">
              <a:solidFill>
                <a:schemeClr val="dk1"/>
              </a:solidFill>
              <a:effectLst/>
              <a:latin typeface="+mn-lt"/>
              <a:ea typeface="+mn-ea"/>
              <a:cs typeface="+mn-cs"/>
            </a:rPr>
            <a:t>４，７５０</a:t>
          </a:r>
          <a:r>
            <a:rPr lang="ja-JP" altLang="ja-JP" sz="1200" b="0" i="0" baseline="0">
              <a:solidFill>
                <a:schemeClr val="dk1"/>
              </a:solidFill>
              <a:effectLst/>
              <a:latin typeface="+mn-lt"/>
              <a:ea typeface="+mn-ea"/>
              <a:cs typeface="+mn-cs"/>
            </a:rPr>
            <a:t>千円</a:t>
          </a:r>
          <a:r>
            <a:rPr lang="ja-JP" altLang="en-US" sz="1200" b="0" i="0" baseline="0">
              <a:solidFill>
                <a:schemeClr val="dk1"/>
              </a:solidFill>
              <a:effectLst/>
              <a:latin typeface="+mn-lt"/>
              <a:ea typeface="+mn-ea"/>
              <a:cs typeface="+mn-cs"/>
            </a:rPr>
            <a:t>減少するが</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全体に占める割合は５４．３４％と</a:t>
          </a:r>
          <a:r>
            <a:rPr lang="ja-JP" altLang="ja-JP" sz="1200" b="0" i="0" baseline="0">
              <a:solidFill>
                <a:schemeClr val="dk1"/>
              </a:solidFill>
              <a:effectLst/>
              <a:latin typeface="+mn-lt"/>
              <a:ea typeface="+mn-ea"/>
              <a:cs typeface="+mn-cs"/>
            </a:rPr>
            <a:t>財源を交付税に頼っている状況は変わらない。</a:t>
          </a:r>
          <a:endParaRPr lang="ja-JP" altLang="ja-JP" sz="1200">
            <a:effectLst/>
          </a:endParaRPr>
        </a:p>
        <a:p>
          <a:r>
            <a:rPr lang="ja-JP" altLang="ja-JP" sz="1200" b="0" i="0" baseline="0">
              <a:solidFill>
                <a:schemeClr val="dk1"/>
              </a:solidFill>
              <a:effectLst/>
              <a:latin typeface="+mn-lt"/>
              <a:ea typeface="+mn-ea"/>
              <a:cs typeface="+mn-cs"/>
            </a:rPr>
            <a:t>　今後</a:t>
          </a:r>
          <a:r>
            <a:rPr lang="ja-JP" altLang="en-US" sz="1200" b="0" i="0" baseline="0">
              <a:solidFill>
                <a:schemeClr val="dk1"/>
              </a:solidFill>
              <a:effectLst/>
              <a:latin typeface="+mn-lt"/>
              <a:ea typeface="+mn-ea"/>
              <a:cs typeface="+mn-cs"/>
            </a:rPr>
            <a:t>も引き続き</a:t>
          </a:r>
          <a:r>
            <a:rPr lang="ja-JP" altLang="ja-JP" sz="1200" b="0" i="0" baseline="0">
              <a:solidFill>
                <a:schemeClr val="dk1"/>
              </a:solidFill>
              <a:effectLst/>
              <a:latin typeface="+mn-lt"/>
              <a:ea typeface="+mn-ea"/>
              <a:cs typeface="+mn-cs"/>
            </a:rPr>
            <a:t>、税滞納額の圧縮、徴収率の向上に努め、自主財源の確保を図るとともに行財政改革を実施し、行政の効率化、財政の健全化を推進する。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155575</xdr:rowOff>
    </xdr:to>
    <xdr:cxnSp macro="">
      <xdr:nvCxnSpPr>
        <xdr:cNvPr id="63" name="直線コネクタ 62"/>
        <xdr:cNvCxnSpPr/>
      </xdr:nvCxnSpPr>
      <xdr:spPr>
        <a:xfrm>
          <a:off x="4114800" y="751586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137478</xdr:rowOff>
    </xdr:from>
    <xdr:to>
      <xdr:col>6</xdr:col>
      <xdr:colOff>0</xdr:colOff>
      <xdr:row>43</xdr:row>
      <xdr:rowOff>143510</xdr:rowOff>
    </xdr:to>
    <xdr:cxnSp macro="">
      <xdr:nvCxnSpPr>
        <xdr:cNvPr id="66" name="直線コネクタ 65"/>
        <xdr:cNvCxnSpPr/>
      </xdr:nvCxnSpPr>
      <xdr:spPr>
        <a:xfrm>
          <a:off x="3225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137478</xdr:rowOff>
    </xdr:from>
    <xdr:to>
      <xdr:col>4</xdr:col>
      <xdr:colOff>482600</xdr:colOff>
      <xdr:row>43</xdr:row>
      <xdr:rowOff>137478</xdr:rowOff>
    </xdr:to>
    <xdr:cxnSp macro="">
      <xdr:nvCxnSpPr>
        <xdr:cNvPr id="69" name="直線コネクタ 68"/>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131445</xdr:rowOff>
    </xdr:from>
    <xdr:to>
      <xdr:col>3</xdr:col>
      <xdr:colOff>279400</xdr:colOff>
      <xdr:row>43</xdr:row>
      <xdr:rowOff>137478</xdr:rowOff>
    </xdr:to>
    <xdr:cxnSp macro="">
      <xdr:nvCxnSpPr>
        <xdr:cNvPr id="72" name="直線コネクタ 71"/>
        <xdr:cNvCxnSpPr/>
      </xdr:nvCxnSpPr>
      <xdr:spPr>
        <a:xfrm>
          <a:off x="1447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74" name="テキスト ボックス 73"/>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113999</xdr:rowOff>
    </xdr:from>
    <xdr:ext cx="762000" cy="259045"/>
    <xdr:sp macro="" textlink="">
      <xdr:nvSpPr>
        <xdr:cNvPr id="76" name="テキスト ボックス 75"/>
        <xdr:cNvSpPr txBox="1"/>
      </xdr:nvSpPr>
      <xdr:spPr>
        <a:xfrm>
          <a:off x="1066800" y="71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2" name="円/楕円 81"/>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652</xdr:rowOff>
    </xdr:from>
    <xdr:ext cx="762000" cy="259045"/>
    <xdr:sp macro="" textlink="">
      <xdr:nvSpPr>
        <xdr:cNvPr id="83" name="財政力該当値テキスト"/>
        <xdr:cNvSpPr txBox="1"/>
      </xdr:nvSpPr>
      <xdr:spPr>
        <a:xfrm>
          <a:off x="5041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4" name="円/楕円 83"/>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5" name="テキスト ボックス 84"/>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86678</xdr:rowOff>
    </xdr:from>
    <xdr:to>
      <xdr:col>4</xdr:col>
      <xdr:colOff>533400</xdr:colOff>
      <xdr:row>44</xdr:row>
      <xdr:rowOff>16828</xdr:rowOff>
    </xdr:to>
    <xdr:sp macro="" textlink="">
      <xdr:nvSpPr>
        <xdr:cNvPr id="86" name="円/楕円 85"/>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1605</xdr:rowOff>
    </xdr:from>
    <xdr:ext cx="762000" cy="259045"/>
    <xdr:sp macro="" textlink="">
      <xdr:nvSpPr>
        <xdr:cNvPr id="87" name="テキスト ボックス 86"/>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86678</xdr:rowOff>
    </xdr:from>
    <xdr:to>
      <xdr:col>3</xdr:col>
      <xdr:colOff>330200</xdr:colOff>
      <xdr:row>44</xdr:row>
      <xdr:rowOff>16828</xdr:rowOff>
    </xdr:to>
    <xdr:sp macro="" textlink="">
      <xdr:nvSpPr>
        <xdr:cNvPr id="88" name="円/楕円 87"/>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1605</xdr:rowOff>
    </xdr:from>
    <xdr:ext cx="762000" cy="259045"/>
    <xdr:sp macro="" textlink="">
      <xdr:nvSpPr>
        <xdr:cNvPr id="89" name="テキスト ボックス 88"/>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80645</xdr:rowOff>
    </xdr:from>
    <xdr:to>
      <xdr:col>2</xdr:col>
      <xdr:colOff>127000</xdr:colOff>
      <xdr:row>44</xdr:row>
      <xdr:rowOff>10795</xdr:rowOff>
    </xdr:to>
    <xdr:sp macro="" textlink="">
      <xdr:nvSpPr>
        <xdr:cNvPr id="90" name="円/楕円 89"/>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167022</xdr:rowOff>
    </xdr:from>
    <xdr:ext cx="762000" cy="259045"/>
    <xdr:sp macro="" textlink="">
      <xdr:nvSpPr>
        <xdr:cNvPr id="91" name="テキスト ボックス 90"/>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b="0" i="0">
              <a:solidFill>
                <a:schemeClr val="dk1"/>
              </a:solidFill>
              <a:effectLst/>
              <a:latin typeface="+mn-lt"/>
              <a:ea typeface="+mn-ea"/>
              <a:cs typeface="+mn-cs"/>
            </a:rPr>
            <a:t>　</a:t>
          </a:r>
          <a:r>
            <a:rPr lang="ja-JP" altLang="ja-JP" sz="1400" b="0" i="0">
              <a:solidFill>
                <a:schemeClr val="dk1"/>
              </a:solidFill>
              <a:effectLst/>
              <a:latin typeface="+mn-lt"/>
              <a:ea typeface="+mn-ea"/>
              <a:cs typeface="+mn-cs"/>
            </a:rPr>
            <a:t>平成１８年以降、行財政改革等に努めた結果、徐々に経常収支比率は改善されてきており、さらに平成</a:t>
          </a:r>
          <a:r>
            <a:rPr lang="ja-JP" altLang="en-US" sz="1400" b="0" i="0">
              <a:solidFill>
                <a:schemeClr val="dk1"/>
              </a:solidFill>
              <a:effectLst/>
              <a:latin typeface="+mn-lt"/>
              <a:ea typeface="+mn-ea"/>
              <a:cs typeface="+mn-cs"/>
            </a:rPr>
            <a:t>２４</a:t>
          </a:r>
          <a:r>
            <a:rPr lang="ja-JP" altLang="ja-JP" sz="1400" b="0" i="0">
              <a:solidFill>
                <a:schemeClr val="dk1"/>
              </a:solidFill>
              <a:effectLst/>
              <a:latin typeface="+mn-lt"/>
              <a:ea typeface="+mn-ea"/>
              <a:cs typeface="+mn-cs"/>
            </a:rPr>
            <a:t>年度</a:t>
          </a:r>
          <a:r>
            <a:rPr lang="ja-JP" altLang="en-US" sz="1400" b="0" i="0">
              <a:solidFill>
                <a:schemeClr val="dk1"/>
              </a:solidFill>
              <a:effectLst/>
              <a:latin typeface="+mn-lt"/>
              <a:ea typeface="+mn-ea"/>
              <a:cs typeface="+mn-cs"/>
            </a:rPr>
            <a:t>より</a:t>
          </a:r>
          <a:r>
            <a:rPr lang="ja-JP" altLang="ja-JP" sz="1400" b="0" i="0">
              <a:solidFill>
                <a:schemeClr val="dk1"/>
              </a:solidFill>
              <a:effectLst/>
              <a:latin typeface="+mn-lt"/>
              <a:ea typeface="+mn-ea"/>
              <a:cs typeface="+mn-cs"/>
            </a:rPr>
            <a:t>地方交付税が</a:t>
          </a:r>
          <a:r>
            <a:rPr lang="ja-JP" altLang="en-US" sz="1400" b="0" i="0">
              <a:solidFill>
                <a:schemeClr val="dk1"/>
              </a:solidFill>
              <a:effectLst/>
              <a:latin typeface="+mn-lt"/>
              <a:ea typeface="+mn-ea"/>
              <a:cs typeface="+mn-cs"/>
            </a:rPr>
            <a:t>５４％前後と高い水準となっているため、</a:t>
          </a:r>
          <a:r>
            <a:rPr lang="ja-JP" altLang="ja-JP" sz="1400" b="0" i="0">
              <a:solidFill>
                <a:schemeClr val="dk1"/>
              </a:solidFill>
              <a:effectLst/>
              <a:latin typeface="+mn-lt"/>
              <a:ea typeface="+mn-ea"/>
              <a:cs typeface="+mn-cs"/>
            </a:rPr>
            <a:t>経常収支比率は大幅に改善されている。</a:t>
          </a:r>
          <a:endParaRPr lang="ja-JP" altLang="ja-JP" sz="1400">
            <a:effectLst/>
          </a:endParaRPr>
        </a:p>
        <a:p>
          <a:pPr rtl="0"/>
          <a:r>
            <a:rPr lang="ja-JP" altLang="en-US" sz="1400" b="0" i="0">
              <a:solidFill>
                <a:schemeClr val="dk1"/>
              </a:solidFill>
              <a:effectLst/>
              <a:latin typeface="+mn-lt"/>
              <a:ea typeface="+mn-ea"/>
              <a:cs typeface="+mn-cs"/>
            </a:rPr>
            <a:t>　</a:t>
          </a:r>
          <a:r>
            <a:rPr lang="ja-JP" altLang="ja-JP" sz="1400" b="0" i="0">
              <a:solidFill>
                <a:schemeClr val="dk1"/>
              </a:solidFill>
              <a:effectLst/>
              <a:latin typeface="+mn-lt"/>
              <a:ea typeface="+mn-ea"/>
              <a:cs typeface="+mn-cs"/>
            </a:rPr>
            <a:t>今後は、人件費や、簡易水道事業債など公債費などの義務的経費の増加が見込まれているため、一層の行政の効率化に努め、財政の健全化を図る必要がある。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63077</xdr:rowOff>
    </xdr:from>
    <xdr:to>
      <xdr:col>7</xdr:col>
      <xdr:colOff>152400</xdr:colOff>
      <xdr:row>61</xdr:row>
      <xdr:rowOff>97261</xdr:rowOff>
    </xdr:to>
    <xdr:cxnSp macro="">
      <xdr:nvCxnSpPr>
        <xdr:cNvPr id="126" name="直線コネクタ 125"/>
        <xdr:cNvCxnSpPr/>
      </xdr:nvCxnSpPr>
      <xdr:spPr>
        <a:xfrm flipV="1">
          <a:off x="4114800" y="10521527"/>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92409</xdr:rowOff>
    </xdr:from>
    <xdr:ext cx="762000" cy="259045"/>
    <xdr:sp macro="" textlink="">
      <xdr:nvSpPr>
        <xdr:cNvPr id="127" name="財政構造の弾力性平均値テキスト"/>
        <xdr:cNvSpPr txBox="1"/>
      </xdr:nvSpPr>
      <xdr:spPr>
        <a:xfrm>
          <a:off x="5041900" y="1072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97261</xdr:rowOff>
    </xdr:from>
    <xdr:to>
      <xdr:col>6</xdr:col>
      <xdr:colOff>0</xdr:colOff>
      <xdr:row>63</xdr:row>
      <xdr:rowOff>116311</xdr:rowOff>
    </xdr:to>
    <xdr:cxnSp macro="">
      <xdr:nvCxnSpPr>
        <xdr:cNvPr id="129" name="直線コネクタ 128"/>
        <xdr:cNvCxnSpPr/>
      </xdr:nvCxnSpPr>
      <xdr:spPr>
        <a:xfrm flipV="1">
          <a:off x="3225800" y="10555711"/>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43303</xdr:rowOff>
    </xdr:from>
    <xdr:ext cx="736600" cy="259045"/>
    <xdr:sp macro="" textlink="">
      <xdr:nvSpPr>
        <xdr:cNvPr id="131" name="テキスト ボックス 130"/>
        <xdr:cNvSpPr txBox="1"/>
      </xdr:nvSpPr>
      <xdr:spPr>
        <a:xfrm>
          <a:off x="3733800" y="1084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106786</xdr:rowOff>
    </xdr:from>
    <xdr:to>
      <xdr:col>4</xdr:col>
      <xdr:colOff>482600</xdr:colOff>
      <xdr:row>63</xdr:row>
      <xdr:rowOff>116311</xdr:rowOff>
    </xdr:to>
    <xdr:cxnSp macro="">
      <xdr:nvCxnSpPr>
        <xdr:cNvPr id="132" name="直線コネクタ 131"/>
        <xdr:cNvCxnSpPr/>
      </xdr:nvCxnSpPr>
      <xdr:spPr>
        <a:xfrm>
          <a:off x="2336800" y="1073668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106786</xdr:rowOff>
    </xdr:from>
    <xdr:to>
      <xdr:col>3</xdr:col>
      <xdr:colOff>279400</xdr:colOff>
      <xdr:row>63</xdr:row>
      <xdr:rowOff>136419</xdr:rowOff>
    </xdr:to>
    <xdr:cxnSp macro="">
      <xdr:nvCxnSpPr>
        <xdr:cNvPr id="135" name="直線コネクタ 134"/>
        <xdr:cNvCxnSpPr/>
      </xdr:nvCxnSpPr>
      <xdr:spPr>
        <a:xfrm flipV="1">
          <a:off x="1447800" y="10736686"/>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51346</xdr:rowOff>
    </xdr:from>
    <xdr:ext cx="762000" cy="259045"/>
    <xdr:sp macro="" textlink="">
      <xdr:nvSpPr>
        <xdr:cNvPr id="137" name="テキスト ボックス 136"/>
        <xdr:cNvSpPr txBox="1"/>
      </xdr:nvSpPr>
      <xdr:spPr>
        <a:xfrm>
          <a:off x="1955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39" name="テキスト ボックス 138"/>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12277</xdr:rowOff>
    </xdr:from>
    <xdr:to>
      <xdr:col>7</xdr:col>
      <xdr:colOff>203200</xdr:colOff>
      <xdr:row>61</xdr:row>
      <xdr:rowOff>113877</xdr:rowOff>
    </xdr:to>
    <xdr:sp macro="" textlink="">
      <xdr:nvSpPr>
        <xdr:cNvPr id="145" name="円/楕円 144"/>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28804</xdr:rowOff>
    </xdr:from>
    <xdr:ext cx="762000" cy="259045"/>
    <xdr:sp macro="" textlink="">
      <xdr:nvSpPr>
        <xdr:cNvPr id="146" name="財政構造の弾力性該当値テキスト"/>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46461</xdr:rowOff>
    </xdr:from>
    <xdr:to>
      <xdr:col>6</xdr:col>
      <xdr:colOff>50800</xdr:colOff>
      <xdr:row>61</xdr:row>
      <xdr:rowOff>148061</xdr:rowOff>
    </xdr:to>
    <xdr:sp macro="" textlink="">
      <xdr:nvSpPr>
        <xdr:cNvPr id="147" name="円/楕円 146"/>
        <xdr:cNvSpPr/>
      </xdr:nvSpPr>
      <xdr:spPr>
        <a:xfrm>
          <a:off x="4064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158238</xdr:rowOff>
    </xdr:from>
    <xdr:ext cx="736600" cy="259045"/>
    <xdr:sp macro="" textlink="">
      <xdr:nvSpPr>
        <xdr:cNvPr id="148" name="テキスト ボックス 147"/>
        <xdr:cNvSpPr txBox="1"/>
      </xdr:nvSpPr>
      <xdr:spPr>
        <a:xfrm>
          <a:off x="3733800" y="1027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65511</xdr:rowOff>
    </xdr:from>
    <xdr:to>
      <xdr:col>4</xdr:col>
      <xdr:colOff>533400</xdr:colOff>
      <xdr:row>63</xdr:row>
      <xdr:rowOff>167111</xdr:rowOff>
    </xdr:to>
    <xdr:sp macro="" textlink="">
      <xdr:nvSpPr>
        <xdr:cNvPr id="149" name="円/楕円 148"/>
        <xdr:cNvSpPr/>
      </xdr:nvSpPr>
      <xdr:spPr>
        <a:xfrm>
          <a:off x="31750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151888</xdr:rowOff>
    </xdr:from>
    <xdr:ext cx="762000" cy="259045"/>
    <xdr:sp macro="" textlink="">
      <xdr:nvSpPr>
        <xdr:cNvPr id="150" name="テキスト ボックス 149"/>
        <xdr:cNvSpPr txBox="1"/>
      </xdr:nvSpPr>
      <xdr:spPr>
        <a:xfrm>
          <a:off x="2844800" y="1095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55986</xdr:rowOff>
    </xdr:from>
    <xdr:to>
      <xdr:col>3</xdr:col>
      <xdr:colOff>330200</xdr:colOff>
      <xdr:row>62</xdr:row>
      <xdr:rowOff>157586</xdr:rowOff>
    </xdr:to>
    <xdr:sp macro="" textlink="">
      <xdr:nvSpPr>
        <xdr:cNvPr id="151" name="円/楕円 150"/>
        <xdr:cNvSpPr/>
      </xdr:nvSpPr>
      <xdr:spPr>
        <a:xfrm>
          <a:off x="22860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167763</xdr:rowOff>
    </xdr:from>
    <xdr:ext cx="762000" cy="259045"/>
    <xdr:sp macro="" textlink="">
      <xdr:nvSpPr>
        <xdr:cNvPr id="152" name="テキスト ボックス 151"/>
        <xdr:cNvSpPr txBox="1"/>
      </xdr:nvSpPr>
      <xdr:spPr>
        <a:xfrm>
          <a:off x="1955800" y="104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85619</xdr:rowOff>
    </xdr:from>
    <xdr:to>
      <xdr:col>2</xdr:col>
      <xdr:colOff>127000</xdr:colOff>
      <xdr:row>64</xdr:row>
      <xdr:rowOff>15769</xdr:rowOff>
    </xdr:to>
    <xdr:sp macro="" textlink="">
      <xdr:nvSpPr>
        <xdr:cNvPr id="153" name="円/楕円 152"/>
        <xdr:cNvSpPr/>
      </xdr:nvSpPr>
      <xdr:spPr>
        <a:xfrm>
          <a:off x="1397000" y="108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546</xdr:rowOff>
    </xdr:from>
    <xdr:ext cx="762000" cy="259045"/>
    <xdr:sp macro="" textlink="">
      <xdr:nvSpPr>
        <xdr:cNvPr id="154" name="テキスト ボックス 153"/>
        <xdr:cNvSpPr txBox="1"/>
      </xdr:nvSpPr>
      <xdr:spPr>
        <a:xfrm>
          <a:off x="1066800" y="1097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[721,403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年度においては、人件費は</a:t>
          </a:r>
          <a:r>
            <a:rPr lang="ja-JP" altLang="en-US" sz="1400" b="0" i="0" baseline="0">
              <a:solidFill>
                <a:schemeClr val="dk1"/>
              </a:solidFill>
              <a:effectLst/>
              <a:latin typeface="+mn-lt"/>
              <a:ea typeface="+mn-ea"/>
              <a:cs typeface="+mn-cs"/>
            </a:rPr>
            <a:t>１．９</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し、物件費が</a:t>
          </a:r>
          <a:r>
            <a:rPr lang="ja-JP" altLang="en-US" sz="1400" b="0" i="0" baseline="0">
              <a:solidFill>
                <a:schemeClr val="dk1"/>
              </a:solidFill>
              <a:effectLst/>
              <a:latin typeface="+mn-lt"/>
              <a:ea typeface="+mn-ea"/>
              <a:cs typeface="+mn-cs"/>
            </a:rPr>
            <a:t>５．３</a:t>
          </a:r>
          <a:r>
            <a:rPr lang="ja-JP" altLang="ja-JP" sz="1400" b="0" i="0" baseline="0">
              <a:solidFill>
                <a:schemeClr val="dk1"/>
              </a:solidFill>
              <a:effectLst/>
              <a:latin typeface="+mn-lt"/>
              <a:ea typeface="+mn-ea"/>
              <a:cs typeface="+mn-cs"/>
            </a:rPr>
            <a:t>％減少したため、前年度と比較し、１人当たりの決算額</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減少</a:t>
          </a:r>
          <a:r>
            <a:rPr lang="ja-JP" altLang="en-US" sz="1400" b="0" i="0" baseline="0">
              <a:solidFill>
                <a:schemeClr val="dk1"/>
              </a:solidFill>
              <a:effectLst/>
              <a:latin typeface="+mn-lt"/>
              <a:ea typeface="+mn-ea"/>
              <a:cs typeface="+mn-cs"/>
            </a:rPr>
            <a:t>傾向にある。しかし類似団体と比較すると、高水準となっているが、　</a:t>
          </a:r>
          <a:r>
            <a:rPr lang="ja-JP" altLang="ja-JP" sz="1400" b="0" i="0" baseline="0">
              <a:solidFill>
                <a:schemeClr val="dk1"/>
              </a:solidFill>
              <a:effectLst/>
              <a:latin typeface="+mn-lt"/>
              <a:ea typeface="+mn-ea"/>
              <a:cs typeface="+mn-cs"/>
            </a:rPr>
            <a:t>この大きな要因としては、当村の人口がわずか４</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０人程度と極端に少ないこと</a:t>
          </a:r>
          <a:r>
            <a:rPr lang="ja-JP" altLang="en-US" sz="1400" b="0" i="0" baseline="0">
              <a:solidFill>
                <a:schemeClr val="dk1"/>
              </a:solidFill>
              <a:effectLst/>
              <a:latin typeface="+mn-lt"/>
              <a:ea typeface="+mn-ea"/>
              <a:cs typeface="+mn-cs"/>
            </a:rPr>
            <a:t>が原因である。</a:t>
          </a:r>
          <a:r>
            <a:rPr lang="ja-JP" altLang="ja-JP" sz="1400" b="0" i="0" baseline="0">
              <a:solidFill>
                <a:schemeClr val="dk1"/>
              </a:solidFill>
              <a:effectLst/>
              <a:latin typeface="+mn-lt"/>
              <a:ea typeface="+mn-ea"/>
              <a:cs typeface="+mn-cs"/>
            </a:rPr>
            <a:t>今後も歳出削減による減少に努め</a:t>
          </a:r>
          <a:r>
            <a:rPr lang="ja-JP" altLang="en-US" sz="1400" b="0" i="0" baseline="0">
              <a:solidFill>
                <a:schemeClr val="dk1"/>
              </a:solidFill>
              <a:effectLst/>
              <a:latin typeface="+mn-lt"/>
              <a:ea typeface="+mn-ea"/>
              <a:cs typeface="+mn-cs"/>
            </a:rPr>
            <a:t>少しでも人件費、物件費の削減に努める</a:t>
          </a:r>
          <a:r>
            <a:rPr lang="ja-JP" altLang="ja-JP" sz="14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170349</xdr:rowOff>
    </xdr:from>
    <xdr:to>
      <xdr:col>7</xdr:col>
      <xdr:colOff>152400</xdr:colOff>
      <xdr:row>83</xdr:row>
      <xdr:rowOff>2856</xdr:rowOff>
    </xdr:to>
    <xdr:cxnSp macro="">
      <xdr:nvCxnSpPr>
        <xdr:cNvPr id="186" name="直線コネクタ 185"/>
        <xdr:cNvCxnSpPr/>
      </xdr:nvCxnSpPr>
      <xdr:spPr>
        <a:xfrm flipV="1">
          <a:off x="4114800" y="14229249"/>
          <a:ext cx="838200" cy="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142174</xdr:rowOff>
    </xdr:from>
    <xdr:ext cx="762000" cy="259045"/>
    <xdr:sp macro="" textlink="">
      <xdr:nvSpPr>
        <xdr:cNvPr id="187" name="人件費・物件費等の状況平均値テキスト"/>
        <xdr:cNvSpPr txBox="1"/>
      </xdr:nvSpPr>
      <xdr:spPr>
        <a:xfrm>
          <a:off x="5041900" y="13858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2856</xdr:rowOff>
    </xdr:from>
    <xdr:to>
      <xdr:col>6</xdr:col>
      <xdr:colOff>0</xdr:colOff>
      <xdr:row>83</xdr:row>
      <xdr:rowOff>10520</xdr:rowOff>
    </xdr:to>
    <xdr:cxnSp macro="">
      <xdr:nvCxnSpPr>
        <xdr:cNvPr id="189" name="直線コネクタ 188"/>
        <xdr:cNvCxnSpPr/>
      </xdr:nvCxnSpPr>
      <xdr:spPr>
        <a:xfrm flipV="1">
          <a:off x="3225800" y="14233206"/>
          <a:ext cx="889000" cy="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58955</xdr:rowOff>
    </xdr:from>
    <xdr:ext cx="736600" cy="259045"/>
    <xdr:sp macro="" textlink="">
      <xdr:nvSpPr>
        <xdr:cNvPr id="191" name="テキスト ボックス 190"/>
        <xdr:cNvSpPr txBox="1"/>
      </xdr:nvSpPr>
      <xdr:spPr>
        <a:xfrm>
          <a:off x="3733800" y="1377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6423</xdr:rowOff>
    </xdr:from>
    <xdr:to>
      <xdr:col>4</xdr:col>
      <xdr:colOff>482600</xdr:colOff>
      <xdr:row>83</xdr:row>
      <xdr:rowOff>10520</xdr:rowOff>
    </xdr:to>
    <xdr:cxnSp macro="">
      <xdr:nvCxnSpPr>
        <xdr:cNvPr id="192" name="直線コネクタ 191"/>
        <xdr:cNvCxnSpPr/>
      </xdr:nvCxnSpPr>
      <xdr:spPr>
        <a:xfrm>
          <a:off x="2336800" y="14236773"/>
          <a:ext cx="889000" cy="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59176</xdr:rowOff>
    </xdr:from>
    <xdr:ext cx="762000" cy="259045"/>
    <xdr:sp macro="" textlink="">
      <xdr:nvSpPr>
        <xdr:cNvPr id="194" name="テキスト ボックス 193"/>
        <xdr:cNvSpPr txBox="1"/>
      </xdr:nvSpPr>
      <xdr:spPr>
        <a:xfrm>
          <a:off x="2844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169001</xdr:rowOff>
    </xdr:from>
    <xdr:to>
      <xdr:col>3</xdr:col>
      <xdr:colOff>279400</xdr:colOff>
      <xdr:row>83</xdr:row>
      <xdr:rowOff>6423</xdr:rowOff>
    </xdr:to>
    <xdr:cxnSp macro="">
      <xdr:nvCxnSpPr>
        <xdr:cNvPr id="195" name="直線コネクタ 194"/>
        <xdr:cNvCxnSpPr/>
      </xdr:nvCxnSpPr>
      <xdr:spPr>
        <a:xfrm>
          <a:off x="1447800" y="14227901"/>
          <a:ext cx="8890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70325</xdr:rowOff>
    </xdr:from>
    <xdr:ext cx="762000" cy="259045"/>
    <xdr:sp macro="" textlink="">
      <xdr:nvSpPr>
        <xdr:cNvPr id="197" name="テキスト ボックス 196"/>
        <xdr:cNvSpPr txBox="1"/>
      </xdr:nvSpPr>
      <xdr:spPr>
        <a:xfrm>
          <a:off x="1955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63456</xdr:rowOff>
    </xdr:from>
    <xdr:ext cx="762000" cy="259045"/>
    <xdr:sp macro="" textlink="">
      <xdr:nvSpPr>
        <xdr:cNvPr id="199" name="テキスト ボックス 198"/>
        <xdr:cNvSpPr txBox="1"/>
      </xdr:nvSpPr>
      <xdr:spPr>
        <a:xfrm>
          <a:off x="1066800" y="1377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119549</xdr:rowOff>
    </xdr:from>
    <xdr:to>
      <xdr:col>7</xdr:col>
      <xdr:colOff>203200</xdr:colOff>
      <xdr:row>83</xdr:row>
      <xdr:rowOff>49699</xdr:rowOff>
    </xdr:to>
    <xdr:sp macro="" textlink="">
      <xdr:nvSpPr>
        <xdr:cNvPr id="205" name="円/楕円 204"/>
        <xdr:cNvSpPr/>
      </xdr:nvSpPr>
      <xdr:spPr>
        <a:xfrm>
          <a:off x="4902200" y="141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91626</xdr:rowOff>
    </xdr:from>
    <xdr:ext cx="762000" cy="259045"/>
    <xdr:sp macro="" textlink="">
      <xdr:nvSpPr>
        <xdr:cNvPr id="206" name="人件費・物件費等の状況該当値テキスト"/>
        <xdr:cNvSpPr txBox="1"/>
      </xdr:nvSpPr>
      <xdr:spPr>
        <a:xfrm>
          <a:off x="5041900" y="1415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721,403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123506</xdr:rowOff>
    </xdr:from>
    <xdr:to>
      <xdr:col>6</xdr:col>
      <xdr:colOff>50800</xdr:colOff>
      <xdr:row>83</xdr:row>
      <xdr:rowOff>53656</xdr:rowOff>
    </xdr:to>
    <xdr:sp macro="" textlink="">
      <xdr:nvSpPr>
        <xdr:cNvPr id="207" name="円/楕円 206"/>
        <xdr:cNvSpPr/>
      </xdr:nvSpPr>
      <xdr:spPr>
        <a:xfrm>
          <a:off x="4064000" y="141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38433</xdr:rowOff>
    </xdr:from>
    <xdr:ext cx="736600" cy="259045"/>
    <xdr:sp macro="" textlink="">
      <xdr:nvSpPr>
        <xdr:cNvPr id="208" name="テキスト ボックス 207"/>
        <xdr:cNvSpPr txBox="1"/>
      </xdr:nvSpPr>
      <xdr:spPr>
        <a:xfrm>
          <a:off x="3733800" y="1426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729,602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131170</xdr:rowOff>
    </xdr:from>
    <xdr:to>
      <xdr:col>4</xdr:col>
      <xdr:colOff>533400</xdr:colOff>
      <xdr:row>83</xdr:row>
      <xdr:rowOff>61320</xdr:rowOff>
    </xdr:to>
    <xdr:sp macro="" textlink="">
      <xdr:nvSpPr>
        <xdr:cNvPr id="209" name="円/楕円 208"/>
        <xdr:cNvSpPr/>
      </xdr:nvSpPr>
      <xdr:spPr>
        <a:xfrm>
          <a:off x="3175000" y="141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46097</xdr:rowOff>
    </xdr:from>
    <xdr:ext cx="762000" cy="259045"/>
    <xdr:sp macro="" textlink="">
      <xdr:nvSpPr>
        <xdr:cNvPr id="210" name="テキスト ボックス 209"/>
        <xdr:cNvSpPr txBox="1"/>
      </xdr:nvSpPr>
      <xdr:spPr>
        <a:xfrm>
          <a:off x="2844800" y="1427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745,485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127073</xdr:rowOff>
    </xdr:from>
    <xdr:to>
      <xdr:col>3</xdr:col>
      <xdr:colOff>330200</xdr:colOff>
      <xdr:row>83</xdr:row>
      <xdr:rowOff>57223</xdr:rowOff>
    </xdr:to>
    <xdr:sp macro="" textlink="">
      <xdr:nvSpPr>
        <xdr:cNvPr id="211" name="円/楕円 210"/>
        <xdr:cNvSpPr/>
      </xdr:nvSpPr>
      <xdr:spPr>
        <a:xfrm>
          <a:off x="2286000" y="141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42000</xdr:rowOff>
    </xdr:from>
    <xdr:ext cx="762000" cy="259045"/>
    <xdr:sp macro="" textlink="">
      <xdr:nvSpPr>
        <xdr:cNvPr id="212" name="テキスト ボックス 211"/>
        <xdr:cNvSpPr txBox="1"/>
      </xdr:nvSpPr>
      <xdr:spPr>
        <a:xfrm>
          <a:off x="1955800" y="1427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736,992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118201</xdr:rowOff>
    </xdr:from>
    <xdr:to>
      <xdr:col>2</xdr:col>
      <xdr:colOff>127000</xdr:colOff>
      <xdr:row>83</xdr:row>
      <xdr:rowOff>48351</xdr:rowOff>
    </xdr:to>
    <xdr:sp macro="" textlink="">
      <xdr:nvSpPr>
        <xdr:cNvPr id="213" name="円/楕円 212"/>
        <xdr:cNvSpPr/>
      </xdr:nvSpPr>
      <xdr:spPr>
        <a:xfrm>
          <a:off x="1397000" y="141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33128</xdr:rowOff>
    </xdr:from>
    <xdr:ext cx="762000" cy="259045"/>
    <xdr:sp macro="" textlink="">
      <xdr:nvSpPr>
        <xdr:cNvPr id="214" name="テキスト ボックス 213"/>
        <xdr:cNvSpPr txBox="1"/>
      </xdr:nvSpPr>
      <xdr:spPr>
        <a:xfrm>
          <a:off x="1066800" y="1426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718,609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平成２３年度以降、職員の退職及び新規採用を行ったため、職員の年齢構成が変動し、ラスパイレス指数は下落している。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43814</xdr:rowOff>
    </xdr:from>
    <xdr:to>
      <xdr:col>24</xdr:col>
      <xdr:colOff>558800</xdr:colOff>
      <xdr:row>88</xdr:row>
      <xdr:rowOff>48261</xdr:rowOff>
    </xdr:to>
    <xdr:cxnSp macro="">
      <xdr:nvCxnSpPr>
        <xdr:cNvPr id="244" name="直線コネクタ 243"/>
        <xdr:cNvCxnSpPr/>
      </xdr:nvCxnSpPr>
      <xdr:spPr>
        <a:xfrm flipV="1">
          <a:off x="16179800" y="14617064"/>
          <a:ext cx="838200" cy="51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158132</xdr:rowOff>
    </xdr:from>
    <xdr:ext cx="762000" cy="259045"/>
    <xdr:sp macro="" textlink="">
      <xdr:nvSpPr>
        <xdr:cNvPr id="245" name="給与水準   （国との比較）平均値テキスト"/>
        <xdr:cNvSpPr txBox="1"/>
      </xdr:nvSpPr>
      <xdr:spPr>
        <a:xfrm>
          <a:off x="17106900" y="1473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48261</xdr:rowOff>
    </xdr:from>
    <xdr:to>
      <xdr:col>23</xdr:col>
      <xdr:colOff>406400</xdr:colOff>
      <xdr:row>89</xdr:row>
      <xdr:rowOff>3493</xdr:rowOff>
    </xdr:to>
    <xdr:cxnSp macro="">
      <xdr:nvCxnSpPr>
        <xdr:cNvPr id="247" name="直線コネクタ 246"/>
        <xdr:cNvCxnSpPr/>
      </xdr:nvCxnSpPr>
      <xdr:spPr>
        <a:xfrm flipV="1">
          <a:off x="15290800" y="15135861"/>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39070</xdr:rowOff>
    </xdr:from>
    <xdr:ext cx="736600" cy="259045"/>
    <xdr:sp macro="" textlink="">
      <xdr:nvSpPr>
        <xdr:cNvPr id="249" name="テキスト ボックス 248"/>
        <xdr:cNvSpPr txBox="1"/>
      </xdr:nvSpPr>
      <xdr:spPr>
        <a:xfrm>
          <a:off x="15798800" y="152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98107</xdr:rowOff>
    </xdr:from>
    <xdr:to>
      <xdr:col>22</xdr:col>
      <xdr:colOff>203200</xdr:colOff>
      <xdr:row>89</xdr:row>
      <xdr:rowOff>3493</xdr:rowOff>
    </xdr:to>
    <xdr:cxnSp macro="">
      <xdr:nvCxnSpPr>
        <xdr:cNvPr id="250" name="直線コネクタ 249"/>
        <xdr:cNvCxnSpPr/>
      </xdr:nvCxnSpPr>
      <xdr:spPr>
        <a:xfrm>
          <a:off x="14401800" y="14671357"/>
          <a:ext cx="889000" cy="59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52404</xdr:rowOff>
    </xdr:from>
    <xdr:ext cx="762000" cy="259045"/>
    <xdr:sp macro="" textlink="">
      <xdr:nvSpPr>
        <xdr:cNvPr id="252" name="テキスト ボックス 251"/>
        <xdr:cNvSpPr txBox="1"/>
      </xdr:nvSpPr>
      <xdr:spPr>
        <a:xfrm>
          <a:off x="14909800" y="149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85</xdr:row>
      <xdr:rowOff>98107</xdr:rowOff>
    </xdr:to>
    <xdr:cxnSp macro="">
      <xdr:nvCxnSpPr>
        <xdr:cNvPr id="253" name="直線コネクタ 252"/>
        <xdr:cNvCxnSpPr/>
      </xdr:nvCxnSpPr>
      <xdr:spPr>
        <a:xfrm>
          <a:off x="13512800" y="146291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95568</xdr:rowOff>
    </xdr:from>
    <xdr:to>
      <xdr:col>21</xdr:col>
      <xdr:colOff>50800</xdr:colOff>
      <xdr:row>86</xdr:row>
      <xdr:rowOff>25718</xdr:rowOff>
    </xdr:to>
    <xdr:sp macro="" textlink="">
      <xdr:nvSpPr>
        <xdr:cNvPr id="254" name="フローチャート : 判断 253"/>
        <xdr:cNvSpPr/>
      </xdr:nvSpPr>
      <xdr:spPr>
        <a:xfrm>
          <a:off x="14351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10495</xdr:rowOff>
    </xdr:from>
    <xdr:ext cx="762000" cy="259045"/>
    <xdr:sp macro="" textlink="">
      <xdr:nvSpPr>
        <xdr:cNvPr id="255" name="テキスト ボックス 254"/>
        <xdr:cNvSpPr txBox="1"/>
      </xdr:nvSpPr>
      <xdr:spPr>
        <a:xfrm>
          <a:off x="14020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56" name="フローチャート : 判断 255"/>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157815</xdr:rowOff>
    </xdr:from>
    <xdr:ext cx="762000" cy="259045"/>
    <xdr:sp macro="" textlink="">
      <xdr:nvSpPr>
        <xdr:cNvPr id="257" name="テキスト ボックス 256"/>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164464</xdr:rowOff>
    </xdr:from>
    <xdr:to>
      <xdr:col>24</xdr:col>
      <xdr:colOff>609600</xdr:colOff>
      <xdr:row>85</xdr:row>
      <xdr:rowOff>94614</xdr:rowOff>
    </xdr:to>
    <xdr:sp macro="" textlink="">
      <xdr:nvSpPr>
        <xdr:cNvPr id="263" name="円/楕円 262"/>
        <xdr:cNvSpPr/>
      </xdr:nvSpPr>
      <xdr:spPr>
        <a:xfrm>
          <a:off x="169672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9541</xdr:rowOff>
    </xdr:from>
    <xdr:ext cx="762000" cy="259045"/>
    <xdr:sp macro="" textlink="">
      <xdr:nvSpPr>
        <xdr:cNvPr id="264" name="給与水準   （国との比較）該当値テキスト"/>
        <xdr:cNvSpPr txBox="1"/>
      </xdr:nvSpPr>
      <xdr:spPr>
        <a:xfrm>
          <a:off x="17106900" y="1441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168911</xdr:rowOff>
    </xdr:from>
    <xdr:to>
      <xdr:col>23</xdr:col>
      <xdr:colOff>457200</xdr:colOff>
      <xdr:row>88</xdr:row>
      <xdr:rowOff>99061</xdr:rowOff>
    </xdr:to>
    <xdr:sp macro="" textlink="">
      <xdr:nvSpPr>
        <xdr:cNvPr id="265" name="円/楕円 264"/>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109238</xdr:rowOff>
    </xdr:from>
    <xdr:ext cx="736600" cy="259045"/>
    <xdr:sp macro="" textlink="">
      <xdr:nvSpPr>
        <xdr:cNvPr id="266" name="テキスト ボックス 265"/>
        <xdr:cNvSpPr txBox="1"/>
      </xdr:nvSpPr>
      <xdr:spPr>
        <a:xfrm>
          <a:off x="15798800" y="14853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124143</xdr:rowOff>
    </xdr:from>
    <xdr:to>
      <xdr:col>22</xdr:col>
      <xdr:colOff>254000</xdr:colOff>
      <xdr:row>89</xdr:row>
      <xdr:rowOff>54293</xdr:rowOff>
    </xdr:to>
    <xdr:sp macro="" textlink="">
      <xdr:nvSpPr>
        <xdr:cNvPr id="267" name="円/楕円 266"/>
        <xdr:cNvSpPr/>
      </xdr:nvSpPr>
      <xdr:spPr>
        <a:xfrm>
          <a:off x="15240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68" name="テキスト ボックス 267"/>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47307</xdr:rowOff>
    </xdr:from>
    <xdr:to>
      <xdr:col>21</xdr:col>
      <xdr:colOff>50800</xdr:colOff>
      <xdr:row>85</xdr:row>
      <xdr:rowOff>148907</xdr:rowOff>
    </xdr:to>
    <xdr:sp macro="" textlink="">
      <xdr:nvSpPr>
        <xdr:cNvPr id="269" name="円/楕円 268"/>
        <xdr:cNvSpPr/>
      </xdr:nvSpPr>
      <xdr:spPr>
        <a:xfrm>
          <a:off x="14351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159084</xdr:rowOff>
    </xdr:from>
    <xdr:ext cx="762000" cy="259045"/>
    <xdr:sp macro="" textlink="">
      <xdr:nvSpPr>
        <xdr:cNvPr id="270" name="テキスト ボックス 269"/>
        <xdr:cNvSpPr txBox="1"/>
      </xdr:nvSpPr>
      <xdr:spPr>
        <a:xfrm>
          <a:off x="14020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71" name="円/楕円 270"/>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116857</xdr:rowOff>
    </xdr:from>
    <xdr:ext cx="762000" cy="259045"/>
    <xdr:sp macro="" textlink="">
      <xdr:nvSpPr>
        <xdr:cNvPr id="272" name="テキスト ボックス 271"/>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年度においては、類似団体平均を１</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６７</a:t>
          </a:r>
          <a:r>
            <a:rPr lang="ja-JP" altLang="ja-JP" sz="1400" b="0" i="0" baseline="0">
              <a:solidFill>
                <a:schemeClr val="dk1"/>
              </a:solidFill>
              <a:effectLst/>
              <a:latin typeface="+mn-lt"/>
              <a:ea typeface="+mn-ea"/>
              <a:cs typeface="+mn-cs"/>
            </a:rPr>
            <a:t>人上回っており、その要因として、当村の人口がわずか４</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０人程と少ないことが大きく影響していると考えられる。以前から定員管理の適正化に取り組んできたが今後より一層</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55735</xdr:rowOff>
    </xdr:from>
    <xdr:to>
      <xdr:col>24</xdr:col>
      <xdr:colOff>558800</xdr:colOff>
      <xdr:row>60</xdr:row>
      <xdr:rowOff>60906</xdr:rowOff>
    </xdr:to>
    <xdr:cxnSp macro="">
      <xdr:nvCxnSpPr>
        <xdr:cNvPr id="308" name="直線コネクタ 307"/>
        <xdr:cNvCxnSpPr/>
      </xdr:nvCxnSpPr>
      <xdr:spPr>
        <a:xfrm>
          <a:off x="16179800" y="10342735"/>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29517</xdr:rowOff>
    </xdr:from>
    <xdr:ext cx="762000" cy="259045"/>
    <xdr:sp macro="" textlink="">
      <xdr:nvSpPr>
        <xdr:cNvPr id="309" name="定員管理の状況平均値テキスト"/>
        <xdr:cNvSpPr txBox="1"/>
      </xdr:nvSpPr>
      <xdr:spPr>
        <a:xfrm>
          <a:off x="17106900" y="997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55735</xdr:rowOff>
    </xdr:from>
    <xdr:to>
      <xdr:col>23</xdr:col>
      <xdr:colOff>406400</xdr:colOff>
      <xdr:row>60</xdr:row>
      <xdr:rowOff>92619</xdr:rowOff>
    </xdr:to>
    <xdr:cxnSp macro="">
      <xdr:nvCxnSpPr>
        <xdr:cNvPr id="311" name="直線コネクタ 310"/>
        <xdr:cNvCxnSpPr/>
      </xdr:nvCxnSpPr>
      <xdr:spPr>
        <a:xfrm flipV="1">
          <a:off x="15290800" y="10342735"/>
          <a:ext cx="889000" cy="3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127525</xdr:rowOff>
    </xdr:from>
    <xdr:ext cx="736600" cy="259045"/>
    <xdr:sp macro="" textlink="">
      <xdr:nvSpPr>
        <xdr:cNvPr id="313" name="テキスト ボックス 312"/>
        <xdr:cNvSpPr txBox="1"/>
      </xdr:nvSpPr>
      <xdr:spPr>
        <a:xfrm>
          <a:off x="15798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39993</xdr:rowOff>
    </xdr:from>
    <xdr:to>
      <xdr:col>22</xdr:col>
      <xdr:colOff>203200</xdr:colOff>
      <xdr:row>60</xdr:row>
      <xdr:rowOff>92619</xdr:rowOff>
    </xdr:to>
    <xdr:cxnSp macro="">
      <xdr:nvCxnSpPr>
        <xdr:cNvPr id="314" name="直線コネクタ 313"/>
        <xdr:cNvCxnSpPr/>
      </xdr:nvCxnSpPr>
      <xdr:spPr>
        <a:xfrm>
          <a:off x="14401800" y="10326993"/>
          <a:ext cx="889000" cy="5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16" name="テキスト ボックス 315"/>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11037</xdr:rowOff>
    </xdr:from>
    <xdr:to>
      <xdr:col>21</xdr:col>
      <xdr:colOff>0</xdr:colOff>
      <xdr:row>60</xdr:row>
      <xdr:rowOff>39993</xdr:rowOff>
    </xdr:to>
    <xdr:cxnSp macro="">
      <xdr:nvCxnSpPr>
        <xdr:cNvPr id="317" name="直線コネクタ 316"/>
        <xdr:cNvCxnSpPr/>
      </xdr:nvCxnSpPr>
      <xdr:spPr>
        <a:xfrm>
          <a:off x="13512800" y="1029803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18" name="フローチャート : 判断 317"/>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151999</xdr:rowOff>
    </xdr:from>
    <xdr:ext cx="762000" cy="259045"/>
    <xdr:sp macro="" textlink="">
      <xdr:nvSpPr>
        <xdr:cNvPr id="319" name="テキスト ボックス 318"/>
        <xdr:cNvSpPr txBox="1"/>
      </xdr:nvSpPr>
      <xdr:spPr>
        <a:xfrm>
          <a:off x="14020800" y="99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0" name="フローチャート : 判断 319"/>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144071</xdr:rowOff>
    </xdr:from>
    <xdr:ext cx="762000" cy="259045"/>
    <xdr:sp macro="" textlink="">
      <xdr:nvSpPr>
        <xdr:cNvPr id="321" name="テキスト ボックス 320"/>
        <xdr:cNvSpPr txBox="1"/>
      </xdr:nvSpPr>
      <xdr:spPr>
        <a:xfrm>
          <a:off x="13131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10106</xdr:rowOff>
    </xdr:from>
    <xdr:to>
      <xdr:col>24</xdr:col>
      <xdr:colOff>609600</xdr:colOff>
      <xdr:row>60</xdr:row>
      <xdr:rowOff>111706</xdr:rowOff>
    </xdr:to>
    <xdr:sp macro="" textlink="">
      <xdr:nvSpPr>
        <xdr:cNvPr id="327" name="円/楕円 326"/>
        <xdr:cNvSpPr/>
      </xdr:nvSpPr>
      <xdr:spPr>
        <a:xfrm>
          <a:off x="16967200" y="102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153633</xdr:rowOff>
    </xdr:from>
    <xdr:ext cx="762000" cy="259045"/>
    <xdr:sp macro="" textlink="">
      <xdr:nvSpPr>
        <xdr:cNvPr id="328" name="定員管理の状況該当値テキスト"/>
        <xdr:cNvSpPr txBox="1"/>
      </xdr:nvSpPr>
      <xdr:spPr>
        <a:xfrm>
          <a:off x="17106900" y="1026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36.09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4935</xdr:rowOff>
    </xdr:from>
    <xdr:to>
      <xdr:col>23</xdr:col>
      <xdr:colOff>457200</xdr:colOff>
      <xdr:row>60</xdr:row>
      <xdr:rowOff>106535</xdr:rowOff>
    </xdr:to>
    <xdr:sp macro="" textlink="">
      <xdr:nvSpPr>
        <xdr:cNvPr id="329" name="円/楕円 328"/>
        <xdr:cNvSpPr/>
      </xdr:nvSpPr>
      <xdr:spPr>
        <a:xfrm>
          <a:off x="16129000" y="102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91312</xdr:rowOff>
    </xdr:from>
    <xdr:ext cx="736600" cy="259045"/>
    <xdr:sp macro="" textlink="">
      <xdr:nvSpPr>
        <xdr:cNvPr id="330" name="テキスト ボックス 329"/>
        <xdr:cNvSpPr txBox="1"/>
      </xdr:nvSpPr>
      <xdr:spPr>
        <a:xfrm>
          <a:off x="15798800" y="10378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41819</xdr:rowOff>
    </xdr:from>
    <xdr:to>
      <xdr:col>22</xdr:col>
      <xdr:colOff>254000</xdr:colOff>
      <xdr:row>60</xdr:row>
      <xdr:rowOff>143419</xdr:rowOff>
    </xdr:to>
    <xdr:sp macro="" textlink="">
      <xdr:nvSpPr>
        <xdr:cNvPr id="331" name="円/楕円 330"/>
        <xdr:cNvSpPr/>
      </xdr:nvSpPr>
      <xdr:spPr>
        <a:xfrm>
          <a:off x="15240000" y="103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128196</xdr:rowOff>
    </xdr:from>
    <xdr:ext cx="762000" cy="259045"/>
    <xdr:sp macro="" textlink="">
      <xdr:nvSpPr>
        <xdr:cNvPr id="332" name="テキスト ボックス 331"/>
        <xdr:cNvSpPr txBox="1"/>
      </xdr:nvSpPr>
      <xdr:spPr>
        <a:xfrm>
          <a:off x="14909800" y="1041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160643</xdr:rowOff>
    </xdr:from>
    <xdr:to>
      <xdr:col>21</xdr:col>
      <xdr:colOff>50800</xdr:colOff>
      <xdr:row>60</xdr:row>
      <xdr:rowOff>90793</xdr:rowOff>
    </xdr:to>
    <xdr:sp macro="" textlink="">
      <xdr:nvSpPr>
        <xdr:cNvPr id="333" name="円/楕円 332"/>
        <xdr:cNvSpPr/>
      </xdr:nvSpPr>
      <xdr:spPr>
        <a:xfrm>
          <a:off x="14351000" y="102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75570</xdr:rowOff>
    </xdr:from>
    <xdr:ext cx="762000" cy="259045"/>
    <xdr:sp macro="" textlink="">
      <xdr:nvSpPr>
        <xdr:cNvPr id="334" name="テキスト ボックス 333"/>
        <xdr:cNvSpPr txBox="1"/>
      </xdr:nvSpPr>
      <xdr:spPr>
        <a:xfrm>
          <a:off x="14020800" y="1036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131687</xdr:rowOff>
    </xdr:from>
    <xdr:to>
      <xdr:col>19</xdr:col>
      <xdr:colOff>533400</xdr:colOff>
      <xdr:row>60</xdr:row>
      <xdr:rowOff>61837</xdr:rowOff>
    </xdr:to>
    <xdr:sp macro="" textlink="">
      <xdr:nvSpPr>
        <xdr:cNvPr id="335" name="円/楕円 334"/>
        <xdr:cNvSpPr/>
      </xdr:nvSpPr>
      <xdr:spPr>
        <a:xfrm>
          <a:off x="13462000" y="102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46614</xdr:rowOff>
    </xdr:from>
    <xdr:ext cx="762000" cy="259045"/>
    <xdr:sp macro="" textlink="">
      <xdr:nvSpPr>
        <xdr:cNvPr id="336" name="テキスト ボックス 335"/>
        <xdr:cNvSpPr txBox="1"/>
      </xdr:nvSpPr>
      <xdr:spPr>
        <a:xfrm>
          <a:off x="13131800" y="103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年度においては、類似団体平均を</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％下回っており、要因としては、</a:t>
          </a:r>
          <a:r>
            <a:rPr lang="ja-JP" altLang="en-US" sz="1400" b="0" i="0" baseline="0">
              <a:solidFill>
                <a:schemeClr val="dk1"/>
              </a:solidFill>
              <a:effectLst/>
              <a:latin typeface="+mn-lt"/>
              <a:ea typeface="+mn-ea"/>
              <a:cs typeface="+mn-cs"/>
            </a:rPr>
            <a:t>村営の施設整備等の大型工事が完了し、</a:t>
          </a:r>
          <a:r>
            <a:rPr lang="ja-JP" altLang="ja-JP" sz="1400" b="0" i="0" baseline="0">
              <a:solidFill>
                <a:schemeClr val="dk1"/>
              </a:solidFill>
              <a:effectLst/>
              <a:latin typeface="+mn-lt"/>
              <a:ea typeface="+mn-ea"/>
              <a:cs typeface="+mn-cs"/>
            </a:rPr>
            <a:t>公共工事等の縮小に伴い過疎債等の地方債発行額の減少が大きく影響していると考えられる。年々実質公債費比率は下がっており、今後も地方債発行の抑制に努める。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5" name="直線コネクタ 364"/>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7" name="直線コネクタ 36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67733</xdr:rowOff>
    </xdr:from>
    <xdr:to>
      <xdr:col>24</xdr:col>
      <xdr:colOff>558800</xdr:colOff>
      <xdr:row>38</xdr:row>
      <xdr:rowOff>107950</xdr:rowOff>
    </xdr:to>
    <xdr:cxnSp macro="">
      <xdr:nvCxnSpPr>
        <xdr:cNvPr id="370" name="直線コネクタ 369"/>
        <xdr:cNvCxnSpPr/>
      </xdr:nvCxnSpPr>
      <xdr:spPr>
        <a:xfrm flipV="1">
          <a:off x="16179800" y="65828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107121</xdr:rowOff>
    </xdr:from>
    <xdr:ext cx="762000" cy="259045"/>
    <xdr:sp macro="" textlink="">
      <xdr:nvSpPr>
        <xdr:cNvPr id="371"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2" name="フローチャート : 判断 37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107950</xdr:rowOff>
    </xdr:from>
    <xdr:to>
      <xdr:col>23</xdr:col>
      <xdr:colOff>406400</xdr:colOff>
      <xdr:row>38</xdr:row>
      <xdr:rowOff>164254</xdr:rowOff>
    </xdr:to>
    <xdr:cxnSp macro="">
      <xdr:nvCxnSpPr>
        <xdr:cNvPr id="373" name="直線コネクタ 372"/>
        <xdr:cNvCxnSpPr/>
      </xdr:nvCxnSpPr>
      <xdr:spPr>
        <a:xfrm flipV="1">
          <a:off x="15290800" y="66230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4" name="フローチャート : 判断 373"/>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5" name="テキスト ボックス 374"/>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164254</xdr:rowOff>
    </xdr:from>
    <xdr:to>
      <xdr:col>22</xdr:col>
      <xdr:colOff>203200</xdr:colOff>
      <xdr:row>39</xdr:row>
      <xdr:rowOff>73237</xdr:rowOff>
    </xdr:to>
    <xdr:cxnSp macro="">
      <xdr:nvCxnSpPr>
        <xdr:cNvPr id="376" name="直線コネクタ 375"/>
        <xdr:cNvCxnSpPr/>
      </xdr:nvCxnSpPr>
      <xdr:spPr>
        <a:xfrm flipV="1">
          <a:off x="14401800" y="66793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7" name="フローチャート : 判断 37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55473</xdr:rowOff>
    </xdr:from>
    <xdr:ext cx="762000" cy="259045"/>
    <xdr:sp macro="" textlink="">
      <xdr:nvSpPr>
        <xdr:cNvPr id="378" name="テキスト ボックス 377"/>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73237</xdr:rowOff>
    </xdr:from>
    <xdr:to>
      <xdr:col>21</xdr:col>
      <xdr:colOff>0</xdr:colOff>
      <xdr:row>40</xdr:row>
      <xdr:rowOff>22437</xdr:rowOff>
    </xdr:to>
    <xdr:cxnSp macro="">
      <xdr:nvCxnSpPr>
        <xdr:cNvPr id="379" name="直線コネクタ 378"/>
        <xdr:cNvCxnSpPr/>
      </xdr:nvCxnSpPr>
      <xdr:spPr>
        <a:xfrm flipV="1">
          <a:off x="13512800" y="675978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0" name="フローチャート : 判断 37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1" name="テキスト ボックス 380"/>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2" name="フローチャート : 判断 38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3" name="テキスト ボックス 382"/>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16933</xdr:rowOff>
    </xdr:from>
    <xdr:to>
      <xdr:col>24</xdr:col>
      <xdr:colOff>609600</xdr:colOff>
      <xdr:row>38</xdr:row>
      <xdr:rowOff>118533</xdr:rowOff>
    </xdr:to>
    <xdr:sp macro="" textlink="">
      <xdr:nvSpPr>
        <xdr:cNvPr id="389" name="円/楕円 388"/>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33460</xdr:rowOff>
    </xdr:from>
    <xdr:ext cx="762000" cy="259045"/>
    <xdr:sp macro="" textlink="">
      <xdr:nvSpPr>
        <xdr:cNvPr id="390"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57150</xdr:rowOff>
    </xdr:from>
    <xdr:to>
      <xdr:col>23</xdr:col>
      <xdr:colOff>457200</xdr:colOff>
      <xdr:row>38</xdr:row>
      <xdr:rowOff>158750</xdr:rowOff>
    </xdr:to>
    <xdr:sp macro="" textlink="">
      <xdr:nvSpPr>
        <xdr:cNvPr id="391" name="円/楕円 390"/>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168927</xdr:rowOff>
    </xdr:from>
    <xdr:ext cx="736600" cy="259045"/>
    <xdr:sp macro="" textlink="">
      <xdr:nvSpPr>
        <xdr:cNvPr id="392" name="テキスト ボックス 391"/>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113454</xdr:rowOff>
    </xdr:from>
    <xdr:to>
      <xdr:col>22</xdr:col>
      <xdr:colOff>254000</xdr:colOff>
      <xdr:row>39</xdr:row>
      <xdr:rowOff>43604</xdr:rowOff>
    </xdr:to>
    <xdr:sp macro="" textlink="">
      <xdr:nvSpPr>
        <xdr:cNvPr id="393" name="円/楕円 392"/>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53780</xdr:rowOff>
    </xdr:from>
    <xdr:ext cx="762000" cy="259045"/>
    <xdr:sp macro="" textlink="">
      <xdr:nvSpPr>
        <xdr:cNvPr id="394" name="テキスト ボックス 393"/>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22437</xdr:rowOff>
    </xdr:from>
    <xdr:to>
      <xdr:col>21</xdr:col>
      <xdr:colOff>50800</xdr:colOff>
      <xdr:row>39</xdr:row>
      <xdr:rowOff>124037</xdr:rowOff>
    </xdr:to>
    <xdr:sp macro="" textlink="">
      <xdr:nvSpPr>
        <xdr:cNvPr id="395" name="円/楕円 394"/>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134214</xdr:rowOff>
    </xdr:from>
    <xdr:ext cx="762000" cy="259045"/>
    <xdr:sp macro="" textlink="">
      <xdr:nvSpPr>
        <xdr:cNvPr id="396" name="テキスト ボックス 395"/>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143087</xdr:rowOff>
    </xdr:from>
    <xdr:to>
      <xdr:col>19</xdr:col>
      <xdr:colOff>533400</xdr:colOff>
      <xdr:row>40</xdr:row>
      <xdr:rowOff>73237</xdr:rowOff>
    </xdr:to>
    <xdr:sp macro="" textlink="">
      <xdr:nvSpPr>
        <xdr:cNvPr id="397" name="円/楕円 396"/>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83414</xdr:rowOff>
    </xdr:from>
    <xdr:ext cx="762000" cy="259045"/>
    <xdr:sp macro="" textlink="">
      <xdr:nvSpPr>
        <xdr:cNvPr id="398" name="テキスト ボックス 397"/>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財政調整基金の増加等の理由により将来負担額を充当可能財源等が</a:t>
          </a:r>
          <a:endParaRPr lang="ja-JP" altLang="ja-JP" sz="1400">
            <a:effectLst/>
          </a:endParaRPr>
        </a:p>
        <a:p>
          <a:pPr rtl="0"/>
          <a:r>
            <a:rPr lang="ja-JP" altLang="ja-JP" sz="1100" b="0" i="0" baseline="0">
              <a:solidFill>
                <a:schemeClr val="dk1"/>
              </a:solidFill>
              <a:effectLst/>
              <a:latin typeface="+mn-lt"/>
              <a:ea typeface="+mn-ea"/>
              <a:cs typeface="+mn-cs"/>
            </a:rPr>
            <a:t>大きく上回っているため、数値としては表れていない。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9" name="直線コネクタ 428"/>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0"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1" name="直線コネクタ 430"/>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2"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3" name="直線コネクタ 432"/>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5" name="フローチャート :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6" name="フローチャート :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8" name="フローチャート :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0" name="フローチャート :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2" name="フローチャート : 判断 441"/>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3" name="テキスト ボックス 442"/>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和歌山県北山村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
471
48.21
1,290,511
1,210,328
40,539
680,039
1,042,202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人口１人当たりの人件費の決算額は、職員の年齢構成の変化により前年度と比較すると減少しており、類似団体平均と比較しても</a:t>
          </a:r>
          <a:r>
            <a:rPr lang="ja-JP" altLang="en-US" sz="1400" b="0" i="0" baseline="0">
              <a:solidFill>
                <a:schemeClr val="dk1"/>
              </a:solidFill>
              <a:effectLst/>
              <a:latin typeface="+mn-lt"/>
              <a:ea typeface="+mn-ea"/>
              <a:cs typeface="+mn-cs"/>
            </a:rPr>
            <a:t>１</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ポイントと大差がない状況である。</a:t>
          </a:r>
          <a:endParaRPr lang="ja-JP" altLang="ja-JP" sz="1400">
            <a:effectLst/>
          </a:endParaRPr>
        </a:p>
        <a:p>
          <a:pPr rtl="0"/>
          <a:r>
            <a:rPr lang="ja-JP" altLang="ja-JP" sz="1400" b="0" i="0" baseline="0">
              <a:solidFill>
                <a:schemeClr val="dk1"/>
              </a:solidFill>
              <a:effectLst/>
              <a:latin typeface="+mn-lt"/>
              <a:ea typeface="+mn-ea"/>
              <a:cs typeface="+mn-cs"/>
            </a:rPr>
            <a:t>　以前から人件費の抑制に取り組んでおり、</a:t>
          </a:r>
          <a:r>
            <a:rPr lang="ja-JP" altLang="en-US" sz="1400" b="0" i="0" baseline="0">
              <a:solidFill>
                <a:schemeClr val="dk1"/>
              </a:solidFill>
              <a:effectLst/>
              <a:latin typeface="+mn-lt"/>
              <a:ea typeface="+mn-ea"/>
              <a:cs typeface="+mn-cs"/>
            </a:rPr>
            <a:t>人件費は下降傾向にある。</a:t>
          </a:r>
          <a:r>
            <a:rPr lang="ja-JP" altLang="ja-JP" sz="1400" b="0" i="0" baseline="0">
              <a:solidFill>
                <a:schemeClr val="dk1"/>
              </a:solidFill>
              <a:effectLst/>
              <a:latin typeface="+mn-lt"/>
              <a:ea typeface="+mn-ea"/>
              <a:cs typeface="+mn-cs"/>
            </a:rPr>
            <a:t>今後</a:t>
          </a:r>
          <a:r>
            <a:rPr lang="ja-JP" altLang="en-US" sz="1400" b="0" i="0" baseline="0">
              <a:solidFill>
                <a:schemeClr val="dk1"/>
              </a:solidFill>
              <a:effectLst/>
              <a:latin typeface="+mn-lt"/>
              <a:ea typeface="+mn-ea"/>
              <a:cs typeface="+mn-cs"/>
            </a:rPr>
            <a:t>は再任用の制度を活用することで</a:t>
          </a:r>
          <a:r>
            <a:rPr lang="ja-JP" altLang="ja-JP" sz="1400" b="0" i="0" baseline="0">
              <a:solidFill>
                <a:schemeClr val="dk1"/>
              </a:solidFill>
              <a:effectLst/>
              <a:latin typeface="+mn-lt"/>
              <a:ea typeface="+mn-ea"/>
              <a:cs typeface="+mn-cs"/>
            </a:rPr>
            <a:t>、より一層人件費の削減及び定員管理の適正化に努める。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36</xdr:row>
      <xdr:rowOff>58420</xdr:rowOff>
    </xdr:to>
    <xdr:cxnSp macro="">
      <xdr:nvCxnSpPr>
        <xdr:cNvPr id="65" name="直線コネクタ 64"/>
        <xdr:cNvCxnSpPr/>
      </xdr:nvCxnSpPr>
      <xdr:spPr>
        <a:xfrm flipV="1">
          <a:off x="3987800" y="61315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116857</xdr:rowOff>
    </xdr:from>
    <xdr:ext cx="762000" cy="259045"/>
    <xdr:sp macro="" textlink="">
      <xdr:nvSpPr>
        <xdr:cNvPr id="66"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37</xdr:row>
      <xdr:rowOff>157480</xdr:rowOff>
    </xdr:to>
    <xdr:cxnSp macro="">
      <xdr:nvCxnSpPr>
        <xdr:cNvPr id="68" name="直線コネクタ 67"/>
        <xdr:cNvCxnSpPr/>
      </xdr:nvCxnSpPr>
      <xdr:spPr>
        <a:xfrm flipV="1">
          <a:off x="3098800" y="623062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100347</xdr:rowOff>
    </xdr:from>
    <xdr:ext cx="736600" cy="259045"/>
    <xdr:sp macro="" textlink="">
      <xdr:nvSpPr>
        <xdr:cNvPr id="70" name="テキスト ボックス 69"/>
        <xdr:cNvSpPr txBox="1"/>
      </xdr:nvSpPr>
      <xdr:spPr>
        <a:xfrm>
          <a:off x="3606800" y="592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115570</xdr:rowOff>
    </xdr:from>
    <xdr:to>
      <xdr:col>4</xdr:col>
      <xdr:colOff>346075</xdr:colOff>
      <xdr:row>37</xdr:row>
      <xdr:rowOff>157480</xdr:rowOff>
    </xdr:to>
    <xdr:cxnSp macro="">
      <xdr:nvCxnSpPr>
        <xdr:cNvPr id="71" name="直線コネクタ 70"/>
        <xdr:cNvCxnSpPr/>
      </xdr:nvCxnSpPr>
      <xdr:spPr>
        <a:xfrm>
          <a:off x="2209800" y="628777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73" name="テキスト ボックス 72"/>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115570</xdr:rowOff>
    </xdr:from>
    <xdr:to>
      <xdr:col>3</xdr:col>
      <xdr:colOff>142875</xdr:colOff>
      <xdr:row>37</xdr:row>
      <xdr:rowOff>5080</xdr:rowOff>
    </xdr:to>
    <xdr:cxnSp macro="">
      <xdr:nvCxnSpPr>
        <xdr:cNvPr id="74" name="直線コネクタ 73"/>
        <xdr:cNvCxnSpPr/>
      </xdr:nvCxnSpPr>
      <xdr:spPr>
        <a:xfrm flipV="1">
          <a:off x="1320800" y="62877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6" name="テキスト ボックス 75"/>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8" name="テキスト ボックス 77"/>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4" name="円/楕円 83"/>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5"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6" name="円/楕円 85"/>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87" name="テキスト ボックス 86"/>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106680</xdr:rowOff>
    </xdr:from>
    <xdr:to>
      <xdr:col>4</xdr:col>
      <xdr:colOff>396875</xdr:colOff>
      <xdr:row>38</xdr:row>
      <xdr:rowOff>36830</xdr:rowOff>
    </xdr:to>
    <xdr:sp macro="" textlink="">
      <xdr:nvSpPr>
        <xdr:cNvPr id="88" name="円/楕円 87"/>
        <xdr:cNvSpPr/>
      </xdr:nvSpPr>
      <xdr:spPr>
        <a:xfrm>
          <a:off x="30480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21607</xdr:rowOff>
    </xdr:from>
    <xdr:ext cx="762000" cy="259045"/>
    <xdr:sp macro="" textlink="">
      <xdr:nvSpPr>
        <xdr:cNvPr id="89" name="テキスト ボックス 88"/>
        <xdr:cNvSpPr txBox="1"/>
      </xdr:nvSpPr>
      <xdr:spPr>
        <a:xfrm>
          <a:off x="2717800" y="653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64770</xdr:rowOff>
    </xdr:from>
    <xdr:to>
      <xdr:col>3</xdr:col>
      <xdr:colOff>193675</xdr:colOff>
      <xdr:row>36</xdr:row>
      <xdr:rowOff>166370</xdr:rowOff>
    </xdr:to>
    <xdr:sp macro="" textlink="">
      <xdr:nvSpPr>
        <xdr:cNvPr id="90" name="円/楕円 89"/>
        <xdr:cNvSpPr/>
      </xdr:nvSpPr>
      <xdr:spPr>
        <a:xfrm>
          <a:off x="2159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151147</xdr:rowOff>
    </xdr:from>
    <xdr:ext cx="762000" cy="259045"/>
    <xdr:sp macro="" textlink="">
      <xdr:nvSpPr>
        <xdr:cNvPr id="91" name="テキスト ボックス 90"/>
        <xdr:cNvSpPr txBox="1"/>
      </xdr:nvSpPr>
      <xdr:spPr>
        <a:xfrm>
          <a:off x="1828800" y="632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125730</xdr:rowOff>
    </xdr:from>
    <xdr:to>
      <xdr:col>1</xdr:col>
      <xdr:colOff>676275</xdr:colOff>
      <xdr:row>37</xdr:row>
      <xdr:rowOff>55880</xdr:rowOff>
    </xdr:to>
    <xdr:sp macro="" textlink="">
      <xdr:nvSpPr>
        <xdr:cNvPr id="92" name="円/楕円 91"/>
        <xdr:cNvSpPr/>
      </xdr:nvSpPr>
      <xdr:spPr>
        <a:xfrm>
          <a:off x="1270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40657</xdr:rowOff>
    </xdr:from>
    <xdr:ext cx="762000" cy="259045"/>
    <xdr:sp macro="" textlink="">
      <xdr:nvSpPr>
        <xdr:cNvPr id="93" name="テキスト ボックス 92"/>
        <xdr:cNvSpPr txBox="1"/>
      </xdr:nvSpPr>
      <xdr:spPr>
        <a:xfrm>
          <a:off x="939800" y="63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平成２０年度より２２年度までは、物件費が類似団体の平均に近づいていたが、２３年度になり、おくとろ温泉のリニューアルに伴う、観光振興事業費が増加し、歳出全体の物件費の割合が増加した。</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２４年度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は、事業が完了し、元の水準に戻った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類似団体と比較すると２．３％高くなっているので、</a:t>
          </a:r>
          <a:r>
            <a:rPr lang="ja-JP" altLang="ja-JP" sz="1100" b="0" i="0" baseline="0">
              <a:solidFill>
                <a:schemeClr val="dk1"/>
              </a:solidFill>
              <a:effectLst/>
              <a:latin typeface="+mn-lt"/>
              <a:ea typeface="+mn-ea"/>
              <a:cs typeface="+mn-cs"/>
            </a:rPr>
            <a:t>今後はより一層物件費の削減に努めていく。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54610</xdr:rowOff>
    </xdr:from>
    <xdr:to>
      <xdr:col>24</xdr:col>
      <xdr:colOff>31750</xdr:colOff>
      <xdr:row>17</xdr:row>
      <xdr:rowOff>85090</xdr:rowOff>
    </xdr:to>
    <xdr:cxnSp macro="">
      <xdr:nvCxnSpPr>
        <xdr:cNvPr id="126" name="直線コネクタ 125"/>
        <xdr:cNvCxnSpPr/>
      </xdr:nvCxnSpPr>
      <xdr:spPr>
        <a:xfrm>
          <a:off x="15671800" y="2969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19</xdr:row>
      <xdr:rowOff>62230</xdr:rowOff>
    </xdr:to>
    <xdr:cxnSp macro="">
      <xdr:nvCxnSpPr>
        <xdr:cNvPr id="129" name="直線コネクタ 128"/>
        <xdr:cNvCxnSpPr/>
      </xdr:nvCxnSpPr>
      <xdr:spPr>
        <a:xfrm flipV="1">
          <a:off x="14782800" y="296926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134620</xdr:rowOff>
    </xdr:from>
    <xdr:to>
      <xdr:col>21</xdr:col>
      <xdr:colOff>361950</xdr:colOff>
      <xdr:row>19</xdr:row>
      <xdr:rowOff>62230</xdr:rowOff>
    </xdr:to>
    <xdr:cxnSp macro="">
      <xdr:nvCxnSpPr>
        <xdr:cNvPr id="132" name="直線コネクタ 131"/>
        <xdr:cNvCxnSpPr/>
      </xdr:nvCxnSpPr>
      <xdr:spPr>
        <a:xfrm>
          <a:off x="13893800" y="287782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134620</xdr:rowOff>
    </xdr:from>
    <xdr:to>
      <xdr:col>20</xdr:col>
      <xdr:colOff>158750</xdr:colOff>
      <xdr:row>18</xdr:row>
      <xdr:rowOff>88900</xdr:rowOff>
    </xdr:to>
    <xdr:cxnSp macro="">
      <xdr:nvCxnSpPr>
        <xdr:cNvPr id="135" name="直線コネクタ 134"/>
        <xdr:cNvCxnSpPr/>
      </xdr:nvCxnSpPr>
      <xdr:spPr>
        <a:xfrm flipV="1">
          <a:off x="13004800" y="28778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37" name="テキスト ボックス 136"/>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39" name="テキスト ボックス 138"/>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45" name="円/楕円 144"/>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6367</xdr:rowOff>
    </xdr:from>
    <xdr:ext cx="762000" cy="259045"/>
    <xdr:sp macro="" textlink="">
      <xdr:nvSpPr>
        <xdr:cNvPr id="146"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3810</xdr:rowOff>
    </xdr:from>
    <xdr:to>
      <xdr:col>22</xdr:col>
      <xdr:colOff>615950</xdr:colOff>
      <xdr:row>17</xdr:row>
      <xdr:rowOff>105410</xdr:rowOff>
    </xdr:to>
    <xdr:sp macro="" textlink="">
      <xdr:nvSpPr>
        <xdr:cNvPr id="147" name="円/楕円 146"/>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90187</xdr:rowOff>
    </xdr:from>
    <xdr:ext cx="736600" cy="259045"/>
    <xdr:sp macro="" textlink="">
      <xdr:nvSpPr>
        <xdr:cNvPr id="148" name="テキスト ボックス 147"/>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11430</xdr:rowOff>
    </xdr:from>
    <xdr:to>
      <xdr:col>21</xdr:col>
      <xdr:colOff>412750</xdr:colOff>
      <xdr:row>19</xdr:row>
      <xdr:rowOff>113030</xdr:rowOff>
    </xdr:to>
    <xdr:sp macro="" textlink="">
      <xdr:nvSpPr>
        <xdr:cNvPr id="149" name="円/楕円 148"/>
        <xdr:cNvSpPr/>
      </xdr:nvSpPr>
      <xdr:spPr>
        <a:xfrm>
          <a:off x="1473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97807</xdr:rowOff>
    </xdr:from>
    <xdr:ext cx="762000" cy="259045"/>
    <xdr:sp macro="" textlink="">
      <xdr:nvSpPr>
        <xdr:cNvPr id="150" name="テキスト ボックス 149"/>
        <xdr:cNvSpPr txBox="1"/>
      </xdr:nvSpPr>
      <xdr:spPr>
        <a:xfrm>
          <a:off x="14401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83820</xdr:rowOff>
    </xdr:from>
    <xdr:to>
      <xdr:col>20</xdr:col>
      <xdr:colOff>209550</xdr:colOff>
      <xdr:row>17</xdr:row>
      <xdr:rowOff>13970</xdr:rowOff>
    </xdr:to>
    <xdr:sp macro="" textlink="">
      <xdr:nvSpPr>
        <xdr:cNvPr id="151" name="円/楕円 150"/>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170197</xdr:rowOff>
    </xdr:from>
    <xdr:ext cx="762000" cy="259045"/>
    <xdr:sp macro="" textlink="">
      <xdr:nvSpPr>
        <xdr:cNvPr id="152" name="テキスト ボックス 151"/>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38100</xdr:rowOff>
    </xdr:from>
    <xdr:to>
      <xdr:col>19</xdr:col>
      <xdr:colOff>6350</xdr:colOff>
      <xdr:row>18</xdr:row>
      <xdr:rowOff>139700</xdr:rowOff>
    </xdr:to>
    <xdr:sp macro="" textlink="">
      <xdr:nvSpPr>
        <xdr:cNvPr id="153" name="円/楕円 152"/>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124477</xdr:rowOff>
    </xdr:from>
    <xdr:ext cx="762000" cy="259045"/>
    <xdr:sp macro="" textlink="">
      <xdr:nvSpPr>
        <xdr:cNvPr id="154" name="テキスト ボックス 153"/>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扶助費に係る経常収支比率が類似団体を下回っているが、障碍者福祉</a:t>
          </a:r>
          <a:r>
            <a:rPr lang="ja-JP" altLang="en-US" sz="1400" b="0" i="0" baseline="0">
              <a:solidFill>
                <a:schemeClr val="dk1"/>
              </a:solidFill>
              <a:effectLst/>
              <a:latin typeface="+mn-lt"/>
              <a:ea typeface="+mn-ea"/>
              <a:cs typeface="+mn-cs"/>
            </a:rPr>
            <a:t>及び高齢者福祉</a:t>
          </a:r>
          <a:r>
            <a:rPr lang="ja-JP" altLang="ja-JP" sz="1400" b="0" i="0" baseline="0">
              <a:solidFill>
                <a:schemeClr val="dk1"/>
              </a:solidFill>
              <a:effectLst/>
              <a:latin typeface="+mn-lt"/>
              <a:ea typeface="+mn-ea"/>
              <a:cs typeface="+mn-cs"/>
            </a:rPr>
            <a:t>における給付が年々増加傾向にあり、今後も負担額の増加が見込まれている</a:t>
          </a:r>
          <a:r>
            <a:rPr lang="ja-JP" altLang="en-US" sz="1400" b="0" i="0" baseline="0">
              <a:solidFill>
                <a:schemeClr val="dk1"/>
              </a:solidFill>
              <a:effectLst/>
              <a:latin typeface="+mn-lt"/>
              <a:ea typeface="+mn-ea"/>
              <a:cs typeface="+mn-cs"/>
            </a:rPr>
            <a:t>。</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人口が４６０人程度と少ないため、一人に対しての給付が数値に大きく影響されることもあり、今後も高齢者人口の増加により、数値の増加が見込まれている。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107950</xdr:rowOff>
    </xdr:to>
    <xdr:cxnSp macro="">
      <xdr:nvCxnSpPr>
        <xdr:cNvPr id="186" name="直線コネクタ 185"/>
        <xdr:cNvCxnSpPr/>
      </xdr:nvCxnSpPr>
      <xdr:spPr>
        <a:xfrm>
          <a:off x="3987800" y="9290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165100</xdr:rowOff>
    </xdr:to>
    <xdr:cxnSp macro="">
      <xdr:nvCxnSpPr>
        <xdr:cNvPr id="189" name="直線コネクタ 188"/>
        <xdr:cNvCxnSpPr/>
      </xdr:nvCxnSpPr>
      <xdr:spPr>
        <a:xfrm flipV="1">
          <a:off x="3098800" y="9290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1" name="テキスト ボックス 190"/>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54</xdr:row>
      <xdr:rowOff>165100</xdr:rowOff>
    </xdr:to>
    <xdr:cxnSp macro="">
      <xdr:nvCxnSpPr>
        <xdr:cNvPr id="192" name="直線コネクタ 191"/>
        <xdr:cNvCxnSpPr/>
      </xdr:nvCxnSpPr>
      <xdr:spPr>
        <a:xfrm>
          <a:off x="2209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4" name="テキスト ボックス 193"/>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146050</xdr:rowOff>
    </xdr:to>
    <xdr:cxnSp macro="">
      <xdr:nvCxnSpPr>
        <xdr:cNvPr id="195" name="直線コネクタ 194"/>
        <xdr:cNvCxnSpPr/>
      </xdr:nvCxnSpPr>
      <xdr:spPr>
        <a:xfrm>
          <a:off x="1320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5" name="円/楕円 204"/>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6"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7" name="円/楕円 206"/>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8" name="テキスト ボックス 207"/>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9" name="円/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0" name="テキスト ボックス 20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1" name="円/楕円 210"/>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2" name="テキスト ボックス 211"/>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3" name="円/楕円 212"/>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4" name="テキスト ボックス 213"/>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その他に係る経常収支比率が類似団体平均を下回っているのは、繰出金の減少が主な要因であり、観光事業や特産物販売事業など、公営企業会計への繰出金が減少していることによる。　　</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しかし、簡易水道会計において、再編推進事業が進められており、今後は起債の償還に対する費用の増加が見込まれているので、</a:t>
          </a:r>
          <a:r>
            <a:rPr lang="ja-JP" altLang="en-US" sz="1200" b="0" i="0" baseline="0">
              <a:solidFill>
                <a:schemeClr val="dk1"/>
              </a:solidFill>
              <a:effectLst/>
              <a:latin typeface="+mn-lt"/>
              <a:ea typeface="+mn-ea"/>
              <a:cs typeface="+mn-cs"/>
            </a:rPr>
            <a:t>水道料金の見直し行うとともに、</a:t>
          </a:r>
          <a:r>
            <a:rPr lang="ja-JP" altLang="ja-JP" sz="1200" b="0" i="0" baseline="0">
              <a:solidFill>
                <a:schemeClr val="dk1"/>
              </a:solidFill>
              <a:effectLst/>
              <a:latin typeface="+mn-lt"/>
              <a:ea typeface="+mn-ea"/>
              <a:cs typeface="+mn-cs"/>
            </a:rPr>
            <a:t>できる限り</a:t>
          </a:r>
          <a:r>
            <a:rPr lang="ja-JP" altLang="ja-JP" sz="1200" b="0" i="0">
              <a:solidFill>
                <a:schemeClr val="dk1"/>
              </a:solidFill>
              <a:effectLst/>
              <a:latin typeface="+mn-lt"/>
              <a:ea typeface="+mn-ea"/>
              <a:cs typeface="+mn-cs"/>
            </a:rPr>
            <a:t>行政の効率化に努め、財政の健全化を図る必要がある。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64135</xdr:rowOff>
    </xdr:to>
    <xdr:cxnSp macro="">
      <xdr:nvCxnSpPr>
        <xdr:cNvPr id="242" name="直線コネクタ 241"/>
        <xdr:cNvCxnSpPr/>
      </xdr:nvCxnSpPr>
      <xdr:spPr>
        <a:xfrm flipV="1">
          <a:off x="15671800" y="94767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31132</xdr:rowOff>
    </xdr:from>
    <xdr:ext cx="762000" cy="259045"/>
    <xdr:sp macro="" textlink="">
      <xdr:nvSpPr>
        <xdr:cNvPr id="243" name="その他平均値テキスト"/>
        <xdr:cNvSpPr txBox="1"/>
      </xdr:nvSpPr>
      <xdr:spPr>
        <a:xfrm>
          <a:off x="16598900" y="98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75565</xdr:rowOff>
    </xdr:from>
    <xdr:to>
      <xdr:col>22</xdr:col>
      <xdr:colOff>565150</xdr:colOff>
      <xdr:row>55</xdr:row>
      <xdr:rowOff>64135</xdr:rowOff>
    </xdr:to>
    <xdr:cxnSp macro="">
      <xdr:nvCxnSpPr>
        <xdr:cNvPr id="245" name="直線コネクタ 244"/>
        <xdr:cNvCxnSpPr/>
      </xdr:nvCxnSpPr>
      <xdr:spPr>
        <a:xfrm>
          <a:off x="14782800" y="933386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7" name="テキスト ボックス 246"/>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75565</xdr:rowOff>
    </xdr:from>
    <xdr:to>
      <xdr:col>21</xdr:col>
      <xdr:colOff>361950</xdr:colOff>
      <xdr:row>54</xdr:row>
      <xdr:rowOff>109855</xdr:rowOff>
    </xdr:to>
    <xdr:cxnSp macro="">
      <xdr:nvCxnSpPr>
        <xdr:cNvPr id="248" name="直線コネクタ 247"/>
        <xdr:cNvCxnSpPr/>
      </xdr:nvCxnSpPr>
      <xdr:spPr>
        <a:xfrm flipV="1">
          <a:off x="13893800" y="9333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50" name="テキスト ボックス 249"/>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109855</xdr:rowOff>
    </xdr:from>
    <xdr:to>
      <xdr:col>20</xdr:col>
      <xdr:colOff>158750</xdr:colOff>
      <xdr:row>56</xdr:row>
      <xdr:rowOff>69850</xdr:rowOff>
    </xdr:to>
    <xdr:cxnSp macro="">
      <xdr:nvCxnSpPr>
        <xdr:cNvPr id="251" name="直線コネクタ 250"/>
        <xdr:cNvCxnSpPr/>
      </xdr:nvCxnSpPr>
      <xdr:spPr>
        <a:xfrm flipV="1">
          <a:off x="13004800" y="9368155"/>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76852</xdr:rowOff>
    </xdr:from>
    <xdr:ext cx="762000" cy="259045"/>
    <xdr:sp macro="" textlink="">
      <xdr:nvSpPr>
        <xdr:cNvPr id="253" name="テキスト ボックス 252"/>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65422</xdr:rowOff>
    </xdr:from>
    <xdr:ext cx="762000" cy="259045"/>
    <xdr:sp macro="" textlink="">
      <xdr:nvSpPr>
        <xdr:cNvPr id="255" name="テキスト ボックス 254"/>
        <xdr:cNvSpPr txBox="1"/>
      </xdr:nvSpPr>
      <xdr:spPr>
        <a:xfrm>
          <a:off x="12623800" y="98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61" name="円/楕円 260"/>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62"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xdr:rowOff>
    </xdr:from>
    <xdr:to>
      <xdr:col>22</xdr:col>
      <xdr:colOff>615950</xdr:colOff>
      <xdr:row>55</xdr:row>
      <xdr:rowOff>114935</xdr:rowOff>
    </xdr:to>
    <xdr:sp macro="" textlink="">
      <xdr:nvSpPr>
        <xdr:cNvPr id="263" name="円/楕円 262"/>
        <xdr:cNvSpPr/>
      </xdr:nvSpPr>
      <xdr:spPr>
        <a:xfrm>
          <a:off x="15621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125112</xdr:rowOff>
    </xdr:from>
    <xdr:ext cx="736600" cy="259045"/>
    <xdr:sp macro="" textlink="">
      <xdr:nvSpPr>
        <xdr:cNvPr id="264" name="テキスト ボックス 263"/>
        <xdr:cNvSpPr txBox="1"/>
      </xdr:nvSpPr>
      <xdr:spPr>
        <a:xfrm>
          <a:off x="15290800" y="921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24765</xdr:rowOff>
    </xdr:from>
    <xdr:to>
      <xdr:col>21</xdr:col>
      <xdr:colOff>412750</xdr:colOff>
      <xdr:row>54</xdr:row>
      <xdr:rowOff>126365</xdr:rowOff>
    </xdr:to>
    <xdr:sp macro="" textlink="">
      <xdr:nvSpPr>
        <xdr:cNvPr id="265" name="円/楕円 264"/>
        <xdr:cNvSpPr/>
      </xdr:nvSpPr>
      <xdr:spPr>
        <a:xfrm>
          <a:off x="14732000" y="92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136542</xdr:rowOff>
    </xdr:from>
    <xdr:ext cx="762000" cy="259045"/>
    <xdr:sp macro="" textlink="">
      <xdr:nvSpPr>
        <xdr:cNvPr id="266" name="テキスト ボックス 265"/>
        <xdr:cNvSpPr txBox="1"/>
      </xdr:nvSpPr>
      <xdr:spPr>
        <a:xfrm>
          <a:off x="14401800" y="905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59055</xdr:rowOff>
    </xdr:from>
    <xdr:to>
      <xdr:col>20</xdr:col>
      <xdr:colOff>209550</xdr:colOff>
      <xdr:row>54</xdr:row>
      <xdr:rowOff>160655</xdr:rowOff>
    </xdr:to>
    <xdr:sp macro="" textlink="">
      <xdr:nvSpPr>
        <xdr:cNvPr id="267" name="円/楕円 266"/>
        <xdr:cNvSpPr/>
      </xdr:nvSpPr>
      <xdr:spPr>
        <a:xfrm>
          <a:off x="13843000" y="9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170832</xdr:rowOff>
    </xdr:from>
    <xdr:ext cx="762000" cy="259045"/>
    <xdr:sp macro="" textlink="">
      <xdr:nvSpPr>
        <xdr:cNvPr id="268" name="テキスト ボックス 267"/>
        <xdr:cNvSpPr txBox="1"/>
      </xdr:nvSpPr>
      <xdr:spPr>
        <a:xfrm>
          <a:off x="13512800" y="908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19050</xdr:rowOff>
    </xdr:from>
    <xdr:to>
      <xdr:col>19</xdr:col>
      <xdr:colOff>6350</xdr:colOff>
      <xdr:row>56</xdr:row>
      <xdr:rowOff>120650</xdr:rowOff>
    </xdr:to>
    <xdr:sp macro="" textlink="">
      <xdr:nvSpPr>
        <xdr:cNvPr id="269" name="円/楕円 268"/>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130827</xdr:rowOff>
    </xdr:from>
    <xdr:ext cx="762000" cy="259045"/>
    <xdr:sp macro="" textlink="">
      <xdr:nvSpPr>
        <xdr:cNvPr id="270" name="テキスト ボックス 269"/>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補助費等その他に係る経常収支比率が類似団体平均を下回っているが、今後、補助金を交付するのが適当な事業を行っているのかなどについて明確な基準を設けて、不適当な補助金は見直しや廃止を行う方針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44704</xdr:rowOff>
    </xdr:from>
    <xdr:to>
      <xdr:col>24</xdr:col>
      <xdr:colOff>31750</xdr:colOff>
      <xdr:row>34</xdr:row>
      <xdr:rowOff>49276</xdr:rowOff>
    </xdr:to>
    <xdr:cxnSp macro="">
      <xdr:nvCxnSpPr>
        <xdr:cNvPr id="300" name="直線コネクタ 299"/>
        <xdr:cNvCxnSpPr/>
      </xdr:nvCxnSpPr>
      <xdr:spPr>
        <a:xfrm>
          <a:off x="15671800" y="58740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44704</xdr:rowOff>
    </xdr:from>
    <xdr:to>
      <xdr:col>22</xdr:col>
      <xdr:colOff>565150</xdr:colOff>
      <xdr:row>34</xdr:row>
      <xdr:rowOff>140716</xdr:rowOff>
    </xdr:to>
    <xdr:cxnSp macro="">
      <xdr:nvCxnSpPr>
        <xdr:cNvPr id="303" name="直線コネクタ 302"/>
        <xdr:cNvCxnSpPr/>
      </xdr:nvCxnSpPr>
      <xdr:spPr>
        <a:xfrm flipV="1">
          <a:off x="14782800" y="58740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140716</xdr:rowOff>
    </xdr:from>
    <xdr:to>
      <xdr:col>21</xdr:col>
      <xdr:colOff>361950</xdr:colOff>
      <xdr:row>35</xdr:row>
      <xdr:rowOff>69850</xdr:rowOff>
    </xdr:to>
    <xdr:cxnSp macro="">
      <xdr:nvCxnSpPr>
        <xdr:cNvPr id="306" name="直線コネクタ 305"/>
        <xdr:cNvCxnSpPr/>
      </xdr:nvCxnSpPr>
      <xdr:spPr>
        <a:xfrm flipV="1">
          <a:off x="13893800" y="59700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136144</xdr:rowOff>
    </xdr:from>
    <xdr:to>
      <xdr:col>20</xdr:col>
      <xdr:colOff>158750</xdr:colOff>
      <xdr:row>35</xdr:row>
      <xdr:rowOff>69850</xdr:rowOff>
    </xdr:to>
    <xdr:cxnSp macro="">
      <xdr:nvCxnSpPr>
        <xdr:cNvPr id="309" name="直線コネクタ 308"/>
        <xdr:cNvCxnSpPr/>
      </xdr:nvCxnSpPr>
      <xdr:spPr>
        <a:xfrm>
          <a:off x="13004800" y="59654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11" name="テキスト ボックス 31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169926</xdr:rowOff>
    </xdr:from>
    <xdr:to>
      <xdr:col>24</xdr:col>
      <xdr:colOff>82550</xdr:colOff>
      <xdr:row>34</xdr:row>
      <xdr:rowOff>100076</xdr:rowOff>
    </xdr:to>
    <xdr:sp macro="" textlink="">
      <xdr:nvSpPr>
        <xdr:cNvPr id="319" name="円/楕円 318"/>
        <xdr:cNvSpPr/>
      </xdr:nvSpPr>
      <xdr:spPr>
        <a:xfrm>
          <a:off x="16459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78503</xdr:rowOff>
    </xdr:from>
    <xdr:ext cx="762000" cy="259045"/>
    <xdr:sp macro="" textlink="">
      <xdr:nvSpPr>
        <xdr:cNvPr id="320" name="補助費等該当値テキスト"/>
        <xdr:cNvSpPr txBox="1"/>
      </xdr:nvSpPr>
      <xdr:spPr>
        <a:xfrm>
          <a:off x="16598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165354</xdr:rowOff>
    </xdr:from>
    <xdr:to>
      <xdr:col>22</xdr:col>
      <xdr:colOff>615950</xdr:colOff>
      <xdr:row>34</xdr:row>
      <xdr:rowOff>95504</xdr:rowOff>
    </xdr:to>
    <xdr:sp macro="" textlink="">
      <xdr:nvSpPr>
        <xdr:cNvPr id="321" name="円/楕円 320"/>
        <xdr:cNvSpPr/>
      </xdr:nvSpPr>
      <xdr:spPr>
        <a:xfrm>
          <a:off x="15621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105681</xdr:rowOff>
    </xdr:from>
    <xdr:ext cx="736600" cy="259045"/>
    <xdr:sp macro="" textlink="">
      <xdr:nvSpPr>
        <xdr:cNvPr id="322" name="テキスト ボックス 321"/>
        <xdr:cNvSpPr txBox="1"/>
      </xdr:nvSpPr>
      <xdr:spPr>
        <a:xfrm>
          <a:off x="15290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89916</xdr:rowOff>
    </xdr:from>
    <xdr:to>
      <xdr:col>21</xdr:col>
      <xdr:colOff>412750</xdr:colOff>
      <xdr:row>35</xdr:row>
      <xdr:rowOff>20066</xdr:rowOff>
    </xdr:to>
    <xdr:sp macro="" textlink="">
      <xdr:nvSpPr>
        <xdr:cNvPr id="323" name="円/楕円 322"/>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30243</xdr:rowOff>
    </xdr:from>
    <xdr:ext cx="762000" cy="259045"/>
    <xdr:sp macro="" textlink="">
      <xdr:nvSpPr>
        <xdr:cNvPr id="324" name="テキスト ボックス 323"/>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25" name="円/楕円 324"/>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26" name="テキスト ボックス 325"/>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85344</xdr:rowOff>
    </xdr:from>
    <xdr:to>
      <xdr:col>19</xdr:col>
      <xdr:colOff>6350</xdr:colOff>
      <xdr:row>35</xdr:row>
      <xdr:rowOff>15494</xdr:rowOff>
    </xdr:to>
    <xdr:sp macro="" textlink="">
      <xdr:nvSpPr>
        <xdr:cNvPr id="327" name="円/楕円 326"/>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25671</xdr:rowOff>
    </xdr:from>
    <xdr:ext cx="762000" cy="259045"/>
    <xdr:sp macro="" textlink="">
      <xdr:nvSpPr>
        <xdr:cNvPr id="328" name="テキスト ボックス 327"/>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近年大型の整備事業が減少していたこともあり、類似団体平均を</a:t>
          </a:r>
          <a:r>
            <a:rPr lang="ja-JP" altLang="en-US" sz="1400" b="0" i="0" baseline="0">
              <a:solidFill>
                <a:schemeClr val="dk1"/>
              </a:solidFill>
              <a:effectLst/>
              <a:latin typeface="+mn-lt"/>
              <a:ea typeface="+mn-ea"/>
              <a:cs typeface="+mn-cs"/>
            </a:rPr>
            <a:t>２</a:t>
          </a:r>
          <a:r>
            <a:rPr lang="ja-JP" altLang="ja-JP" sz="1400" b="0" i="0" baseline="0">
              <a:solidFill>
                <a:schemeClr val="dk1"/>
              </a:solidFill>
              <a:effectLst/>
              <a:latin typeface="+mn-lt"/>
              <a:ea typeface="+mn-ea"/>
              <a:cs typeface="+mn-cs"/>
            </a:rPr>
            <a:t>．５ポイント上回っているが、今後は簡易水道再編事業による水道債の償還が始まるので、増加が見込まれている。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66039</xdr:rowOff>
    </xdr:from>
    <xdr:to>
      <xdr:col>7</xdr:col>
      <xdr:colOff>15875</xdr:colOff>
      <xdr:row>77</xdr:row>
      <xdr:rowOff>77470</xdr:rowOff>
    </xdr:to>
    <xdr:cxnSp macro="">
      <xdr:nvCxnSpPr>
        <xdr:cNvPr id="360" name="直線コネクタ 359"/>
        <xdr:cNvCxnSpPr/>
      </xdr:nvCxnSpPr>
      <xdr:spPr>
        <a:xfrm>
          <a:off x="3987800" y="132676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61"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66039</xdr:rowOff>
    </xdr:from>
    <xdr:to>
      <xdr:col>5</xdr:col>
      <xdr:colOff>549275</xdr:colOff>
      <xdr:row>78</xdr:row>
      <xdr:rowOff>134620</xdr:rowOff>
    </xdr:to>
    <xdr:cxnSp macro="">
      <xdr:nvCxnSpPr>
        <xdr:cNvPr id="363" name="直線コネクタ 362"/>
        <xdr:cNvCxnSpPr/>
      </xdr:nvCxnSpPr>
      <xdr:spPr>
        <a:xfrm flipV="1">
          <a:off x="3098800" y="13267689"/>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5" name="テキスト ボックス 36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123189</xdr:rowOff>
    </xdr:from>
    <xdr:to>
      <xdr:col>4</xdr:col>
      <xdr:colOff>346075</xdr:colOff>
      <xdr:row>78</xdr:row>
      <xdr:rowOff>134620</xdr:rowOff>
    </xdr:to>
    <xdr:cxnSp macro="">
      <xdr:nvCxnSpPr>
        <xdr:cNvPr id="366" name="直線コネクタ 365"/>
        <xdr:cNvCxnSpPr/>
      </xdr:nvCxnSpPr>
      <xdr:spPr>
        <a:xfrm>
          <a:off x="2209800" y="13496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123189</xdr:rowOff>
    </xdr:from>
    <xdr:to>
      <xdr:col>3</xdr:col>
      <xdr:colOff>142875</xdr:colOff>
      <xdr:row>79</xdr:row>
      <xdr:rowOff>20320</xdr:rowOff>
    </xdr:to>
    <xdr:cxnSp macro="">
      <xdr:nvCxnSpPr>
        <xdr:cNvPr id="369" name="直線コネクタ 368"/>
        <xdr:cNvCxnSpPr/>
      </xdr:nvCxnSpPr>
      <xdr:spPr>
        <a:xfrm flipV="1">
          <a:off x="1320800" y="134962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71" name="テキスト ボックス 370"/>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77488</xdr:rowOff>
    </xdr:from>
    <xdr:ext cx="762000" cy="259045"/>
    <xdr:sp macro="" textlink="">
      <xdr:nvSpPr>
        <xdr:cNvPr id="373" name="テキスト ボックス 372"/>
        <xdr:cNvSpPr txBox="1"/>
      </xdr:nvSpPr>
      <xdr:spPr>
        <a:xfrm>
          <a:off x="939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26670</xdr:rowOff>
    </xdr:from>
    <xdr:to>
      <xdr:col>7</xdr:col>
      <xdr:colOff>66675</xdr:colOff>
      <xdr:row>77</xdr:row>
      <xdr:rowOff>128270</xdr:rowOff>
    </xdr:to>
    <xdr:sp macro="" textlink="">
      <xdr:nvSpPr>
        <xdr:cNvPr id="379" name="円/楕円 378"/>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170197</xdr:rowOff>
    </xdr:from>
    <xdr:ext cx="762000" cy="259045"/>
    <xdr:sp macro="" textlink="">
      <xdr:nvSpPr>
        <xdr:cNvPr id="380"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15239</xdr:rowOff>
    </xdr:from>
    <xdr:to>
      <xdr:col>5</xdr:col>
      <xdr:colOff>600075</xdr:colOff>
      <xdr:row>77</xdr:row>
      <xdr:rowOff>116839</xdr:rowOff>
    </xdr:to>
    <xdr:sp macro="" textlink="">
      <xdr:nvSpPr>
        <xdr:cNvPr id="381" name="円/楕円 380"/>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101616</xdr:rowOff>
    </xdr:from>
    <xdr:ext cx="736600" cy="259045"/>
    <xdr:sp macro="" textlink="">
      <xdr:nvSpPr>
        <xdr:cNvPr id="382" name="テキスト ボックス 381"/>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83820</xdr:rowOff>
    </xdr:from>
    <xdr:to>
      <xdr:col>4</xdr:col>
      <xdr:colOff>396875</xdr:colOff>
      <xdr:row>79</xdr:row>
      <xdr:rowOff>13970</xdr:rowOff>
    </xdr:to>
    <xdr:sp macro="" textlink="">
      <xdr:nvSpPr>
        <xdr:cNvPr id="383" name="円/楕円 382"/>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84" name="テキスト ボックス 383"/>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72389</xdr:rowOff>
    </xdr:from>
    <xdr:to>
      <xdr:col>3</xdr:col>
      <xdr:colOff>193675</xdr:colOff>
      <xdr:row>79</xdr:row>
      <xdr:rowOff>2539</xdr:rowOff>
    </xdr:to>
    <xdr:sp macro="" textlink="">
      <xdr:nvSpPr>
        <xdr:cNvPr id="385" name="円/楕円 384"/>
        <xdr:cNvSpPr/>
      </xdr:nvSpPr>
      <xdr:spPr>
        <a:xfrm>
          <a:off x="2159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158766</xdr:rowOff>
    </xdr:from>
    <xdr:ext cx="762000" cy="259045"/>
    <xdr:sp macro="" textlink="">
      <xdr:nvSpPr>
        <xdr:cNvPr id="386" name="テキスト ボックス 385"/>
        <xdr:cNvSpPr txBox="1"/>
      </xdr:nvSpPr>
      <xdr:spPr>
        <a:xfrm>
          <a:off x="1828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140970</xdr:rowOff>
    </xdr:from>
    <xdr:to>
      <xdr:col>1</xdr:col>
      <xdr:colOff>676275</xdr:colOff>
      <xdr:row>79</xdr:row>
      <xdr:rowOff>71120</xdr:rowOff>
    </xdr:to>
    <xdr:sp macro="" textlink="">
      <xdr:nvSpPr>
        <xdr:cNvPr id="387" name="円/楕円 386"/>
        <xdr:cNvSpPr/>
      </xdr:nvSpPr>
      <xdr:spPr>
        <a:xfrm>
          <a:off x="1270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55897</xdr:rowOff>
    </xdr:from>
    <xdr:ext cx="762000" cy="259045"/>
    <xdr:sp macro="" textlink="">
      <xdr:nvSpPr>
        <xdr:cNvPr id="388" name="テキスト ボックス 387"/>
        <xdr:cNvSpPr txBox="1"/>
      </xdr:nvSpPr>
      <xdr:spPr>
        <a:xfrm>
          <a:off x="939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6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公債費以外に係る経常収支比率が類似団体に比べ１</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ポイントと大幅に下回っており、この要因として、特定財源額の減が主となっている。今後も現状のより一層の抑制に努めていく方針である。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40132</xdr:rowOff>
    </xdr:from>
    <xdr:to>
      <xdr:col>24</xdr:col>
      <xdr:colOff>31750</xdr:colOff>
      <xdr:row>74</xdr:row>
      <xdr:rowOff>85852</xdr:rowOff>
    </xdr:to>
    <xdr:cxnSp macro="">
      <xdr:nvCxnSpPr>
        <xdr:cNvPr id="419" name="直線コネクタ 418"/>
        <xdr:cNvCxnSpPr/>
      </xdr:nvCxnSpPr>
      <xdr:spPr>
        <a:xfrm flipV="1">
          <a:off x="15671800" y="127274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164864</xdr:rowOff>
    </xdr:from>
    <xdr:ext cx="762000" cy="259045"/>
    <xdr:sp macro="" textlink="">
      <xdr:nvSpPr>
        <xdr:cNvPr id="420"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85852</xdr:rowOff>
    </xdr:from>
    <xdr:to>
      <xdr:col>22</xdr:col>
      <xdr:colOff>565150</xdr:colOff>
      <xdr:row>76</xdr:row>
      <xdr:rowOff>10413</xdr:rowOff>
    </xdr:to>
    <xdr:cxnSp macro="">
      <xdr:nvCxnSpPr>
        <xdr:cNvPr id="422" name="直線コネクタ 421"/>
        <xdr:cNvCxnSpPr/>
      </xdr:nvCxnSpPr>
      <xdr:spPr>
        <a:xfrm flipV="1">
          <a:off x="14782800" y="12773152"/>
          <a:ext cx="889000" cy="26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100855</xdr:rowOff>
    </xdr:from>
    <xdr:ext cx="736600" cy="259045"/>
    <xdr:sp macro="" textlink="">
      <xdr:nvSpPr>
        <xdr:cNvPr id="424" name="テキスト ボックス 423"/>
        <xdr:cNvSpPr txBox="1"/>
      </xdr:nvSpPr>
      <xdr:spPr>
        <a:xfrm>
          <a:off x="15290800" y="13131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154432</xdr:rowOff>
    </xdr:from>
    <xdr:to>
      <xdr:col>21</xdr:col>
      <xdr:colOff>361950</xdr:colOff>
      <xdr:row>76</xdr:row>
      <xdr:rowOff>10413</xdr:rowOff>
    </xdr:to>
    <xdr:cxnSp macro="">
      <xdr:nvCxnSpPr>
        <xdr:cNvPr id="425" name="直線コネクタ 424"/>
        <xdr:cNvCxnSpPr/>
      </xdr:nvCxnSpPr>
      <xdr:spPr>
        <a:xfrm>
          <a:off x="13893800" y="12841732"/>
          <a:ext cx="889000" cy="19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119142</xdr:rowOff>
    </xdr:from>
    <xdr:ext cx="762000" cy="259045"/>
    <xdr:sp macro="" textlink="">
      <xdr:nvSpPr>
        <xdr:cNvPr id="427" name="テキスト ボックス 426"/>
        <xdr:cNvSpPr txBox="1"/>
      </xdr:nvSpPr>
      <xdr:spPr>
        <a:xfrm>
          <a:off x="14401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154432</xdr:rowOff>
    </xdr:from>
    <xdr:to>
      <xdr:col>20</xdr:col>
      <xdr:colOff>158750</xdr:colOff>
      <xdr:row>75</xdr:row>
      <xdr:rowOff>170435</xdr:rowOff>
    </xdr:to>
    <xdr:cxnSp macro="">
      <xdr:nvCxnSpPr>
        <xdr:cNvPr id="428" name="直線コネクタ 427"/>
        <xdr:cNvCxnSpPr/>
      </xdr:nvCxnSpPr>
      <xdr:spPr>
        <a:xfrm flipV="1">
          <a:off x="13004800" y="12841732"/>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32275</xdr:rowOff>
    </xdr:from>
    <xdr:ext cx="762000" cy="259045"/>
    <xdr:sp macro="" textlink="">
      <xdr:nvSpPr>
        <xdr:cNvPr id="430" name="テキスト ボックス 429"/>
        <xdr:cNvSpPr txBox="1"/>
      </xdr:nvSpPr>
      <xdr:spPr>
        <a:xfrm>
          <a:off x="13512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32" name="テキスト ボックス 43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160782</xdr:rowOff>
    </xdr:from>
    <xdr:to>
      <xdr:col>24</xdr:col>
      <xdr:colOff>82550</xdr:colOff>
      <xdr:row>74</xdr:row>
      <xdr:rowOff>90932</xdr:rowOff>
    </xdr:to>
    <xdr:sp macro="" textlink="">
      <xdr:nvSpPr>
        <xdr:cNvPr id="438" name="円/楕円 437"/>
        <xdr:cNvSpPr/>
      </xdr:nvSpPr>
      <xdr:spPr>
        <a:xfrm>
          <a:off x="164592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5859</xdr:rowOff>
    </xdr:from>
    <xdr:ext cx="762000" cy="259045"/>
    <xdr:sp macro="" textlink="">
      <xdr:nvSpPr>
        <xdr:cNvPr id="439" name="公債費以外該当値テキスト"/>
        <xdr:cNvSpPr txBox="1"/>
      </xdr:nvSpPr>
      <xdr:spPr>
        <a:xfrm>
          <a:off x="16598900" y="1252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35052</xdr:rowOff>
    </xdr:from>
    <xdr:to>
      <xdr:col>22</xdr:col>
      <xdr:colOff>615950</xdr:colOff>
      <xdr:row>74</xdr:row>
      <xdr:rowOff>136652</xdr:rowOff>
    </xdr:to>
    <xdr:sp macro="" textlink="">
      <xdr:nvSpPr>
        <xdr:cNvPr id="440" name="円/楕円 439"/>
        <xdr:cNvSpPr/>
      </xdr:nvSpPr>
      <xdr:spPr>
        <a:xfrm>
          <a:off x="15621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146829</xdr:rowOff>
    </xdr:from>
    <xdr:ext cx="736600" cy="259045"/>
    <xdr:sp macro="" textlink="">
      <xdr:nvSpPr>
        <xdr:cNvPr id="441" name="テキスト ボックス 440"/>
        <xdr:cNvSpPr txBox="1"/>
      </xdr:nvSpPr>
      <xdr:spPr>
        <a:xfrm>
          <a:off x="15290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131064</xdr:rowOff>
    </xdr:from>
    <xdr:to>
      <xdr:col>21</xdr:col>
      <xdr:colOff>412750</xdr:colOff>
      <xdr:row>76</xdr:row>
      <xdr:rowOff>61215</xdr:rowOff>
    </xdr:to>
    <xdr:sp macro="" textlink="">
      <xdr:nvSpPr>
        <xdr:cNvPr id="442" name="円/楕円 441"/>
        <xdr:cNvSpPr/>
      </xdr:nvSpPr>
      <xdr:spPr>
        <a:xfrm>
          <a:off x="14732000" y="1298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71391</xdr:rowOff>
    </xdr:from>
    <xdr:ext cx="762000" cy="259045"/>
    <xdr:sp macro="" textlink="">
      <xdr:nvSpPr>
        <xdr:cNvPr id="443" name="テキスト ボックス 442"/>
        <xdr:cNvSpPr txBox="1"/>
      </xdr:nvSpPr>
      <xdr:spPr>
        <a:xfrm>
          <a:off x="14401800" y="127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103632</xdr:rowOff>
    </xdr:from>
    <xdr:to>
      <xdr:col>20</xdr:col>
      <xdr:colOff>209550</xdr:colOff>
      <xdr:row>75</xdr:row>
      <xdr:rowOff>33782</xdr:rowOff>
    </xdr:to>
    <xdr:sp macro="" textlink="">
      <xdr:nvSpPr>
        <xdr:cNvPr id="444" name="円/楕円 443"/>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43959</xdr:rowOff>
    </xdr:from>
    <xdr:ext cx="762000" cy="259045"/>
    <xdr:sp macro="" textlink="">
      <xdr:nvSpPr>
        <xdr:cNvPr id="445" name="テキスト ボックス 444"/>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46" name="円/楕円 445"/>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59961</xdr:rowOff>
    </xdr:from>
    <xdr:ext cx="762000" cy="259045"/>
    <xdr:sp macro="" textlink="">
      <xdr:nvSpPr>
        <xdr:cNvPr id="447" name="テキスト ボックス 446"/>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和歌山県北山村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153148</xdr:rowOff>
    </xdr:from>
    <xdr:to>
      <xdr:col>4</xdr:col>
      <xdr:colOff>1117600</xdr:colOff>
      <xdr:row>17</xdr:row>
      <xdr:rowOff>8012</xdr:rowOff>
    </xdr:to>
    <xdr:cxnSp macro="">
      <xdr:nvCxnSpPr>
        <xdr:cNvPr id="51" name="直線コネクタ 50"/>
        <xdr:cNvCxnSpPr/>
      </xdr:nvCxnSpPr>
      <xdr:spPr bwMode="auto">
        <a:xfrm>
          <a:off x="5003800" y="2943973"/>
          <a:ext cx="647700" cy="26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17734</xdr:rowOff>
    </xdr:from>
    <xdr:ext cx="762000" cy="259045"/>
    <xdr:sp macro="" textlink="">
      <xdr:nvSpPr>
        <xdr:cNvPr id="52" name="人口1人当たり決算額の推移平均値テキスト130"/>
        <xdr:cNvSpPr txBox="1"/>
      </xdr:nvSpPr>
      <xdr:spPr>
        <a:xfrm>
          <a:off x="5740400" y="315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153148</xdr:rowOff>
    </xdr:from>
    <xdr:to>
      <xdr:col>4</xdr:col>
      <xdr:colOff>469900</xdr:colOff>
      <xdr:row>17</xdr:row>
      <xdr:rowOff>2344</xdr:rowOff>
    </xdr:to>
    <xdr:cxnSp macro="">
      <xdr:nvCxnSpPr>
        <xdr:cNvPr id="54" name="直線コネクタ 53"/>
        <xdr:cNvCxnSpPr/>
      </xdr:nvCxnSpPr>
      <xdr:spPr bwMode="auto">
        <a:xfrm flipV="1">
          <a:off x="4305300" y="2943973"/>
          <a:ext cx="698500" cy="20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134555</xdr:rowOff>
    </xdr:from>
    <xdr:ext cx="736600" cy="259045"/>
    <xdr:sp macro="" textlink="">
      <xdr:nvSpPr>
        <xdr:cNvPr id="56" name="テキスト ボックス 55"/>
        <xdr:cNvSpPr txBox="1"/>
      </xdr:nvSpPr>
      <xdr:spPr>
        <a:xfrm>
          <a:off x="4622800" y="326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163594</xdr:rowOff>
    </xdr:from>
    <xdr:to>
      <xdr:col>3</xdr:col>
      <xdr:colOff>904875</xdr:colOff>
      <xdr:row>17</xdr:row>
      <xdr:rowOff>2344</xdr:rowOff>
    </xdr:to>
    <xdr:cxnSp macro="">
      <xdr:nvCxnSpPr>
        <xdr:cNvPr id="57" name="直線コネクタ 56"/>
        <xdr:cNvCxnSpPr/>
      </xdr:nvCxnSpPr>
      <xdr:spPr bwMode="auto">
        <a:xfrm>
          <a:off x="3606800" y="2954419"/>
          <a:ext cx="698500" cy="10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134880</xdr:rowOff>
    </xdr:from>
    <xdr:ext cx="762000" cy="259045"/>
    <xdr:sp macro="" textlink="">
      <xdr:nvSpPr>
        <xdr:cNvPr id="59" name="テキスト ボックス 58"/>
        <xdr:cNvSpPr txBox="1"/>
      </xdr:nvSpPr>
      <xdr:spPr>
        <a:xfrm>
          <a:off x="39243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163594</xdr:rowOff>
    </xdr:from>
    <xdr:to>
      <xdr:col>3</xdr:col>
      <xdr:colOff>206375</xdr:colOff>
      <xdr:row>17</xdr:row>
      <xdr:rowOff>29693</xdr:rowOff>
    </xdr:to>
    <xdr:cxnSp macro="">
      <xdr:nvCxnSpPr>
        <xdr:cNvPr id="60" name="直線コネクタ 59"/>
        <xdr:cNvCxnSpPr/>
      </xdr:nvCxnSpPr>
      <xdr:spPr bwMode="auto">
        <a:xfrm flipV="1">
          <a:off x="2908300" y="2954419"/>
          <a:ext cx="698500" cy="3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119461</xdr:rowOff>
    </xdr:from>
    <xdr:ext cx="762000" cy="259045"/>
    <xdr:sp macro="" textlink="">
      <xdr:nvSpPr>
        <xdr:cNvPr id="62" name="テキスト ボックス 61"/>
        <xdr:cNvSpPr txBox="1"/>
      </xdr:nvSpPr>
      <xdr:spPr>
        <a:xfrm>
          <a:off x="32258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127903</xdr:rowOff>
    </xdr:from>
    <xdr:ext cx="762000" cy="259045"/>
    <xdr:sp macro="" textlink="">
      <xdr:nvSpPr>
        <xdr:cNvPr id="64" name="テキスト ボックス 63"/>
        <xdr:cNvSpPr txBox="1"/>
      </xdr:nvSpPr>
      <xdr:spPr>
        <a:xfrm>
          <a:off x="2527300" y="32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128662</xdr:rowOff>
    </xdr:from>
    <xdr:to>
      <xdr:col>5</xdr:col>
      <xdr:colOff>34925</xdr:colOff>
      <xdr:row>17</xdr:row>
      <xdr:rowOff>58812</xdr:rowOff>
    </xdr:to>
    <xdr:sp macro="" textlink="">
      <xdr:nvSpPr>
        <xdr:cNvPr id="70" name="円/楕円 69"/>
        <xdr:cNvSpPr/>
      </xdr:nvSpPr>
      <xdr:spPr bwMode="auto">
        <a:xfrm>
          <a:off x="5600700" y="2919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145189</xdr:rowOff>
    </xdr:from>
    <xdr:ext cx="762000" cy="259045"/>
    <xdr:sp macro="" textlink="">
      <xdr:nvSpPr>
        <xdr:cNvPr id="71" name="人口1人当たり決算額の推移該当値テキスト130"/>
        <xdr:cNvSpPr txBox="1"/>
      </xdr:nvSpPr>
      <xdr:spPr>
        <a:xfrm>
          <a:off x="5740400" y="276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392,038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102348</xdr:rowOff>
    </xdr:from>
    <xdr:to>
      <xdr:col>4</xdr:col>
      <xdr:colOff>520700</xdr:colOff>
      <xdr:row>17</xdr:row>
      <xdr:rowOff>32498</xdr:rowOff>
    </xdr:to>
    <xdr:sp macro="" textlink="">
      <xdr:nvSpPr>
        <xdr:cNvPr id="72" name="円/楕円 71"/>
        <xdr:cNvSpPr/>
      </xdr:nvSpPr>
      <xdr:spPr bwMode="auto">
        <a:xfrm>
          <a:off x="4953000" y="289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42675</xdr:rowOff>
    </xdr:from>
    <xdr:ext cx="736600" cy="259045"/>
    <xdr:sp macro="" textlink="">
      <xdr:nvSpPr>
        <xdr:cNvPr id="73" name="テキスト ボックス 72"/>
        <xdr:cNvSpPr txBox="1"/>
      </xdr:nvSpPr>
      <xdr:spPr>
        <a:xfrm>
          <a:off x="4622800" y="266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408,153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122994</xdr:rowOff>
    </xdr:from>
    <xdr:to>
      <xdr:col>3</xdr:col>
      <xdr:colOff>955675</xdr:colOff>
      <xdr:row>17</xdr:row>
      <xdr:rowOff>53144</xdr:rowOff>
    </xdr:to>
    <xdr:sp macro="" textlink="">
      <xdr:nvSpPr>
        <xdr:cNvPr id="74" name="円/楕円 73"/>
        <xdr:cNvSpPr/>
      </xdr:nvSpPr>
      <xdr:spPr bwMode="auto">
        <a:xfrm>
          <a:off x="4254500" y="291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63321</xdr:rowOff>
    </xdr:from>
    <xdr:ext cx="762000" cy="259045"/>
    <xdr:sp macro="" textlink="">
      <xdr:nvSpPr>
        <xdr:cNvPr id="75" name="テキスト ボックス 74"/>
        <xdr:cNvSpPr txBox="1"/>
      </xdr:nvSpPr>
      <xdr:spPr>
        <a:xfrm>
          <a:off x="3924300" y="268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395,509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112794</xdr:rowOff>
    </xdr:from>
    <xdr:to>
      <xdr:col>3</xdr:col>
      <xdr:colOff>257175</xdr:colOff>
      <xdr:row>17</xdr:row>
      <xdr:rowOff>42944</xdr:rowOff>
    </xdr:to>
    <xdr:sp macro="" textlink="">
      <xdr:nvSpPr>
        <xdr:cNvPr id="76" name="円/楕円 75"/>
        <xdr:cNvSpPr/>
      </xdr:nvSpPr>
      <xdr:spPr bwMode="auto">
        <a:xfrm>
          <a:off x="3556000" y="2903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53121</xdr:rowOff>
    </xdr:from>
    <xdr:ext cx="762000" cy="259045"/>
    <xdr:sp macro="" textlink="">
      <xdr:nvSpPr>
        <xdr:cNvPr id="77" name="テキスト ボックス 76"/>
        <xdr:cNvSpPr txBox="1"/>
      </xdr:nvSpPr>
      <xdr:spPr>
        <a:xfrm>
          <a:off x="3225800" y="26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401,756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150343</xdr:rowOff>
    </xdr:from>
    <xdr:to>
      <xdr:col>2</xdr:col>
      <xdr:colOff>692150</xdr:colOff>
      <xdr:row>17</xdr:row>
      <xdr:rowOff>80493</xdr:rowOff>
    </xdr:to>
    <xdr:sp macro="" textlink="">
      <xdr:nvSpPr>
        <xdr:cNvPr id="78" name="円/楕円 77"/>
        <xdr:cNvSpPr/>
      </xdr:nvSpPr>
      <xdr:spPr bwMode="auto">
        <a:xfrm>
          <a:off x="2857500" y="294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90670</xdr:rowOff>
    </xdr:from>
    <xdr:ext cx="762000" cy="259045"/>
    <xdr:sp macro="" textlink="">
      <xdr:nvSpPr>
        <xdr:cNvPr id="79" name="テキスト ボックス 78"/>
        <xdr:cNvSpPr txBox="1"/>
      </xdr:nvSpPr>
      <xdr:spPr>
        <a:xfrm>
          <a:off x="2527300" y="27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378,760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132166</xdr:rowOff>
    </xdr:from>
    <xdr:to>
      <xdr:col>4</xdr:col>
      <xdr:colOff>1117600</xdr:colOff>
      <xdr:row>35</xdr:row>
      <xdr:rowOff>154211</xdr:rowOff>
    </xdr:to>
    <xdr:cxnSp macro="">
      <xdr:nvCxnSpPr>
        <xdr:cNvPr id="112" name="直線コネクタ 111"/>
        <xdr:cNvCxnSpPr/>
      </xdr:nvCxnSpPr>
      <xdr:spPr bwMode="auto">
        <a:xfrm flipV="1">
          <a:off x="5003800" y="6742516"/>
          <a:ext cx="647700" cy="22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145089</xdr:rowOff>
    </xdr:from>
    <xdr:ext cx="762000" cy="259045"/>
    <xdr:sp macro="" textlink="">
      <xdr:nvSpPr>
        <xdr:cNvPr id="113" name="人口1人当たり決算額の推移平均値テキスト445"/>
        <xdr:cNvSpPr txBox="1"/>
      </xdr:nvSpPr>
      <xdr:spPr>
        <a:xfrm>
          <a:off x="5740400" y="67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154211</xdr:rowOff>
    </xdr:from>
    <xdr:to>
      <xdr:col>4</xdr:col>
      <xdr:colOff>469900</xdr:colOff>
      <xdr:row>35</xdr:row>
      <xdr:rowOff>199527</xdr:rowOff>
    </xdr:to>
    <xdr:cxnSp macro="">
      <xdr:nvCxnSpPr>
        <xdr:cNvPr id="115" name="直線コネクタ 114"/>
        <xdr:cNvCxnSpPr/>
      </xdr:nvCxnSpPr>
      <xdr:spPr bwMode="auto">
        <a:xfrm flipV="1">
          <a:off x="4305300" y="6764561"/>
          <a:ext cx="698500" cy="4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221137</xdr:rowOff>
    </xdr:from>
    <xdr:ext cx="736600" cy="259045"/>
    <xdr:sp macro="" textlink="">
      <xdr:nvSpPr>
        <xdr:cNvPr id="117" name="テキスト ボックス 116"/>
        <xdr:cNvSpPr txBox="1"/>
      </xdr:nvSpPr>
      <xdr:spPr>
        <a:xfrm>
          <a:off x="4622800" y="683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158631</xdr:rowOff>
    </xdr:from>
    <xdr:to>
      <xdr:col>3</xdr:col>
      <xdr:colOff>904875</xdr:colOff>
      <xdr:row>35</xdr:row>
      <xdr:rowOff>199527</xdr:rowOff>
    </xdr:to>
    <xdr:cxnSp macro="">
      <xdr:nvCxnSpPr>
        <xdr:cNvPr id="118" name="直線コネクタ 117"/>
        <xdr:cNvCxnSpPr/>
      </xdr:nvCxnSpPr>
      <xdr:spPr bwMode="auto">
        <a:xfrm>
          <a:off x="3606800" y="6768981"/>
          <a:ext cx="698500" cy="40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214388</xdr:rowOff>
    </xdr:from>
    <xdr:ext cx="762000" cy="259045"/>
    <xdr:sp macro="" textlink="">
      <xdr:nvSpPr>
        <xdr:cNvPr id="120" name="テキスト ボックス 119"/>
        <xdr:cNvSpPr txBox="1"/>
      </xdr:nvSpPr>
      <xdr:spPr>
        <a:xfrm>
          <a:off x="3924300" y="648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151384</xdr:rowOff>
    </xdr:from>
    <xdr:to>
      <xdr:col>3</xdr:col>
      <xdr:colOff>206375</xdr:colOff>
      <xdr:row>35</xdr:row>
      <xdr:rowOff>158631</xdr:rowOff>
    </xdr:to>
    <xdr:cxnSp macro="">
      <xdr:nvCxnSpPr>
        <xdr:cNvPr id="121" name="直線コネクタ 120"/>
        <xdr:cNvCxnSpPr/>
      </xdr:nvCxnSpPr>
      <xdr:spPr bwMode="auto">
        <a:xfrm>
          <a:off x="2908300" y="6761734"/>
          <a:ext cx="698500" cy="7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120228</xdr:rowOff>
    </xdr:from>
    <xdr:ext cx="762000" cy="259045"/>
    <xdr:sp macro="" textlink="">
      <xdr:nvSpPr>
        <xdr:cNvPr id="123" name="テキスト ボックス 122"/>
        <xdr:cNvSpPr txBox="1"/>
      </xdr:nvSpPr>
      <xdr:spPr>
        <a:xfrm>
          <a:off x="3225800" y="638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142059</xdr:rowOff>
    </xdr:from>
    <xdr:ext cx="762000" cy="259045"/>
    <xdr:sp macro="" textlink="">
      <xdr:nvSpPr>
        <xdr:cNvPr id="125" name="テキスト ボックス 124"/>
        <xdr:cNvSpPr txBox="1"/>
      </xdr:nvSpPr>
      <xdr:spPr>
        <a:xfrm>
          <a:off x="2527300" y="640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81366</xdr:rowOff>
    </xdr:from>
    <xdr:to>
      <xdr:col>5</xdr:col>
      <xdr:colOff>34925</xdr:colOff>
      <xdr:row>35</xdr:row>
      <xdr:rowOff>182966</xdr:rowOff>
    </xdr:to>
    <xdr:sp macro="" textlink="">
      <xdr:nvSpPr>
        <xdr:cNvPr id="131" name="円/楕円 130"/>
        <xdr:cNvSpPr/>
      </xdr:nvSpPr>
      <xdr:spPr bwMode="auto">
        <a:xfrm>
          <a:off x="5600700" y="6691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269343</xdr:rowOff>
    </xdr:from>
    <xdr:ext cx="762000" cy="259045"/>
    <xdr:sp macro="" textlink="">
      <xdr:nvSpPr>
        <xdr:cNvPr id="132" name="人口1人当たり決算額の推移該当値テキスト445"/>
        <xdr:cNvSpPr txBox="1"/>
      </xdr:nvSpPr>
      <xdr:spPr>
        <a:xfrm>
          <a:off x="5740400" y="653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103411</xdr:rowOff>
    </xdr:from>
    <xdr:to>
      <xdr:col>4</xdr:col>
      <xdr:colOff>520700</xdr:colOff>
      <xdr:row>35</xdr:row>
      <xdr:rowOff>205011</xdr:rowOff>
    </xdr:to>
    <xdr:sp macro="" textlink="">
      <xdr:nvSpPr>
        <xdr:cNvPr id="133" name="円/楕円 132"/>
        <xdr:cNvSpPr/>
      </xdr:nvSpPr>
      <xdr:spPr bwMode="auto">
        <a:xfrm>
          <a:off x="4953000" y="6713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215188</xdr:rowOff>
    </xdr:from>
    <xdr:ext cx="736600" cy="259045"/>
    <xdr:sp macro="" textlink="">
      <xdr:nvSpPr>
        <xdr:cNvPr id="134" name="テキスト ボックス 133"/>
        <xdr:cNvSpPr txBox="1"/>
      </xdr:nvSpPr>
      <xdr:spPr>
        <a:xfrm>
          <a:off x="4622800" y="648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148727</xdr:rowOff>
    </xdr:from>
    <xdr:to>
      <xdr:col>3</xdr:col>
      <xdr:colOff>955675</xdr:colOff>
      <xdr:row>35</xdr:row>
      <xdr:rowOff>250327</xdr:rowOff>
    </xdr:to>
    <xdr:sp macro="" textlink="">
      <xdr:nvSpPr>
        <xdr:cNvPr id="135" name="円/楕円 134"/>
        <xdr:cNvSpPr/>
      </xdr:nvSpPr>
      <xdr:spPr bwMode="auto">
        <a:xfrm>
          <a:off x="4254500" y="6759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235104</xdr:rowOff>
    </xdr:from>
    <xdr:ext cx="762000" cy="259045"/>
    <xdr:sp macro="" textlink="">
      <xdr:nvSpPr>
        <xdr:cNvPr id="136" name="テキスト ボックス 135"/>
        <xdr:cNvSpPr txBox="1"/>
      </xdr:nvSpPr>
      <xdr:spPr>
        <a:xfrm>
          <a:off x="3924300" y="684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107831</xdr:rowOff>
    </xdr:from>
    <xdr:to>
      <xdr:col>3</xdr:col>
      <xdr:colOff>257175</xdr:colOff>
      <xdr:row>35</xdr:row>
      <xdr:rowOff>209431</xdr:rowOff>
    </xdr:to>
    <xdr:sp macro="" textlink="">
      <xdr:nvSpPr>
        <xdr:cNvPr id="137" name="円/楕円 136"/>
        <xdr:cNvSpPr/>
      </xdr:nvSpPr>
      <xdr:spPr bwMode="auto">
        <a:xfrm>
          <a:off x="3556000" y="6718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194208</xdr:rowOff>
    </xdr:from>
    <xdr:ext cx="762000" cy="259045"/>
    <xdr:sp macro="" textlink="">
      <xdr:nvSpPr>
        <xdr:cNvPr id="138" name="テキスト ボックス 137"/>
        <xdr:cNvSpPr txBox="1"/>
      </xdr:nvSpPr>
      <xdr:spPr>
        <a:xfrm>
          <a:off x="3225800" y="680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100584</xdr:rowOff>
    </xdr:from>
    <xdr:to>
      <xdr:col>2</xdr:col>
      <xdr:colOff>692150</xdr:colOff>
      <xdr:row>35</xdr:row>
      <xdr:rowOff>202184</xdr:rowOff>
    </xdr:to>
    <xdr:sp macro="" textlink="">
      <xdr:nvSpPr>
        <xdr:cNvPr id="139" name="円/楕円 138"/>
        <xdr:cNvSpPr/>
      </xdr:nvSpPr>
      <xdr:spPr bwMode="auto">
        <a:xfrm>
          <a:off x="2857500" y="6710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186961</xdr:rowOff>
    </xdr:from>
    <xdr:ext cx="762000" cy="259045"/>
    <xdr:sp macro="" textlink="">
      <xdr:nvSpPr>
        <xdr:cNvPr id="140" name="テキスト ボックス 139"/>
        <xdr:cNvSpPr txBox="1"/>
      </xdr:nvSpPr>
      <xdr:spPr>
        <a:xfrm>
          <a:off x="2527300" y="679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6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財政調整基金の増加などにより、平成２０年度より上昇傾向にあり今後、実質単年度収支及び実質収支額の増加に努め</a:t>
          </a:r>
          <a:r>
            <a:rPr lang="ja-JP" altLang="en-US" sz="1400" b="0" i="0" baseline="0">
              <a:solidFill>
                <a:schemeClr val="dk1"/>
              </a:solidFill>
              <a:effectLst/>
              <a:latin typeface="+mn-lt"/>
              <a:ea typeface="+mn-ea"/>
              <a:cs typeface="+mn-cs"/>
            </a:rPr>
            <a:t>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平成２５年度においては、防災に対する備えとして安心安全まちづくり基金など特目基金への積み立てを行ったため、財政調整基金の割合は減少し、単年度実質収支についても減少している</a:t>
          </a:r>
          <a:r>
            <a:rPr lang="ja-JP" altLang="ja-JP" sz="14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600" b="0" i="0" baseline="0">
              <a:solidFill>
                <a:schemeClr val="dk1"/>
              </a:solidFill>
              <a:effectLst/>
              <a:latin typeface="+mn-lt"/>
              <a:ea typeface="+mn-ea"/>
              <a:cs typeface="+mn-cs"/>
            </a:rPr>
            <a:t>　</a:t>
          </a:r>
          <a:r>
            <a:rPr lang="ja-JP" altLang="ja-JP" sz="1600" b="0" i="0" baseline="0">
              <a:solidFill>
                <a:schemeClr val="dk1"/>
              </a:solidFill>
              <a:effectLst/>
              <a:latin typeface="+mn-lt"/>
              <a:ea typeface="+mn-ea"/>
              <a:cs typeface="+mn-cs"/>
            </a:rPr>
            <a:t>平成２０年度より連結実質赤字比率による赤字はなく、黒字で継続</a:t>
          </a:r>
          <a:r>
            <a:rPr lang="ja-JP" altLang="en-US" sz="1600" b="0" i="0" baseline="0">
              <a:solidFill>
                <a:schemeClr val="dk1"/>
              </a:solidFill>
              <a:effectLst/>
              <a:latin typeface="+mn-lt"/>
              <a:ea typeface="+mn-ea"/>
              <a:cs typeface="+mn-cs"/>
            </a:rPr>
            <a:t>しているが、</a:t>
          </a:r>
          <a:r>
            <a:rPr lang="ja-JP" altLang="ja-JP" sz="1600" b="0" i="0" baseline="0">
              <a:solidFill>
                <a:schemeClr val="dk1"/>
              </a:solidFill>
              <a:effectLst/>
              <a:latin typeface="+mn-lt"/>
              <a:ea typeface="+mn-ea"/>
              <a:cs typeface="+mn-cs"/>
            </a:rPr>
            <a:t>平成２</a:t>
          </a:r>
          <a:r>
            <a:rPr lang="ja-JP" altLang="en-US" sz="1600" b="0" i="0" baseline="0">
              <a:solidFill>
                <a:schemeClr val="dk1"/>
              </a:solidFill>
              <a:effectLst/>
              <a:latin typeface="+mn-lt"/>
              <a:ea typeface="+mn-ea"/>
              <a:cs typeface="+mn-cs"/>
            </a:rPr>
            <a:t>４</a:t>
          </a:r>
          <a:r>
            <a:rPr lang="ja-JP" altLang="ja-JP" sz="1600" b="0" i="0" baseline="0">
              <a:solidFill>
                <a:schemeClr val="dk1"/>
              </a:solidFill>
              <a:effectLst/>
              <a:latin typeface="+mn-lt"/>
              <a:ea typeface="+mn-ea"/>
              <a:cs typeface="+mn-cs"/>
            </a:rPr>
            <a:t>年度よりは</a:t>
          </a:r>
          <a:r>
            <a:rPr lang="ja-JP" altLang="en-US" sz="1600" b="0" i="0" baseline="0">
              <a:solidFill>
                <a:schemeClr val="dk1"/>
              </a:solidFill>
              <a:effectLst/>
              <a:latin typeface="+mn-lt"/>
              <a:ea typeface="+mn-ea"/>
              <a:cs typeface="+mn-cs"/>
            </a:rPr>
            <a:t>減少</a:t>
          </a:r>
          <a:r>
            <a:rPr lang="ja-JP" altLang="ja-JP" sz="1600" b="0" i="0" baseline="0">
              <a:solidFill>
                <a:schemeClr val="dk1"/>
              </a:solidFill>
              <a:effectLst/>
              <a:latin typeface="+mn-lt"/>
              <a:ea typeface="+mn-ea"/>
              <a:cs typeface="+mn-cs"/>
            </a:rPr>
            <a:t>となっている。この要因として</a:t>
          </a:r>
          <a:r>
            <a:rPr lang="ja-JP" altLang="en-US" sz="1600" b="0" i="0" baseline="0">
              <a:solidFill>
                <a:schemeClr val="dk1"/>
              </a:solidFill>
              <a:effectLst/>
              <a:latin typeface="+mn-lt"/>
              <a:ea typeface="+mn-ea"/>
              <a:cs typeface="+mn-cs"/>
            </a:rPr>
            <a:t>は、特産物のじゃばらの売り上げが減少し、</a:t>
          </a:r>
          <a:r>
            <a:rPr lang="ja-JP" altLang="ja-JP" sz="1600" b="0" i="0" baseline="0">
              <a:solidFill>
                <a:schemeClr val="dk1"/>
              </a:solidFill>
              <a:effectLst/>
              <a:latin typeface="+mn-lt"/>
              <a:ea typeface="+mn-ea"/>
              <a:cs typeface="+mn-cs"/>
            </a:rPr>
            <a:t>地域振興特別会計</a:t>
          </a:r>
          <a:r>
            <a:rPr lang="ja-JP" altLang="en-US" sz="1600" b="0" i="0" baseline="0">
              <a:solidFill>
                <a:schemeClr val="dk1"/>
              </a:solidFill>
              <a:effectLst/>
              <a:latin typeface="+mn-lt"/>
              <a:ea typeface="+mn-ea"/>
              <a:cs typeface="+mn-cs"/>
            </a:rPr>
            <a:t>として</a:t>
          </a:r>
          <a:r>
            <a:rPr lang="ja-JP" altLang="ja-JP" sz="1600" b="0" i="0" baseline="0">
              <a:solidFill>
                <a:schemeClr val="dk1"/>
              </a:solidFill>
              <a:effectLst/>
              <a:latin typeface="+mn-lt"/>
              <a:ea typeface="+mn-ea"/>
              <a:cs typeface="+mn-cs"/>
            </a:rPr>
            <a:t>の黒字</a:t>
          </a:r>
          <a:r>
            <a:rPr lang="ja-JP" altLang="en-US" sz="1600" b="0" i="0" baseline="0">
              <a:solidFill>
                <a:schemeClr val="dk1"/>
              </a:solidFill>
              <a:effectLst/>
              <a:latin typeface="+mn-lt"/>
              <a:ea typeface="+mn-ea"/>
              <a:cs typeface="+mn-cs"/>
            </a:rPr>
            <a:t>額</a:t>
          </a:r>
          <a:r>
            <a:rPr lang="ja-JP" altLang="ja-JP" sz="1600" b="0" i="0" baseline="0">
              <a:solidFill>
                <a:schemeClr val="dk1"/>
              </a:solidFill>
              <a:effectLst/>
              <a:latin typeface="+mn-lt"/>
              <a:ea typeface="+mn-ea"/>
              <a:cs typeface="+mn-cs"/>
            </a:rPr>
            <a:t>が</a:t>
          </a:r>
          <a:r>
            <a:rPr lang="ja-JP" altLang="en-US" sz="1600" b="0" i="0" baseline="0">
              <a:solidFill>
                <a:schemeClr val="dk1"/>
              </a:solidFill>
              <a:effectLst/>
              <a:latin typeface="+mn-lt"/>
              <a:ea typeface="+mn-ea"/>
              <a:cs typeface="+mn-cs"/>
            </a:rPr>
            <a:t>減少したことが</a:t>
          </a:r>
          <a:r>
            <a:rPr lang="ja-JP" altLang="ja-JP" sz="1600" b="0" i="0" baseline="0">
              <a:solidFill>
                <a:schemeClr val="dk1"/>
              </a:solidFill>
              <a:effectLst/>
              <a:latin typeface="+mn-lt"/>
              <a:ea typeface="+mn-ea"/>
              <a:cs typeface="+mn-cs"/>
            </a:rPr>
            <a:t>大きく影響している。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b="0" i="0" baseline="0">
              <a:solidFill>
                <a:schemeClr val="dk1"/>
              </a:solidFill>
              <a:effectLst/>
              <a:latin typeface="+mn-lt"/>
              <a:ea typeface="+mn-ea"/>
              <a:cs typeface="+mn-cs"/>
            </a:rPr>
            <a:t>実質公債費比率の構造において大きな増減はなく、これは現状元利償還金について横ばいで推移しているためである。今後は、簡易水道再編事業のための簡易水道債の償還が始まるため、元利償還金は増加すると見込まれてい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b="0" i="0" baseline="0">
              <a:solidFill>
                <a:schemeClr val="dk1"/>
              </a:solidFill>
              <a:effectLst/>
              <a:latin typeface="+mn-lt"/>
              <a:ea typeface="+mn-ea"/>
              <a:cs typeface="+mn-cs"/>
            </a:rPr>
            <a:t>将来負担比率の構造において、将来負担額としては一般会計に係る地方債の現在高が昨年より減少、退職手当負担見込額が増加傾向にあり、充当可能財源においては、基金において上昇傾向、基準財政需要額算入見込額については昨年度より</a:t>
          </a:r>
          <a:r>
            <a:rPr lang="ja-JP" altLang="en-US" sz="1600" b="0" i="0" baseline="0">
              <a:solidFill>
                <a:schemeClr val="dk1"/>
              </a:solidFill>
              <a:effectLst/>
              <a:latin typeface="+mn-lt"/>
              <a:ea typeface="+mn-ea"/>
              <a:cs typeface="+mn-cs"/>
            </a:rPr>
            <a:t>増加</a:t>
          </a:r>
          <a:r>
            <a:rPr lang="ja-JP" altLang="ja-JP" sz="1600" b="0" i="0" baseline="0">
              <a:solidFill>
                <a:schemeClr val="dk1"/>
              </a:solidFill>
              <a:effectLst/>
              <a:latin typeface="+mn-lt"/>
              <a:ea typeface="+mn-ea"/>
              <a:cs typeface="+mn-cs"/>
            </a:rPr>
            <a:t>となっている。将来負担比率の分子においては減少傾向となっており、今後も減少傾向となるよう努める方針である。</a:t>
          </a:r>
          <a:endParaRPr lang="ja-JP" altLang="ja-JP" sz="1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1290511</v>
      </c>
      <c r="BO4" s="349"/>
      <c r="BP4" s="349"/>
      <c r="BQ4" s="349"/>
      <c r="BR4" s="349"/>
      <c r="BS4" s="349"/>
      <c r="BT4" s="349"/>
      <c r="BU4" s="350"/>
      <c r="BV4" s="348">
        <v>1162196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11.3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1210328</v>
      </c>
      <c r="BO5" s="386"/>
      <c r="BP5" s="386"/>
      <c r="BQ5" s="386"/>
      <c r="BR5" s="386"/>
      <c r="BS5" s="386"/>
      <c r="BT5" s="386"/>
      <c r="BU5" s="387"/>
      <c r="BV5" s="385">
        <v>1055539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66.400000000000006</v>
      </c>
      <c r="CU5" s="383"/>
      <c r="CV5" s="383"/>
      <c r="CW5" s="383"/>
      <c r="CX5" s="383"/>
      <c r="CY5" s="383"/>
      <c r="CZ5" s="383"/>
      <c r="DA5" s="384"/>
      <c r="DB5" s="382">
        <v>68.099999999999994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80183</v>
      </c>
      <c r="BO6" s="386"/>
      <c r="BP6" s="386"/>
      <c r="BQ6" s="386"/>
      <c r="BR6" s="386"/>
      <c r="BS6" s="386"/>
      <c r="BT6" s="386"/>
      <c r="BU6" s="387"/>
      <c r="BV6" s="385">
        <v>106657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70</v>
      </c>
      <c r="CU6" s="423"/>
      <c r="CV6" s="423"/>
      <c r="CW6" s="423"/>
      <c r="CX6" s="423"/>
      <c r="CY6" s="423"/>
      <c r="CZ6" s="423"/>
      <c r="DA6" s="424"/>
      <c r="DB6" s="422">
        <v>71.8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39644</v>
      </c>
      <c r="BO7" s="386"/>
      <c r="BP7" s="386"/>
      <c r="BQ7" s="386"/>
      <c r="BR7" s="386"/>
      <c r="BS7" s="386"/>
      <c r="BT7" s="386"/>
      <c r="BU7" s="387"/>
      <c r="BV7" s="385">
        <v>30504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680039</v>
      </c>
      <c r="CU7" s="386"/>
      <c r="CV7" s="386"/>
      <c r="CW7" s="386"/>
      <c r="CX7" s="386"/>
      <c r="CY7" s="386"/>
      <c r="CZ7" s="386"/>
      <c r="DA7" s="387"/>
      <c r="DB7" s="385">
        <v>676133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40539</v>
      </c>
      <c r="BO8" s="386"/>
      <c r="BP8" s="386"/>
      <c r="BQ8" s="386"/>
      <c r="BR8" s="386"/>
      <c r="BS8" s="386"/>
      <c r="BT8" s="386"/>
      <c r="BU8" s="387"/>
      <c r="BV8" s="385">
        <v>76153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v>
      </c>
      <c r="CU8" s="426"/>
      <c r="CV8" s="426"/>
      <c r="CW8" s="426"/>
      <c r="CX8" s="426"/>
      <c r="CY8" s="426"/>
      <c r="CZ8" s="426"/>
      <c r="DA8" s="427"/>
      <c r="DB8" s="425">
        <v>0.12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486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-35614</v>
      </c>
      <c r="BO9" s="386"/>
      <c r="BP9" s="386"/>
      <c r="BQ9" s="386"/>
      <c r="BR9" s="386"/>
      <c r="BS9" s="386"/>
      <c r="BT9" s="386"/>
      <c r="BU9" s="387"/>
      <c r="BV9" s="385">
        <v>22437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14.4</v>
      </c>
      <c r="CU9" s="383"/>
      <c r="CV9" s="383"/>
      <c r="CW9" s="383"/>
      <c r="CX9" s="383"/>
      <c r="CY9" s="383"/>
      <c r="CZ9" s="383"/>
      <c r="DA9" s="384"/>
      <c r="DB9" s="382">
        <v>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570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610</v>
      </c>
      <c r="BO10" s="386"/>
      <c r="BP10" s="386"/>
      <c r="BQ10" s="386"/>
      <c r="BR10" s="386"/>
      <c r="BS10" s="386"/>
      <c r="BT10" s="386"/>
      <c r="BU10" s="387"/>
      <c r="BV10" s="385">
        <v>20728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471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471</v>
      </c>
      <c r="S13" s="467"/>
      <c r="T13" s="467"/>
      <c r="U13" s="467"/>
      <c r="V13" s="468"/>
      <c r="W13" s="401" t="s">
        <v>124</v>
      </c>
      <c r="X13" s="402"/>
      <c r="Y13" s="402"/>
      <c r="Z13" s="402"/>
      <c r="AA13" s="402"/>
      <c r="AB13" s="392"/>
      <c r="AC13" s="436">
        <v>13</v>
      </c>
      <c r="AD13" s="437"/>
      <c r="AE13" s="437"/>
      <c r="AF13" s="437"/>
      <c r="AG13" s="476"/>
      <c r="AH13" s="436">
        <v>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-35004</v>
      </c>
      <c r="BO13" s="386"/>
      <c r="BP13" s="386"/>
      <c r="BQ13" s="386"/>
      <c r="BR13" s="386"/>
      <c r="BS13" s="386"/>
      <c r="BT13" s="386"/>
      <c r="BU13" s="387"/>
      <c r="BV13" s="385">
        <v>43165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v>
      </c>
      <c r="CU13" s="383"/>
      <c r="CV13" s="383"/>
      <c r="CW13" s="383"/>
      <c r="CX13" s="383"/>
      <c r="CY13" s="383"/>
      <c r="CZ13" s="383"/>
      <c r="DA13" s="384"/>
      <c r="DB13" s="382">
        <v>5.5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477</v>
      </c>
      <c r="S14" s="467"/>
      <c r="T14" s="467"/>
      <c r="U14" s="467"/>
      <c r="V14" s="468"/>
      <c r="W14" s="375"/>
      <c r="X14" s="376"/>
      <c r="Y14" s="376"/>
      <c r="Z14" s="376"/>
      <c r="AA14" s="376"/>
      <c r="AB14" s="365"/>
      <c r="AC14" s="469">
        <v>8.1999999999999993</v>
      </c>
      <c r="AD14" s="470"/>
      <c r="AE14" s="470"/>
      <c r="AF14" s="470"/>
      <c r="AG14" s="471"/>
      <c r="AH14" s="469">
        <v>2.2999999999999998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477</v>
      </c>
      <c r="S15" s="467"/>
      <c r="T15" s="467"/>
      <c r="U15" s="467"/>
      <c r="V15" s="468"/>
      <c r="W15" s="401" t="s">
        <v>131</v>
      </c>
      <c r="X15" s="402"/>
      <c r="Y15" s="402"/>
      <c r="Z15" s="402"/>
      <c r="AA15" s="402"/>
      <c r="AB15" s="392"/>
      <c r="AC15" s="436">
        <v>28</v>
      </c>
      <c r="AD15" s="437"/>
      <c r="AE15" s="437"/>
      <c r="AF15" s="437"/>
      <c r="AG15" s="476"/>
      <c r="AH15" s="436">
        <v>58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58899</v>
      </c>
      <c r="BO15" s="349"/>
      <c r="BP15" s="349"/>
      <c r="BQ15" s="349"/>
      <c r="BR15" s="349"/>
      <c r="BS15" s="349"/>
      <c r="BT15" s="349"/>
      <c r="BU15" s="350"/>
      <c r="BV15" s="348">
        <v>57788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17.600000000000001</v>
      </c>
      <c r="AD16" s="470"/>
      <c r="AE16" s="470"/>
      <c r="AF16" s="470"/>
      <c r="AG16" s="471"/>
      <c r="AH16" s="469">
        <v>27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628891</v>
      </c>
      <c r="BO16" s="386"/>
      <c r="BP16" s="386"/>
      <c r="BQ16" s="386"/>
      <c r="BR16" s="386"/>
      <c r="BS16" s="386"/>
      <c r="BT16" s="386"/>
      <c r="BU16" s="387"/>
      <c r="BV16" s="385">
        <v>625830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118</v>
      </c>
      <c r="AD17" s="437"/>
      <c r="AE17" s="437"/>
      <c r="AF17" s="437"/>
      <c r="AG17" s="476"/>
      <c r="AH17" s="436">
        <v>152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74632</v>
      </c>
      <c r="BO17" s="386"/>
      <c r="BP17" s="386"/>
      <c r="BQ17" s="386"/>
      <c r="BR17" s="386"/>
      <c r="BS17" s="386"/>
      <c r="BT17" s="386"/>
      <c r="BU17" s="387"/>
      <c r="BV17" s="385">
        <v>73343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48.21</v>
      </c>
      <c r="M18" s="498"/>
      <c r="N18" s="498"/>
      <c r="O18" s="498"/>
      <c r="P18" s="498"/>
      <c r="Q18" s="498"/>
      <c r="R18" s="499"/>
      <c r="S18" s="499"/>
      <c r="T18" s="499"/>
      <c r="U18" s="499"/>
      <c r="V18" s="500"/>
      <c r="W18" s="403"/>
      <c r="X18" s="404"/>
      <c r="Y18" s="404"/>
      <c r="Z18" s="404"/>
      <c r="AA18" s="404"/>
      <c r="AB18" s="395"/>
      <c r="AC18" s="501">
        <v>74.2</v>
      </c>
      <c r="AD18" s="502"/>
      <c r="AE18" s="502"/>
      <c r="AF18" s="502"/>
      <c r="AG18" s="503"/>
      <c r="AH18" s="501">
        <v>70.7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456680</v>
      </c>
      <c r="BO18" s="386"/>
      <c r="BP18" s="386"/>
      <c r="BQ18" s="386"/>
      <c r="BR18" s="386"/>
      <c r="BS18" s="386"/>
      <c r="BT18" s="386"/>
      <c r="BU18" s="387"/>
      <c r="BV18" s="385">
        <v>467424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962151</v>
      </c>
      <c r="BO19" s="386"/>
      <c r="BP19" s="386"/>
      <c r="BQ19" s="386"/>
      <c r="BR19" s="386"/>
      <c r="BS19" s="386"/>
      <c r="BT19" s="386"/>
      <c r="BU19" s="387"/>
      <c r="BV19" s="385">
        <v>908566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256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1042202</v>
      </c>
      <c r="BO23" s="386"/>
      <c r="BP23" s="386"/>
      <c r="BQ23" s="386"/>
      <c r="BR23" s="386"/>
      <c r="BS23" s="386"/>
      <c r="BT23" s="386"/>
      <c r="BU23" s="387"/>
      <c r="BV23" s="385">
        <v>1043959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5300</v>
      </c>
      <c r="R24" s="437"/>
      <c r="S24" s="437"/>
      <c r="T24" s="437"/>
      <c r="U24" s="437"/>
      <c r="V24" s="476"/>
      <c r="W24" s="531"/>
      <c r="X24" s="519"/>
      <c r="Y24" s="520"/>
      <c r="Z24" s="435" t="s">
        <v>154</v>
      </c>
      <c r="AA24" s="415"/>
      <c r="AB24" s="415"/>
      <c r="AC24" s="415"/>
      <c r="AD24" s="415"/>
      <c r="AE24" s="415"/>
      <c r="AF24" s="415"/>
      <c r="AG24" s="416"/>
      <c r="AH24" s="436">
        <v>17</v>
      </c>
      <c r="AI24" s="437"/>
      <c r="AJ24" s="437"/>
      <c r="AK24" s="437"/>
      <c r="AL24" s="476"/>
      <c r="AM24" s="436">
        <v>52564</v>
      </c>
      <c r="AN24" s="437"/>
      <c r="AO24" s="437"/>
      <c r="AP24" s="437"/>
      <c r="AQ24" s="437"/>
      <c r="AR24" s="476"/>
      <c r="AS24" s="436">
        <v>3092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590273</v>
      </c>
      <c r="BO24" s="386"/>
      <c r="BP24" s="386"/>
      <c r="BQ24" s="386"/>
      <c r="BR24" s="386"/>
      <c r="BS24" s="386"/>
      <c r="BT24" s="386"/>
      <c r="BU24" s="387"/>
      <c r="BV24" s="385">
        <v>617979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t="s">
        <v>121</v>
      </c>
      <c r="M25" s="437"/>
      <c r="N25" s="437"/>
      <c r="O25" s="437"/>
      <c r="P25" s="476"/>
      <c r="Q25" s="436" t="s">
        <v>121</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4500</v>
      </c>
      <c r="R26" s="437"/>
      <c r="S26" s="437"/>
      <c r="T26" s="437"/>
      <c r="U26" s="437"/>
      <c r="V26" s="476"/>
      <c r="W26" s="531"/>
      <c r="X26" s="519"/>
      <c r="Y26" s="520"/>
      <c r="Z26" s="435" t="s">
        <v>160</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2450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25935</v>
      </c>
      <c r="BO27" s="553"/>
      <c r="BP27" s="553"/>
      <c r="BQ27" s="553"/>
      <c r="BR27" s="553"/>
      <c r="BS27" s="553"/>
      <c r="BT27" s="553"/>
      <c r="BU27" s="554"/>
      <c r="BV27" s="552">
        <v>25898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1900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640146</v>
      </c>
      <c r="BO28" s="349"/>
      <c r="BP28" s="349"/>
      <c r="BQ28" s="349"/>
      <c r="BR28" s="349"/>
      <c r="BS28" s="349"/>
      <c r="BT28" s="349"/>
      <c r="BU28" s="350"/>
      <c r="BV28" s="348">
        <v>639536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4</v>
      </c>
      <c r="M29" s="437"/>
      <c r="N29" s="437"/>
      <c r="O29" s="437"/>
      <c r="P29" s="476"/>
      <c r="Q29" s="436">
        <v>1780</v>
      </c>
      <c r="R29" s="437"/>
      <c r="S29" s="437"/>
      <c r="T29" s="437"/>
      <c r="U29" s="437"/>
      <c r="V29" s="476"/>
      <c r="W29" s="531"/>
      <c r="X29" s="519"/>
      <c r="Y29" s="520"/>
      <c r="Z29" s="435" t="s">
        <v>170</v>
      </c>
      <c r="AA29" s="415"/>
      <c r="AB29" s="415"/>
      <c r="AC29" s="415"/>
      <c r="AD29" s="415"/>
      <c r="AE29" s="415"/>
      <c r="AF29" s="415"/>
      <c r="AG29" s="416"/>
      <c r="AH29" s="436">
        <v>17</v>
      </c>
      <c r="AI29" s="437"/>
      <c r="AJ29" s="437"/>
      <c r="AK29" s="437"/>
      <c r="AL29" s="476"/>
      <c r="AM29" s="436">
        <v>52564</v>
      </c>
      <c r="AN29" s="437"/>
      <c r="AO29" s="437"/>
      <c r="AP29" s="437"/>
      <c r="AQ29" s="437"/>
      <c r="AR29" s="476"/>
      <c r="AS29" s="436">
        <v>3092</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74488</v>
      </c>
      <c r="BO29" s="386"/>
      <c r="BP29" s="386"/>
      <c r="BQ29" s="386"/>
      <c r="BR29" s="386"/>
      <c r="BS29" s="386"/>
      <c r="BT29" s="386"/>
      <c r="BU29" s="387"/>
      <c r="BV29" s="385">
        <v>74398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90.2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675952</v>
      </c>
      <c r="BO30" s="553"/>
      <c r="BP30" s="553"/>
      <c r="BQ30" s="553"/>
      <c r="BR30" s="553"/>
      <c r="BS30" s="553"/>
      <c r="BT30" s="553"/>
      <c r="BU30" s="554"/>
      <c r="BV30" s="552">
        <v>434160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和歌山県市町村総合事務組合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北山振興株式会社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地域振興特別会計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紀南学園事務組合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国民健康保険直営診療所特別会計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紀南環境衛生事務組合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東牟婁郡町村新宮市老人福祉施設事務組合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新宮周辺広域市町村圏事務組合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和歌山県地方税回収機構</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和歌山県後期高齢者医療広域連合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和歌山県後期高齢者医療広域連合（特別会計分）</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東牟婁郡町村新宮市老人福祉施設事務組合（公営企業会計）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7" t="s">
        <v>24</v>
      </c>
      <c r="C41" s="1168"/>
      <c r="D41" s="81"/>
      <c r="E41" s="1173" t="s">
        <v>25</v>
      </c>
      <c r="F41" s="1173"/>
      <c r="G41" s="1173"/>
      <c r="H41" s="1174"/>
      <c r="I41" s="82">
        <v>1086</v>
      </c>
      <c r="J41" s="83">
        <v>1155</v>
      </c>
      <c r="K41" s="83">
        <v>1109</v>
      </c>
      <c r="L41" s="83">
        <v>1045</v>
      </c>
      <c r="M41" s="84">
        <v>1042</v>
      </c>
    </row>
    <row r="42" spans="2:13" ht="27.75" customHeight="1">
      <c r="B42" s="1169"/>
      <c r="C42" s="1170"/>
      <c r="D42" s="85"/>
      <c r="E42" s="1175" t="s">
        <v>26</v>
      </c>
      <c r="F42" s="1175"/>
      <c r="G42" s="1175"/>
      <c r="H42" s="1176"/>
      <c r="I42" s="86" t="s">
        <v>480</v>
      </c>
      <c r="J42" s="87" t="s">
        <v>480</v>
      </c>
      <c r="K42" s="87" t="s">
        <v>480</v>
      </c>
      <c r="L42" s="87" t="s">
        <v>480</v>
      </c>
      <c r="M42" s="88" t="s">
        <v>480</v>
      </c>
    </row>
    <row r="43" spans="2:13" ht="27.75" customHeight="1">
      <c r="B43" s="1169"/>
      <c r="C43" s="1170"/>
      <c r="D43" s="85"/>
      <c r="E43" s="1175" t="s">
        <v>27</v>
      </c>
      <c r="F43" s="1175"/>
      <c r="G43" s="1175"/>
      <c r="H43" s="1176"/>
      <c r="I43" s="86" t="s">
        <v>480</v>
      </c>
      <c r="J43" s="87" t="s">
        <v>480</v>
      </c>
      <c r="K43" s="87" t="s">
        <v>480</v>
      </c>
      <c r="L43" s="87">
        <v>26</v>
      </c>
      <c r="M43" s="88">
        <v>73</v>
      </c>
    </row>
    <row r="44" spans="2:13" ht="27.75" customHeight="1">
      <c r="B44" s="1169"/>
      <c r="C44" s="1170"/>
      <c r="D44" s="85"/>
      <c r="E44" s="1175" t="s">
        <v>28</v>
      </c>
      <c r="F44" s="1175"/>
      <c r="G44" s="1175"/>
      <c r="H44" s="1176"/>
      <c r="I44" s="86" t="s">
        <v>480</v>
      </c>
      <c r="J44" s="87" t="s">
        <v>480</v>
      </c>
      <c r="K44" s="87" t="s">
        <v>480</v>
      </c>
      <c r="L44" s="87" t="s">
        <v>480</v>
      </c>
      <c r="M44" s="88">
        <v>25</v>
      </c>
    </row>
    <row r="45" spans="2:13" ht="27.75" customHeight="1">
      <c r="B45" s="1169"/>
      <c r="C45" s="1170"/>
      <c r="D45" s="85"/>
      <c r="E45" s="1175" t="s">
        <v>29</v>
      </c>
      <c r="F45" s="1175"/>
      <c r="G45" s="1175"/>
      <c r="H45" s="1176"/>
      <c r="I45" s="86">
        <v>259</v>
      </c>
      <c r="J45" s="87">
        <v>246</v>
      </c>
      <c r="K45" s="87">
        <v>270</v>
      </c>
      <c r="L45" s="87">
        <v>271</v>
      </c>
      <c r="M45" s="88">
        <v>255</v>
      </c>
    </row>
    <row r="46" spans="2:13" ht="27.75" customHeight="1">
      <c r="B46" s="1169"/>
      <c r="C46" s="1170"/>
      <c r="D46" s="85"/>
      <c r="E46" s="1175" t="s">
        <v>30</v>
      </c>
      <c r="F46" s="1175"/>
      <c r="G46" s="1175"/>
      <c r="H46" s="1176"/>
      <c r="I46" s="86" t="s">
        <v>480</v>
      </c>
      <c r="J46" s="87" t="s">
        <v>480</v>
      </c>
      <c r="K46" s="87" t="s">
        <v>480</v>
      </c>
      <c r="L46" s="87" t="s">
        <v>480</v>
      </c>
      <c r="M46" s="88" t="s">
        <v>480</v>
      </c>
    </row>
    <row r="47" spans="2:13" ht="27.75" customHeight="1">
      <c r="B47" s="1169"/>
      <c r="C47" s="1170"/>
      <c r="D47" s="85"/>
      <c r="E47" s="1175" t="s">
        <v>31</v>
      </c>
      <c r="F47" s="1175"/>
      <c r="G47" s="1175"/>
      <c r="H47" s="1176"/>
      <c r="I47" s="86" t="s">
        <v>480</v>
      </c>
      <c r="J47" s="87" t="s">
        <v>480</v>
      </c>
      <c r="K47" s="87" t="s">
        <v>480</v>
      </c>
      <c r="L47" s="87" t="s">
        <v>480</v>
      </c>
      <c r="M47" s="88" t="s">
        <v>480</v>
      </c>
    </row>
    <row r="48" spans="2:13" ht="27.75" customHeight="1">
      <c r="B48" s="1171"/>
      <c r="C48" s="1172"/>
      <c r="D48" s="85"/>
      <c r="E48" s="1175" t="s">
        <v>32</v>
      </c>
      <c r="F48" s="1175"/>
      <c r="G48" s="1175"/>
      <c r="H48" s="1176"/>
      <c r="I48" s="86" t="s">
        <v>480</v>
      </c>
      <c r="J48" s="87" t="s">
        <v>480</v>
      </c>
      <c r="K48" s="87" t="s">
        <v>480</v>
      </c>
      <c r="L48" s="87" t="s">
        <v>480</v>
      </c>
      <c r="M48" s="88" t="s">
        <v>480</v>
      </c>
    </row>
    <row r="49" spans="2:13" ht="27.75" customHeight="1">
      <c r="B49" s="1177" t="s">
        <v>33</v>
      </c>
      <c r="C49" s="1178"/>
      <c r="D49" s="89"/>
      <c r="E49" s="1175" t="s">
        <v>34</v>
      </c>
      <c r="F49" s="1175"/>
      <c r="G49" s="1175"/>
      <c r="H49" s="1176"/>
      <c r="I49" s="86">
        <v>922</v>
      </c>
      <c r="J49" s="87">
        <v>1026</v>
      </c>
      <c r="K49" s="87">
        <v>1002</v>
      </c>
      <c r="L49" s="87">
        <v>1172</v>
      </c>
      <c r="M49" s="88">
        <v>1415</v>
      </c>
    </row>
    <row r="50" spans="2:13" ht="27.75" customHeight="1">
      <c r="B50" s="1169"/>
      <c r="C50" s="1170"/>
      <c r="D50" s="85"/>
      <c r="E50" s="1175" t="s">
        <v>35</v>
      </c>
      <c r="F50" s="1175"/>
      <c r="G50" s="1175"/>
      <c r="H50" s="1176"/>
      <c r="I50" s="86" t="s">
        <v>480</v>
      </c>
      <c r="J50" s="87" t="s">
        <v>480</v>
      </c>
      <c r="K50" s="87" t="s">
        <v>480</v>
      </c>
      <c r="L50" s="87" t="s">
        <v>480</v>
      </c>
      <c r="M50" s="88" t="s">
        <v>480</v>
      </c>
    </row>
    <row r="51" spans="2:13" ht="27.75" customHeight="1">
      <c r="B51" s="1171"/>
      <c r="C51" s="1172"/>
      <c r="D51" s="85"/>
      <c r="E51" s="1175" t="s">
        <v>36</v>
      </c>
      <c r="F51" s="1175"/>
      <c r="G51" s="1175"/>
      <c r="H51" s="1176"/>
      <c r="I51" s="86">
        <v>888</v>
      </c>
      <c r="J51" s="87">
        <v>948</v>
      </c>
      <c r="K51" s="87">
        <v>884</v>
      </c>
      <c r="L51" s="87">
        <v>816</v>
      </c>
      <c r="M51" s="88">
        <v>838</v>
      </c>
    </row>
    <row r="52" spans="2:13" ht="27.75" customHeight="1" thickBot="1">
      <c r="B52" s="1179" t="s">
        <v>37</v>
      </c>
      <c r="C52" s="1180"/>
      <c r="D52" s="90"/>
      <c r="E52" s="1181" t="s">
        <v>38</v>
      </c>
      <c r="F52" s="1181"/>
      <c r="G52" s="1181"/>
      <c r="H52" s="1182"/>
      <c r="I52" s="91">
        <v>-465</v>
      </c>
      <c r="J52" s="92">
        <v>-574</v>
      </c>
      <c r="K52" s="92">
        <v>-507</v>
      </c>
      <c r="L52" s="92">
        <v>-647</v>
      </c>
      <c r="M52" s="93">
        <v>-857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455986</v>
      </c>
      <c r="E3" s="116"/>
      <c r="F3" s="117">
        <v>291917</v>
      </c>
      <c r="G3" s="118"/>
      <c r="H3" s="119"/>
    </row>
    <row r="4" spans="1:8">
      <c r="A4" s="120"/>
      <c r="B4" s="121"/>
      <c r="C4" s="122"/>
      <c r="D4" s="123">
        <v>61319</v>
      </c>
      <c r="E4" s="124"/>
      <c r="F4" s="125">
        <v>163714</v>
      </c>
      <c r="G4" s="126"/>
      <c r="H4" s="127"/>
    </row>
    <row r="5" spans="1:8">
      <c r="A5" s="108" t="s">
        <v>514</v>
      </c>
      <c r="B5" s="113"/>
      <c r="C5" s="114"/>
      <c r="D5" s="115">
        <v>788153</v>
      </c>
      <c r="E5" s="116"/>
      <c r="F5" s="117">
        <v>325581</v>
      </c>
      <c r="G5" s="118"/>
      <c r="H5" s="119"/>
    </row>
    <row r="6" spans="1:8">
      <c r="A6" s="120"/>
      <c r="B6" s="121"/>
      <c r="C6" s="122"/>
      <c r="D6" s="123">
        <v>212546</v>
      </c>
      <c r="E6" s="124"/>
      <c r="F6" s="125">
        <v>165116</v>
      </c>
      <c r="G6" s="126"/>
      <c r="H6" s="127"/>
    </row>
    <row r="7" spans="1:8">
      <c r="A7" s="108" t="s">
        <v>515</v>
      </c>
      <c r="B7" s="113"/>
      <c r="C7" s="114"/>
      <c r="D7" s="115">
        <v>729593</v>
      </c>
      <c r="E7" s="116"/>
      <c r="F7" s="117">
        <v>203567</v>
      </c>
      <c r="G7" s="118"/>
      <c r="H7" s="119"/>
    </row>
    <row r="8" spans="1:8">
      <c r="A8" s="120"/>
      <c r="B8" s="121"/>
      <c r="C8" s="122"/>
      <c r="D8" s="123">
        <v>384818</v>
      </c>
      <c r="E8" s="124"/>
      <c r="F8" s="125">
        <v>121137</v>
      </c>
      <c r="G8" s="126"/>
      <c r="H8" s="127"/>
    </row>
    <row r="9" spans="1:8">
      <c r="A9" s="108" t="s">
        <v>516</v>
      </c>
      <c r="B9" s="113"/>
      <c r="C9" s="114"/>
      <c r="D9" s="115">
        <v>399759</v>
      </c>
      <c r="E9" s="116"/>
      <c r="F9" s="117">
        <v>185018</v>
      </c>
      <c r="G9" s="118"/>
      <c r="H9" s="119"/>
    </row>
    <row r="10" spans="1:8">
      <c r="A10" s="120"/>
      <c r="B10" s="121"/>
      <c r="C10" s="122"/>
      <c r="D10" s="123">
        <v>142872</v>
      </c>
      <c r="E10" s="124"/>
      <c r="F10" s="125">
        <v>95064</v>
      </c>
      <c r="G10" s="126"/>
      <c r="H10" s="127"/>
    </row>
    <row r="11" spans="1:8">
      <c r="A11" s="108" t="s">
        <v>517</v>
      </c>
      <c r="B11" s="113"/>
      <c r="C11" s="114"/>
      <c r="D11" s="115">
        <v>499433</v>
      </c>
      <c r="E11" s="116"/>
      <c r="F11" s="117">
        <v>238802</v>
      </c>
      <c r="G11" s="118"/>
      <c r="H11" s="119"/>
    </row>
    <row r="12" spans="1:8">
      <c r="A12" s="120"/>
      <c r="B12" s="121"/>
      <c r="C12" s="128"/>
      <c r="D12" s="123">
        <v>193609</v>
      </c>
      <c r="E12" s="124"/>
      <c r="F12" s="125">
        <v>128562</v>
      </c>
      <c r="G12" s="126"/>
      <c r="H12" s="127"/>
    </row>
    <row r="13" spans="1:8">
      <c r="A13" s="108"/>
      <c r="B13" s="113"/>
      <c r="C13" s="129"/>
      <c r="D13" s="130">
        <v>574585</v>
      </c>
      <c r="E13" s="131"/>
      <c r="F13" s="132">
        <v>248977</v>
      </c>
      <c r="G13" s="133"/>
      <c r="H13" s="119"/>
    </row>
    <row r="14" spans="1:8">
      <c r="A14" s="120"/>
      <c r="B14" s="121"/>
      <c r="C14" s="122"/>
      <c r="D14" s="123">
        <v>199033</v>
      </c>
      <c r="E14" s="124"/>
      <c r="F14" s="125">
        <v>134719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11.06</v>
      </c>
      <c r="C19" s="134">
        <f>ROUND(VALUE(SUBSTITUTE(実質収支比率等に係る経年分析!G$48,"▲","-")),2)</f>
        <v>10.4</v>
      </c>
      <c r="D19" s="134">
        <f>ROUND(VALUE(SUBSTITUTE(実質収支比率等に係る経年分析!H$48,"▲","-")),2)</f>
        <v>10.7</v>
      </c>
      <c r="E19" s="134">
        <f>ROUND(VALUE(SUBSTITUTE(実質収支比率等に係る経年分析!I$48,"▲","-")),2)</f>
        <v>11.26</v>
      </c>
      <c r="F19" s="134">
        <f>ROUND(VALUE(SUBSTITUTE(実質収支比率等に係る経年分析!J$48,"▲","-")),2)</f>
        <v>5.96</v>
      </c>
    </row>
    <row r="20" spans="1:11">
      <c r="A20" s="134" t="s">
        <v>43</v>
      </c>
      <c r="B20" s="134">
        <f>ROUND(VALUE(SUBSTITUTE(実質収支比率等に係る経年分析!F$47,"▲","-")),2)</f>
        <v>97.14</v>
      </c>
      <c r="C20" s="134">
        <f>ROUND(VALUE(SUBSTITUTE(実質収支比率等に係る経年分析!G$47,"▲","-")),2)</f>
        <v>111.25</v>
      </c>
      <c r="D20" s="134">
        <f>ROUND(VALUE(SUBSTITUTE(実質収支比率等に係る経年分析!H$47,"▲","-")),2)</f>
        <v>123.31</v>
      </c>
      <c r="E20" s="134">
        <f>ROUND(VALUE(SUBSTITUTE(実質収支比率等に係る経年分析!I$47,"▲","-")),2)</f>
        <v>94.59</v>
      </c>
      <c r="F20" s="134">
        <f>ROUND(VALUE(SUBSTITUTE(実質収支比率等に係る経年分析!J$47,"▲","-")),2)</f>
        <v>94.13</v>
      </c>
    </row>
    <row r="21" spans="1:11">
      <c r="A21" s="134" t="s">
        <v>44</v>
      </c>
      <c r="B21" s="134">
        <f>IF(ISNUMBER(VALUE(SUBSTITUTE(実質収支比率等に係る経年分析!F$49,"▲","-"))),ROUND(VALUE(SUBSTITUTE(実質収支比率等に係る経年分析!F$49,"▲","-")),2),NA())</f>
        <v>20.53</v>
      </c>
      <c r="C21" s="134">
        <f>IF(ISNUMBER(VALUE(SUBSTITUTE(実質収支比率等に係る経年分析!G$49,"▲","-"))),ROUND(VALUE(SUBSTITUTE(実質収支比率等に係る経年分析!G$49,"▲","-")),2),NA())</f>
        <v>16.97</v>
      </c>
      <c r="D21" s="134">
        <f>IF(ISNUMBER(VALUE(SUBSTITUTE(実質収支比率等に係る経年分析!H$49,"▲","-"))),ROUND(VALUE(SUBSTITUTE(実質収支比率等に係る経年分析!H$49,"▲","-")),2),NA())</f>
        <v>-0.69</v>
      </c>
      <c r="E21" s="134">
        <f>IF(ISNUMBER(VALUE(SUBSTITUTE(実質収支比率等に係る経年分析!I$49,"▲","-"))),ROUND(VALUE(SUBSTITUTE(実質収支比率等に係る経年分析!I$49,"▲","-")),2),NA())</f>
        <v>6.38</v>
      </c>
      <c r="F21" s="134">
        <f>IF(ISNUMBER(VALUE(SUBSTITUTE(実質収支比率等に係る経年分析!J$49,"▲","-"))),ROUND(VALUE(SUBSTITUTE(実質収支比率等に係る経年分析!J$49,"▲","-")),2),NA())</f>
        <v>-5.15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地域振興特別会計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4.3600000000000003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6.46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5.81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4.51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国民健康保険直営診療所特別会計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0.55000000000000004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1.1499999999999999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0.28000000000000003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1.1000000000000001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124</v>
      </c>
      <c r="E42" s="136"/>
      <c r="F42" s="136"/>
      <c r="G42" s="136">
        <f>'実質公債費比率（分子）の構造'!L$52</f>
        <v>120</v>
      </c>
      <c r="H42" s="136"/>
      <c r="I42" s="136"/>
      <c r="J42" s="136">
        <f>'実質公債費比率（分子）の構造'!M$52</f>
        <v>112</v>
      </c>
      <c r="K42" s="136"/>
      <c r="L42" s="136"/>
      <c r="M42" s="136">
        <f>'実質公債費比率（分子）の構造'!N$52</f>
        <v>111</v>
      </c>
      <c r="N42" s="136"/>
      <c r="O42" s="136"/>
      <c r="P42" s="136">
        <f>'実質公債費比率（分子）の構造'!O$52</f>
        <v>112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0</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151</v>
      </c>
      <c r="C49" s="136"/>
      <c r="D49" s="136"/>
      <c r="E49" s="136">
        <f>'実質公債費比率（分子）の構造'!L$45</f>
        <v>147</v>
      </c>
      <c r="F49" s="136"/>
      <c r="G49" s="136"/>
      <c r="H49" s="136">
        <f>'実質公債費比率（分子）の構造'!M$45</f>
        <v>135</v>
      </c>
      <c r="I49" s="136"/>
      <c r="J49" s="136"/>
      <c r="K49" s="136">
        <f>'実質公債費比率（分子）の構造'!N$45</f>
        <v>137</v>
      </c>
      <c r="L49" s="136"/>
      <c r="M49" s="136"/>
      <c r="N49" s="136">
        <f>'実質公債費比率（分子）の構造'!O$45</f>
        <v>139</v>
      </c>
      <c r="O49" s="136"/>
      <c r="P49" s="136"/>
    </row>
    <row r="50" spans="1:16">
      <c r="A50" s="136" t="s">
        <v>59</v>
      </c>
      <c r="B50" s="136" t="e">
        <f>NA()</f>
        <v>#N/A</v>
      </c>
      <c r="C50" s="136">
        <f>IF(ISNUMBER('実質公債費比率（分子）の構造'!K$53),'実質公債費比率（分子）の構造'!K$53,NA())</f>
        <v>27</v>
      </c>
      <c r="D50" s="136" t="e">
        <f>NA()</f>
        <v>#N/A</v>
      </c>
      <c r="E50" s="136" t="e">
        <f>NA()</f>
        <v>#N/A</v>
      </c>
      <c r="F50" s="136">
        <f>IF(ISNUMBER('実質公債費比率（分子）の構造'!L$53),'実質公債費比率（分子）の構造'!L$53,NA())</f>
        <v>27</v>
      </c>
      <c r="G50" s="136" t="e">
        <f>NA()</f>
        <v>#N/A</v>
      </c>
      <c r="H50" s="136" t="e">
        <f>NA()</f>
        <v>#N/A</v>
      </c>
      <c r="I50" s="136">
        <f>IF(ISNUMBER('実質公債費比率（分子）の構造'!M$53),'実質公債費比率（分子）の構造'!M$53,NA())</f>
        <v>23</v>
      </c>
      <c r="J50" s="136" t="e">
        <f>NA()</f>
        <v>#N/A</v>
      </c>
      <c r="K50" s="136" t="e">
        <f>NA()</f>
        <v>#N/A</v>
      </c>
      <c r="L50" s="136">
        <f>IF(ISNUMBER('実質公債費比率（分子）の構造'!N$53),'実質公債費比率（分子）の構造'!N$53,NA())</f>
        <v>26</v>
      </c>
      <c r="M50" s="136" t="e">
        <f>NA()</f>
        <v>#N/A</v>
      </c>
      <c r="N50" s="136" t="e">
        <f>NA()</f>
        <v>#N/A</v>
      </c>
      <c r="O50" s="136">
        <f>IF(ISNUMBER('実質公債費比率（分子）の構造'!O$53),'実質公債費比率（分子）の構造'!O$53,NA())</f>
        <v>27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888</v>
      </c>
      <c r="E56" s="135"/>
      <c r="F56" s="135"/>
      <c r="G56" s="135">
        <f>'将来負担比率（分子）の構造'!J$51</f>
        <v>948</v>
      </c>
      <c r="H56" s="135"/>
      <c r="I56" s="135"/>
      <c r="J56" s="135">
        <f>'将来負担比率（分子）の構造'!K$51</f>
        <v>884</v>
      </c>
      <c r="K56" s="135"/>
      <c r="L56" s="135"/>
      <c r="M56" s="135">
        <f>'将来負担比率（分子）の構造'!L$51</f>
        <v>816</v>
      </c>
      <c r="N56" s="135"/>
      <c r="O56" s="135"/>
      <c r="P56" s="135">
        <f>'将来負担比率（分子）の構造'!M$51</f>
        <v>838</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922</v>
      </c>
      <c r="E58" s="135"/>
      <c r="F58" s="135"/>
      <c r="G58" s="135">
        <f>'将来負担比率（分子）の構造'!J$49</f>
        <v>1026</v>
      </c>
      <c r="H58" s="135"/>
      <c r="I58" s="135"/>
      <c r="J58" s="135">
        <f>'将来負担比率（分子）の構造'!K$49</f>
        <v>1002</v>
      </c>
      <c r="K58" s="135"/>
      <c r="L58" s="135"/>
      <c r="M58" s="135">
        <f>'将来負担比率（分子）の構造'!L$49</f>
        <v>1172</v>
      </c>
      <c r="N58" s="135"/>
      <c r="O58" s="135"/>
      <c r="P58" s="135">
        <f>'将来負担比率（分子）の構造'!M$49</f>
        <v>1415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259</v>
      </c>
      <c r="C62" s="135"/>
      <c r="D62" s="135"/>
      <c r="E62" s="135">
        <f>'将来負担比率（分子）の構造'!J$45</f>
        <v>246</v>
      </c>
      <c r="F62" s="135"/>
      <c r="G62" s="135"/>
      <c r="H62" s="135">
        <f>'将来負担比率（分子）の構造'!K$45</f>
        <v>270</v>
      </c>
      <c r="I62" s="135"/>
      <c r="J62" s="135"/>
      <c r="K62" s="135">
        <f>'将来負担比率（分子）の構造'!L$45</f>
        <v>271</v>
      </c>
      <c r="L62" s="135"/>
      <c r="M62" s="135"/>
      <c r="N62" s="135">
        <f>'将来負担比率（分子）の構造'!M$45</f>
        <v>255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25</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f>'将来負担比率（分子）の構造'!L$43</f>
        <v>26</v>
      </c>
      <c r="L64" s="135"/>
      <c r="M64" s="135"/>
      <c r="N64" s="135">
        <f>'将来負担比率（分子）の構造'!M$43</f>
        <v>73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1086</v>
      </c>
      <c r="C66" s="135"/>
      <c r="D66" s="135"/>
      <c r="E66" s="135">
        <f>'将来負担比率（分子）の構造'!J$41</f>
        <v>1155</v>
      </c>
      <c r="F66" s="135"/>
      <c r="G66" s="135"/>
      <c r="H66" s="135">
        <f>'将来負担比率（分子）の構造'!K$41</f>
        <v>1109</v>
      </c>
      <c r="I66" s="135"/>
      <c r="J66" s="135"/>
      <c r="K66" s="135">
        <f>'将来負担比率（分子）の構造'!L$41</f>
        <v>1045</v>
      </c>
      <c r="L66" s="135"/>
      <c r="M66" s="135"/>
      <c r="N66" s="135">
        <f>'将来負担比率（分子）の構造'!M$41</f>
        <v>1042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68446</v>
      </c>
      <c r="S5" s="581"/>
      <c r="T5" s="581"/>
      <c r="U5" s="581"/>
      <c r="V5" s="581"/>
      <c r="W5" s="581"/>
      <c r="X5" s="581"/>
      <c r="Y5" s="582"/>
      <c r="Z5" s="583">
        <v>5.3</v>
      </c>
      <c r="AA5" s="583"/>
      <c r="AB5" s="583"/>
      <c r="AC5" s="583"/>
      <c r="AD5" s="584">
        <v>68446</v>
      </c>
      <c r="AE5" s="584"/>
      <c r="AF5" s="584"/>
      <c r="AG5" s="584"/>
      <c r="AH5" s="584"/>
      <c r="AI5" s="584"/>
      <c r="AJ5" s="584"/>
      <c r="AK5" s="584"/>
      <c r="AL5" s="585">
        <v>10.5</v>
      </c>
      <c r="AM5" s="586"/>
      <c r="AN5" s="586"/>
      <c r="AO5" s="587"/>
      <c r="AP5" s="577" t="s">
        <v>208</v>
      </c>
      <c r="AQ5" s="578"/>
      <c r="AR5" s="578"/>
      <c r="AS5" s="578"/>
      <c r="AT5" s="578"/>
      <c r="AU5" s="578"/>
      <c r="AV5" s="578"/>
      <c r="AW5" s="578"/>
      <c r="AX5" s="578"/>
      <c r="AY5" s="578"/>
      <c r="AZ5" s="578"/>
      <c r="BA5" s="578"/>
      <c r="BB5" s="578"/>
      <c r="BC5" s="578"/>
      <c r="BD5" s="578"/>
      <c r="BE5" s="578"/>
      <c r="BF5" s="579"/>
      <c r="BG5" s="591">
        <v>68161</v>
      </c>
      <c r="BH5" s="592"/>
      <c r="BI5" s="592"/>
      <c r="BJ5" s="592"/>
      <c r="BK5" s="592"/>
      <c r="BL5" s="592"/>
      <c r="BM5" s="592"/>
      <c r="BN5" s="593"/>
      <c r="BO5" s="594">
        <v>99.6</v>
      </c>
      <c r="BP5" s="594"/>
      <c r="BQ5" s="594"/>
      <c r="BR5" s="594"/>
      <c r="BS5" s="595">
        <v>8026</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6838</v>
      </c>
      <c r="S6" s="592"/>
      <c r="T6" s="592"/>
      <c r="U6" s="592"/>
      <c r="V6" s="592"/>
      <c r="W6" s="592"/>
      <c r="X6" s="592"/>
      <c r="Y6" s="593"/>
      <c r="Z6" s="594">
        <v>0.5</v>
      </c>
      <c r="AA6" s="594"/>
      <c r="AB6" s="594"/>
      <c r="AC6" s="594"/>
      <c r="AD6" s="595">
        <v>6838</v>
      </c>
      <c r="AE6" s="595"/>
      <c r="AF6" s="595"/>
      <c r="AG6" s="595"/>
      <c r="AH6" s="595"/>
      <c r="AI6" s="595"/>
      <c r="AJ6" s="595"/>
      <c r="AK6" s="595"/>
      <c r="AL6" s="596">
        <v>1</v>
      </c>
      <c r="AM6" s="597"/>
      <c r="AN6" s="597"/>
      <c r="AO6" s="598"/>
      <c r="AP6" s="588" t="s">
        <v>213</v>
      </c>
      <c r="AQ6" s="589"/>
      <c r="AR6" s="589"/>
      <c r="AS6" s="589"/>
      <c r="AT6" s="589"/>
      <c r="AU6" s="589"/>
      <c r="AV6" s="589"/>
      <c r="AW6" s="589"/>
      <c r="AX6" s="589"/>
      <c r="AY6" s="589"/>
      <c r="AZ6" s="589"/>
      <c r="BA6" s="589"/>
      <c r="BB6" s="589"/>
      <c r="BC6" s="589"/>
      <c r="BD6" s="589"/>
      <c r="BE6" s="589"/>
      <c r="BF6" s="590"/>
      <c r="BG6" s="591">
        <v>68161</v>
      </c>
      <c r="BH6" s="592"/>
      <c r="BI6" s="592"/>
      <c r="BJ6" s="592"/>
      <c r="BK6" s="592"/>
      <c r="BL6" s="592"/>
      <c r="BM6" s="592"/>
      <c r="BN6" s="593"/>
      <c r="BO6" s="594">
        <v>99.6</v>
      </c>
      <c r="BP6" s="594"/>
      <c r="BQ6" s="594"/>
      <c r="BR6" s="594"/>
      <c r="BS6" s="595">
        <v>8026</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36089</v>
      </c>
      <c r="CS6" s="592"/>
      <c r="CT6" s="592"/>
      <c r="CU6" s="592"/>
      <c r="CV6" s="592"/>
      <c r="CW6" s="592"/>
      <c r="CX6" s="592"/>
      <c r="CY6" s="593"/>
      <c r="CZ6" s="594">
        <v>3</v>
      </c>
      <c r="DA6" s="594"/>
      <c r="DB6" s="594"/>
      <c r="DC6" s="594"/>
      <c r="DD6" s="600" t="s">
        <v>215</v>
      </c>
      <c r="DE6" s="592"/>
      <c r="DF6" s="592"/>
      <c r="DG6" s="592"/>
      <c r="DH6" s="592"/>
      <c r="DI6" s="592"/>
      <c r="DJ6" s="592"/>
      <c r="DK6" s="592"/>
      <c r="DL6" s="592"/>
      <c r="DM6" s="592"/>
      <c r="DN6" s="592"/>
      <c r="DO6" s="592"/>
      <c r="DP6" s="593"/>
      <c r="DQ6" s="600">
        <v>36089</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187</v>
      </c>
      <c r="S7" s="592"/>
      <c r="T7" s="592"/>
      <c r="U7" s="592"/>
      <c r="V7" s="592"/>
      <c r="W7" s="592"/>
      <c r="X7" s="592"/>
      <c r="Y7" s="593"/>
      <c r="Z7" s="594">
        <v>0</v>
      </c>
      <c r="AA7" s="594"/>
      <c r="AB7" s="594"/>
      <c r="AC7" s="594"/>
      <c r="AD7" s="595">
        <v>187</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18692</v>
      </c>
      <c r="BH7" s="592"/>
      <c r="BI7" s="592"/>
      <c r="BJ7" s="592"/>
      <c r="BK7" s="592"/>
      <c r="BL7" s="592"/>
      <c r="BM7" s="592"/>
      <c r="BN7" s="593"/>
      <c r="BO7" s="594">
        <v>27.3</v>
      </c>
      <c r="BP7" s="594"/>
      <c r="BQ7" s="594"/>
      <c r="BR7" s="594"/>
      <c r="BS7" s="595" t="s">
        <v>215</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401731</v>
      </c>
      <c r="CS7" s="592"/>
      <c r="CT7" s="592"/>
      <c r="CU7" s="592"/>
      <c r="CV7" s="592"/>
      <c r="CW7" s="592"/>
      <c r="CX7" s="592"/>
      <c r="CY7" s="593"/>
      <c r="CZ7" s="594">
        <v>33.200000000000003</v>
      </c>
      <c r="DA7" s="594"/>
      <c r="DB7" s="594"/>
      <c r="DC7" s="594"/>
      <c r="DD7" s="600">
        <v>14467</v>
      </c>
      <c r="DE7" s="592"/>
      <c r="DF7" s="592"/>
      <c r="DG7" s="592"/>
      <c r="DH7" s="592"/>
      <c r="DI7" s="592"/>
      <c r="DJ7" s="592"/>
      <c r="DK7" s="592"/>
      <c r="DL7" s="592"/>
      <c r="DM7" s="592"/>
      <c r="DN7" s="592"/>
      <c r="DO7" s="592"/>
      <c r="DP7" s="593"/>
      <c r="DQ7" s="600">
        <v>349068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275</v>
      </c>
      <c r="S8" s="592"/>
      <c r="T8" s="592"/>
      <c r="U8" s="592"/>
      <c r="V8" s="592"/>
      <c r="W8" s="592"/>
      <c r="X8" s="592"/>
      <c r="Y8" s="593"/>
      <c r="Z8" s="594">
        <v>0</v>
      </c>
      <c r="AA8" s="594"/>
      <c r="AB8" s="594"/>
      <c r="AC8" s="594"/>
      <c r="AD8" s="595">
        <v>275</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528</v>
      </c>
      <c r="BH8" s="592"/>
      <c r="BI8" s="592"/>
      <c r="BJ8" s="592"/>
      <c r="BK8" s="592"/>
      <c r="BL8" s="592"/>
      <c r="BM8" s="592"/>
      <c r="BN8" s="593"/>
      <c r="BO8" s="594">
        <v>0.8</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210493</v>
      </c>
      <c r="CS8" s="592"/>
      <c r="CT8" s="592"/>
      <c r="CU8" s="592"/>
      <c r="CV8" s="592"/>
      <c r="CW8" s="592"/>
      <c r="CX8" s="592"/>
      <c r="CY8" s="593"/>
      <c r="CZ8" s="594">
        <v>17.399999999999999</v>
      </c>
      <c r="DA8" s="594"/>
      <c r="DB8" s="594"/>
      <c r="DC8" s="594"/>
      <c r="DD8" s="600">
        <v>17428</v>
      </c>
      <c r="DE8" s="592"/>
      <c r="DF8" s="592"/>
      <c r="DG8" s="592"/>
      <c r="DH8" s="592"/>
      <c r="DI8" s="592"/>
      <c r="DJ8" s="592"/>
      <c r="DK8" s="592"/>
      <c r="DL8" s="592"/>
      <c r="DM8" s="592"/>
      <c r="DN8" s="592"/>
      <c r="DO8" s="592"/>
      <c r="DP8" s="593"/>
      <c r="DQ8" s="600">
        <v>133855</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360</v>
      </c>
      <c r="S9" s="592"/>
      <c r="T9" s="592"/>
      <c r="U9" s="592"/>
      <c r="V9" s="592"/>
      <c r="W9" s="592"/>
      <c r="X9" s="592"/>
      <c r="Y9" s="593"/>
      <c r="Z9" s="594">
        <v>0</v>
      </c>
      <c r="AA9" s="594"/>
      <c r="AB9" s="594"/>
      <c r="AC9" s="594"/>
      <c r="AD9" s="595">
        <v>360</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15311</v>
      </c>
      <c r="BH9" s="592"/>
      <c r="BI9" s="592"/>
      <c r="BJ9" s="592"/>
      <c r="BK9" s="592"/>
      <c r="BL9" s="592"/>
      <c r="BM9" s="592"/>
      <c r="BN9" s="593"/>
      <c r="BO9" s="594">
        <v>22.4</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60272</v>
      </c>
      <c r="CS9" s="592"/>
      <c r="CT9" s="592"/>
      <c r="CU9" s="592"/>
      <c r="CV9" s="592"/>
      <c r="CW9" s="592"/>
      <c r="CX9" s="592"/>
      <c r="CY9" s="593"/>
      <c r="CZ9" s="594">
        <v>5</v>
      </c>
      <c r="DA9" s="594"/>
      <c r="DB9" s="594"/>
      <c r="DC9" s="594"/>
      <c r="DD9" s="600">
        <v>1601</v>
      </c>
      <c r="DE9" s="592"/>
      <c r="DF9" s="592"/>
      <c r="DG9" s="592"/>
      <c r="DH9" s="592"/>
      <c r="DI9" s="592"/>
      <c r="DJ9" s="592"/>
      <c r="DK9" s="592"/>
      <c r="DL9" s="592"/>
      <c r="DM9" s="592"/>
      <c r="DN9" s="592"/>
      <c r="DO9" s="592"/>
      <c r="DP9" s="593"/>
      <c r="DQ9" s="600">
        <v>58796</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4397</v>
      </c>
      <c r="S10" s="592"/>
      <c r="T10" s="592"/>
      <c r="U10" s="592"/>
      <c r="V10" s="592"/>
      <c r="W10" s="592"/>
      <c r="X10" s="592"/>
      <c r="Y10" s="593"/>
      <c r="Z10" s="594">
        <v>0.3</v>
      </c>
      <c r="AA10" s="594"/>
      <c r="AB10" s="594"/>
      <c r="AC10" s="594"/>
      <c r="AD10" s="595">
        <v>4397</v>
      </c>
      <c r="AE10" s="595"/>
      <c r="AF10" s="595"/>
      <c r="AG10" s="595"/>
      <c r="AH10" s="595"/>
      <c r="AI10" s="595"/>
      <c r="AJ10" s="595"/>
      <c r="AK10" s="595"/>
      <c r="AL10" s="596">
        <v>0.7</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1324</v>
      </c>
      <c r="BH10" s="592"/>
      <c r="BI10" s="592"/>
      <c r="BJ10" s="592"/>
      <c r="BK10" s="592"/>
      <c r="BL10" s="592"/>
      <c r="BM10" s="592"/>
      <c r="BN10" s="593"/>
      <c r="BO10" s="594">
        <v>1.9</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t="s">
        <v>112</v>
      </c>
      <c r="CS10" s="592"/>
      <c r="CT10" s="592"/>
      <c r="CU10" s="592"/>
      <c r="CV10" s="592"/>
      <c r="CW10" s="592"/>
      <c r="CX10" s="592"/>
      <c r="CY10" s="593"/>
      <c r="CZ10" s="594" t="s">
        <v>112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1529</v>
      </c>
      <c r="BH11" s="592"/>
      <c r="BI11" s="592"/>
      <c r="BJ11" s="592"/>
      <c r="BK11" s="592"/>
      <c r="BL11" s="592"/>
      <c r="BM11" s="592"/>
      <c r="BN11" s="593"/>
      <c r="BO11" s="594">
        <v>2.2000000000000002</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111072</v>
      </c>
      <c r="CS11" s="592"/>
      <c r="CT11" s="592"/>
      <c r="CU11" s="592"/>
      <c r="CV11" s="592"/>
      <c r="CW11" s="592"/>
      <c r="CX11" s="592"/>
      <c r="CY11" s="593"/>
      <c r="CZ11" s="594">
        <v>9.1999999999999993</v>
      </c>
      <c r="DA11" s="594"/>
      <c r="DB11" s="594"/>
      <c r="DC11" s="594"/>
      <c r="DD11" s="600">
        <v>85388</v>
      </c>
      <c r="DE11" s="592"/>
      <c r="DF11" s="592"/>
      <c r="DG11" s="592"/>
      <c r="DH11" s="592"/>
      <c r="DI11" s="592"/>
      <c r="DJ11" s="592"/>
      <c r="DK11" s="592"/>
      <c r="DL11" s="592"/>
      <c r="DM11" s="592"/>
      <c r="DN11" s="592"/>
      <c r="DO11" s="592"/>
      <c r="DP11" s="593"/>
      <c r="DQ11" s="600">
        <v>38481</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46142</v>
      </c>
      <c r="BH12" s="592"/>
      <c r="BI12" s="592"/>
      <c r="BJ12" s="592"/>
      <c r="BK12" s="592"/>
      <c r="BL12" s="592"/>
      <c r="BM12" s="592"/>
      <c r="BN12" s="593"/>
      <c r="BO12" s="594">
        <v>67.400000000000006</v>
      </c>
      <c r="BP12" s="594"/>
      <c r="BQ12" s="594"/>
      <c r="BR12" s="594"/>
      <c r="BS12" s="600">
        <v>8026</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58176</v>
      </c>
      <c r="CS12" s="592"/>
      <c r="CT12" s="592"/>
      <c r="CU12" s="592"/>
      <c r="CV12" s="592"/>
      <c r="CW12" s="592"/>
      <c r="CX12" s="592"/>
      <c r="CY12" s="593"/>
      <c r="CZ12" s="594">
        <v>4.8</v>
      </c>
      <c r="DA12" s="594"/>
      <c r="DB12" s="594"/>
      <c r="DC12" s="594"/>
      <c r="DD12" s="600">
        <v>41352</v>
      </c>
      <c r="DE12" s="592"/>
      <c r="DF12" s="592"/>
      <c r="DG12" s="592"/>
      <c r="DH12" s="592"/>
      <c r="DI12" s="592"/>
      <c r="DJ12" s="592"/>
      <c r="DK12" s="592"/>
      <c r="DL12" s="592"/>
      <c r="DM12" s="592"/>
      <c r="DN12" s="592"/>
      <c r="DO12" s="592"/>
      <c r="DP12" s="593"/>
      <c r="DQ12" s="600">
        <v>28869</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1868</v>
      </c>
      <c r="S13" s="592"/>
      <c r="T13" s="592"/>
      <c r="U13" s="592"/>
      <c r="V13" s="592"/>
      <c r="W13" s="592"/>
      <c r="X13" s="592"/>
      <c r="Y13" s="593"/>
      <c r="Z13" s="594">
        <v>0.1</v>
      </c>
      <c r="AA13" s="594"/>
      <c r="AB13" s="594"/>
      <c r="AC13" s="594"/>
      <c r="AD13" s="595">
        <v>1868</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45847</v>
      </c>
      <c r="BH13" s="592"/>
      <c r="BI13" s="592"/>
      <c r="BJ13" s="592"/>
      <c r="BK13" s="592"/>
      <c r="BL13" s="592"/>
      <c r="BM13" s="592"/>
      <c r="BN13" s="593"/>
      <c r="BO13" s="594">
        <v>67</v>
      </c>
      <c r="BP13" s="594"/>
      <c r="BQ13" s="594"/>
      <c r="BR13" s="594"/>
      <c r="BS13" s="600">
        <v>8026</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80701</v>
      </c>
      <c r="CS13" s="592"/>
      <c r="CT13" s="592"/>
      <c r="CU13" s="592"/>
      <c r="CV13" s="592"/>
      <c r="CW13" s="592"/>
      <c r="CX13" s="592"/>
      <c r="CY13" s="593"/>
      <c r="CZ13" s="594">
        <v>6.7</v>
      </c>
      <c r="DA13" s="594"/>
      <c r="DB13" s="594"/>
      <c r="DC13" s="594"/>
      <c r="DD13" s="600">
        <v>58355</v>
      </c>
      <c r="DE13" s="592"/>
      <c r="DF13" s="592"/>
      <c r="DG13" s="592"/>
      <c r="DH13" s="592"/>
      <c r="DI13" s="592"/>
      <c r="DJ13" s="592"/>
      <c r="DK13" s="592"/>
      <c r="DL13" s="592"/>
      <c r="DM13" s="592"/>
      <c r="DN13" s="592"/>
      <c r="DO13" s="592"/>
      <c r="DP13" s="593"/>
      <c r="DQ13" s="600">
        <v>31938</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988</v>
      </c>
      <c r="BH14" s="592"/>
      <c r="BI14" s="592"/>
      <c r="BJ14" s="592"/>
      <c r="BK14" s="592"/>
      <c r="BL14" s="592"/>
      <c r="BM14" s="592"/>
      <c r="BN14" s="593"/>
      <c r="BO14" s="594">
        <v>1.4</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29035</v>
      </c>
      <c r="CS14" s="592"/>
      <c r="CT14" s="592"/>
      <c r="CU14" s="592"/>
      <c r="CV14" s="592"/>
      <c r="CW14" s="592"/>
      <c r="CX14" s="592"/>
      <c r="CY14" s="593"/>
      <c r="CZ14" s="594">
        <v>2.4</v>
      </c>
      <c r="DA14" s="594"/>
      <c r="DB14" s="594"/>
      <c r="DC14" s="594"/>
      <c r="DD14" s="600">
        <v>16642</v>
      </c>
      <c r="DE14" s="592"/>
      <c r="DF14" s="592"/>
      <c r="DG14" s="592"/>
      <c r="DH14" s="592"/>
      <c r="DI14" s="592"/>
      <c r="DJ14" s="592"/>
      <c r="DK14" s="592"/>
      <c r="DL14" s="592"/>
      <c r="DM14" s="592"/>
      <c r="DN14" s="592"/>
      <c r="DO14" s="592"/>
      <c r="DP14" s="593"/>
      <c r="DQ14" s="600">
        <v>13526</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t="s">
        <v>112</v>
      </c>
      <c r="S15" s="592"/>
      <c r="T15" s="592"/>
      <c r="U15" s="592"/>
      <c r="V15" s="592"/>
      <c r="W15" s="592"/>
      <c r="X15" s="592"/>
      <c r="Y15" s="593"/>
      <c r="Z15" s="594" t="s">
        <v>112</v>
      </c>
      <c r="AA15" s="594"/>
      <c r="AB15" s="594"/>
      <c r="AC15" s="594"/>
      <c r="AD15" s="595" t="s">
        <v>112</v>
      </c>
      <c r="AE15" s="595"/>
      <c r="AF15" s="595"/>
      <c r="AG15" s="595"/>
      <c r="AH15" s="595"/>
      <c r="AI15" s="595"/>
      <c r="AJ15" s="595"/>
      <c r="AK15" s="595"/>
      <c r="AL15" s="596" t="s">
        <v>112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2339</v>
      </c>
      <c r="BH15" s="592"/>
      <c r="BI15" s="592"/>
      <c r="BJ15" s="592"/>
      <c r="BK15" s="592"/>
      <c r="BL15" s="592"/>
      <c r="BM15" s="592"/>
      <c r="BN15" s="593"/>
      <c r="BO15" s="594">
        <v>3.4</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54107</v>
      </c>
      <c r="CS15" s="592"/>
      <c r="CT15" s="592"/>
      <c r="CU15" s="592"/>
      <c r="CV15" s="592"/>
      <c r="CW15" s="592"/>
      <c r="CX15" s="592"/>
      <c r="CY15" s="593"/>
      <c r="CZ15" s="594">
        <v>4.5</v>
      </c>
      <c r="DA15" s="594"/>
      <c r="DB15" s="594"/>
      <c r="DC15" s="594"/>
      <c r="DD15" s="600" t="s">
        <v>112</v>
      </c>
      <c r="DE15" s="592"/>
      <c r="DF15" s="592"/>
      <c r="DG15" s="592"/>
      <c r="DH15" s="592"/>
      <c r="DI15" s="592"/>
      <c r="DJ15" s="592"/>
      <c r="DK15" s="592"/>
      <c r="DL15" s="592"/>
      <c r="DM15" s="592"/>
      <c r="DN15" s="592"/>
      <c r="DO15" s="592"/>
      <c r="DP15" s="593"/>
      <c r="DQ15" s="600">
        <v>52678</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701315</v>
      </c>
      <c r="S16" s="592"/>
      <c r="T16" s="592"/>
      <c r="U16" s="592"/>
      <c r="V16" s="592"/>
      <c r="W16" s="592"/>
      <c r="X16" s="592"/>
      <c r="Y16" s="593"/>
      <c r="Z16" s="594">
        <v>54.3</v>
      </c>
      <c r="AA16" s="594"/>
      <c r="AB16" s="594"/>
      <c r="AC16" s="594"/>
      <c r="AD16" s="595">
        <v>569992</v>
      </c>
      <c r="AE16" s="595"/>
      <c r="AF16" s="595"/>
      <c r="AG16" s="595"/>
      <c r="AH16" s="595"/>
      <c r="AI16" s="595"/>
      <c r="AJ16" s="595"/>
      <c r="AK16" s="595"/>
      <c r="AL16" s="596">
        <v>87.4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29984</v>
      </c>
      <c r="CS16" s="592"/>
      <c r="CT16" s="592"/>
      <c r="CU16" s="592"/>
      <c r="CV16" s="592"/>
      <c r="CW16" s="592"/>
      <c r="CX16" s="592"/>
      <c r="CY16" s="593"/>
      <c r="CZ16" s="594">
        <v>2.5</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569992</v>
      </c>
      <c r="S17" s="592"/>
      <c r="T17" s="592"/>
      <c r="U17" s="592"/>
      <c r="V17" s="592"/>
      <c r="W17" s="592"/>
      <c r="X17" s="592"/>
      <c r="Y17" s="593"/>
      <c r="Z17" s="594">
        <v>44.2</v>
      </c>
      <c r="AA17" s="594"/>
      <c r="AB17" s="594"/>
      <c r="AC17" s="594"/>
      <c r="AD17" s="595">
        <v>569992</v>
      </c>
      <c r="AE17" s="595"/>
      <c r="AF17" s="595"/>
      <c r="AG17" s="595"/>
      <c r="AH17" s="595"/>
      <c r="AI17" s="595"/>
      <c r="AJ17" s="595"/>
      <c r="AK17" s="595"/>
      <c r="AL17" s="596">
        <v>87.4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138668</v>
      </c>
      <c r="CS17" s="592"/>
      <c r="CT17" s="592"/>
      <c r="CU17" s="592"/>
      <c r="CV17" s="592"/>
      <c r="CW17" s="592"/>
      <c r="CX17" s="592"/>
      <c r="CY17" s="593"/>
      <c r="CZ17" s="594">
        <v>11.5</v>
      </c>
      <c r="DA17" s="594"/>
      <c r="DB17" s="594"/>
      <c r="DC17" s="594"/>
      <c r="DD17" s="600" t="s">
        <v>112</v>
      </c>
      <c r="DE17" s="592"/>
      <c r="DF17" s="592"/>
      <c r="DG17" s="592"/>
      <c r="DH17" s="592"/>
      <c r="DI17" s="592"/>
      <c r="DJ17" s="592"/>
      <c r="DK17" s="592"/>
      <c r="DL17" s="592"/>
      <c r="DM17" s="592"/>
      <c r="DN17" s="592"/>
      <c r="DO17" s="592"/>
      <c r="DP17" s="593"/>
      <c r="DQ17" s="600">
        <v>138668</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131323</v>
      </c>
      <c r="S18" s="592"/>
      <c r="T18" s="592"/>
      <c r="U18" s="592"/>
      <c r="V18" s="592"/>
      <c r="W18" s="592"/>
      <c r="X18" s="592"/>
      <c r="Y18" s="593"/>
      <c r="Z18" s="594">
        <v>10.199999999999999</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285</v>
      </c>
      <c r="BH19" s="592"/>
      <c r="BI19" s="592"/>
      <c r="BJ19" s="592"/>
      <c r="BK19" s="592"/>
      <c r="BL19" s="592"/>
      <c r="BM19" s="592"/>
      <c r="BN19" s="593"/>
      <c r="BO19" s="594">
        <v>0.4</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783686</v>
      </c>
      <c r="S20" s="592"/>
      <c r="T20" s="592"/>
      <c r="U20" s="592"/>
      <c r="V20" s="592"/>
      <c r="W20" s="592"/>
      <c r="X20" s="592"/>
      <c r="Y20" s="593"/>
      <c r="Z20" s="594">
        <v>60.7</v>
      </c>
      <c r="AA20" s="594"/>
      <c r="AB20" s="594"/>
      <c r="AC20" s="594"/>
      <c r="AD20" s="595">
        <v>652363</v>
      </c>
      <c r="AE20" s="595"/>
      <c r="AF20" s="595"/>
      <c r="AG20" s="595"/>
      <c r="AH20" s="595"/>
      <c r="AI20" s="595"/>
      <c r="AJ20" s="595"/>
      <c r="AK20" s="595"/>
      <c r="AL20" s="596">
        <v>100</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285</v>
      </c>
      <c r="BH20" s="592"/>
      <c r="BI20" s="592"/>
      <c r="BJ20" s="592"/>
      <c r="BK20" s="592"/>
      <c r="BL20" s="592"/>
      <c r="BM20" s="592"/>
      <c r="BN20" s="593"/>
      <c r="BO20" s="594">
        <v>0.4</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1210328</v>
      </c>
      <c r="CS20" s="592"/>
      <c r="CT20" s="592"/>
      <c r="CU20" s="592"/>
      <c r="CV20" s="592"/>
      <c r="CW20" s="592"/>
      <c r="CX20" s="592"/>
      <c r="CY20" s="593"/>
      <c r="CZ20" s="594">
        <v>100</v>
      </c>
      <c r="DA20" s="594"/>
      <c r="DB20" s="594"/>
      <c r="DC20" s="594"/>
      <c r="DD20" s="600">
        <v>235233</v>
      </c>
      <c r="DE20" s="592"/>
      <c r="DF20" s="592"/>
      <c r="DG20" s="592"/>
      <c r="DH20" s="592"/>
      <c r="DI20" s="592"/>
      <c r="DJ20" s="592"/>
      <c r="DK20" s="592"/>
      <c r="DL20" s="592"/>
      <c r="DM20" s="592"/>
      <c r="DN20" s="592"/>
      <c r="DO20" s="592"/>
      <c r="DP20" s="593"/>
      <c r="DQ20" s="600">
        <v>881968</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t="s">
        <v>112</v>
      </c>
      <c r="S21" s="592"/>
      <c r="T21" s="592"/>
      <c r="U21" s="592"/>
      <c r="V21" s="592"/>
      <c r="W21" s="592"/>
      <c r="X21" s="592"/>
      <c r="Y21" s="593"/>
      <c r="Z21" s="594" t="s">
        <v>112</v>
      </c>
      <c r="AA21" s="594"/>
      <c r="AB21" s="594"/>
      <c r="AC21" s="594"/>
      <c r="AD21" s="595" t="s">
        <v>112</v>
      </c>
      <c r="AE21" s="595"/>
      <c r="AF21" s="595"/>
      <c r="AG21" s="595"/>
      <c r="AH21" s="595"/>
      <c r="AI21" s="595"/>
      <c r="AJ21" s="595"/>
      <c r="AK21" s="595"/>
      <c r="AL21" s="596" t="s">
        <v>112</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285</v>
      </c>
      <c r="BH21" s="592"/>
      <c r="BI21" s="592"/>
      <c r="BJ21" s="592"/>
      <c r="BK21" s="592"/>
      <c r="BL21" s="592"/>
      <c r="BM21" s="592"/>
      <c r="BN21" s="593"/>
      <c r="BO21" s="594">
        <v>0.4</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696</v>
      </c>
      <c r="S22" s="592"/>
      <c r="T22" s="592"/>
      <c r="U22" s="592"/>
      <c r="V22" s="592"/>
      <c r="W22" s="592"/>
      <c r="X22" s="592"/>
      <c r="Y22" s="593"/>
      <c r="Z22" s="594">
        <v>0.1</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10984</v>
      </c>
      <c r="S23" s="592"/>
      <c r="T23" s="592"/>
      <c r="U23" s="592"/>
      <c r="V23" s="592"/>
      <c r="W23" s="592"/>
      <c r="X23" s="592"/>
      <c r="Y23" s="593"/>
      <c r="Z23" s="594">
        <v>0.9</v>
      </c>
      <c r="AA23" s="594"/>
      <c r="AB23" s="594"/>
      <c r="AC23" s="594"/>
      <c r="AD23" s="595" t="s">
        <v>112</v>
      </c>
      <c r="AE23" s="595"/>
      <c r="AF23" s="595"/>
      <c r="AG23" s="595"/>
      <c r="AH23" s="595"/>
      <c r="AI23" s="595"/>
      <c r="AJ23" s="595"/>
      <c r="AK23" s="595"/>
      <c r="AL23" s="596" t="s">
        <v>112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334</v>
      </c>
      <c r="S24" s="592"/>
      <c r="T24" s="592"/>
      <c r="U24" s="592"/>
      <c r="V24" s="592"/>
      <c r="W24" s="592"/>
      <c r="X24" s="592"/>
      <c r="Y24" s="593"/>
      <c r="Z24" s="594">
        <v>0</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347651</v>
      </c>
      <c r="CS24" s="581"/>
      <c r="CT24" s="581"/>
      <c r="CU24" s="581"/>
      <c r="CV24" s="581"/>
      <c r="CW24" s="581"/>
      <c r="CX24" s="581"/>
      <c r="CY24" s="582"/>
      <c r="CZ24" s="620">
        <v>28.7</v>
      </c>
      <c r="DA24" s="621"/>
      <c r="DB24" s="621"/>
      <c r="DC24" s="622"/>
      <c r="DD24" s="619">
        <v>316788</v>
      </c>
      <c r="DE24" s="581"/>
      <c r="DF24" s="581"/>
      <c r="DG24" s="581"/>
      <c r="DH24" s="581"/>
      <c r="DI24" s="581"/>
      <c r="DJ24" s="581"/>
      <c r="DK24" s="582"/>
      <c r="DL24" s="619">
        <v>304724</v>
      </c>
      <c r="DM24" s="581"/>
      <c r="DN24" s="581"/>
      <c r="DO24" s="581"/>
      <c r="DP24" s="581"/>
      <c r="DQ24" s="581"/>
      <c r="DR24" s="581"/>
      <c r="DS24" s="581"/>
      <c r="DT24" s="581"/>
      <c r="DU24" s="581"/>
      <c r="DV24" s="582"/>
      <c r="DW24" s="585">
        <v>44.3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126235</v>
      </c>
      <c r="S25" s="592"/>
      <c r="T25" s="592"/>
      <c r="U25" s="592"/>
      <c r="V25" s="592"/>
      <c r="W25" s="592"/>
      <c r="X25" s="592"/>
      <c r="Y25" s="593"/>
      <c r="Z25" s="594">
        <v>9.8000000000000007</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173176</v>
      </c>
      <c r="CS25" s="611"/>
      <c r="CT25" s="611"/>
      <c r="CU25" s="611"/>
      <c r="CV25" s="611"/>
      <c r="CW25" s="611"/>
      <c r="CX25" s="611"/>
      <c r="CY25" s="612"/>
      <c r="CZ25" s="625">
        <v>14.3</v>
      </c>
      <c r="DA25" s="626"/>
      <c r="DB25" s="626"/>
      <c r="DC25" s="627"/>
      <c r="DD25" s="600">
        <v>167679</v>
      </c>
      <c r="DE25" s="611"/>
      <c r="DF25" s="611"/>
      <c r="DG25" s="611"/>
      <c r="DH25" s="611"/>
      <c r="DI25" s="611"/>
      <c r="DJ25" s="611"/>
      <c r="DK25" s="612"/>
      <c r="DL25" s="600">
        <v>155615</v>
      </c>
      <c r="DM25" s="611"/>
      <c r="DN25" s="611"/>
      <c r="DO25" s="611"/>
      <c r="DP25" s="611"/>
      <c r="DQ25" s="611"/>
      <c r="DR25" s="611"/>
      <c r="DS25" s="611"/>
      <c r="DT25" s="611"/>
      <c r="DU25" s="611"/>
      <c r="DV25" s="612"/>
      <c r="DW25" s="596">
        <v>22.6</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94983</v>
      </c>
      <c r="CS26" s="592"/>
      <c r="CT26" s="592"/>
      <c r="CU26" s="592"/>
      <c r="CV26" s="592"/>
      <c r="CW26" s="592"/>
      <c r="CX26" s="592"/>
      <c r="CY26" s="593"/>
      <c r="CZ26" s="625">
        <v>7.8</v>
      </c>
      <c r="DA26" s="626"/>
      <c r="DB26" s="626"/>
      <c r="DC26" s="627"/>
      <c r="DD26" s="600">
        <v>90875</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65800</v>
      </c>
      <c r="S27" s="592"/>
      <c r="T27" s="592"/>
      <c r="U27" s="592"/>
      <c r="V27" s="592"/>
      <c r="W27" s="592"/>
      <c r="X27" s="592"/>
      <c r="Y27" s="593"/>
      <c r="Z27" s="594">
        <v>5.0999999999999996</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68446</v>
      </c>
      <c r="BH27" s="592"/>
      <c r="BI27" s="592"/>
      <c r="BJ27" s="592"/>
      <c r="BK27" s="592"/>
      <c r="BL27" s="592"/>
      <c r="BM27" s="592"/>
      <c r="BN27" s="593"/>
      <c r="BO27" s="594">
        <v>100</v>
      </c>
      <c r="BP27" s="594"/>
      <c r="BQ27" s="594"/>
      <c r="BR27" s="594"/>
      <c r="BS27" s="600">
        <v>8026</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35807</v>
      </c>
      <c r="CS27" s="611"/>
      <c r="CT27" s="611"/>
      <c r="CU27" s="611"/>
      <c r="CV27" s="611"/>
      <c r="CW27" s="611"/>
      <c r="CX27" s="611"/>
      <c r="CY27" s="612"/>
      <c r="CZ27" s="625">
        <v>3</v>
      </c>
      <c r="DA27" s="626"/>
      <c r="DB27" s="626"/>
      <c r="DC27" s="627"/>
      <c r="DD27" s="600">
        <v>10441</v>
      </c>
      <c r="DE27" s="611"/>
      <c r="DF27" s="611"/>
      <c r="DG27" s="611"/>
      <c r="DH27" s="611"/>
      <c r="DI27" s="611"/>
      <c r="DJ27" s="611"/>
      <c r="DK27" s="612"/>
      <c r="DL27" s="600">
        <v>10441</v>
      </c>
      <c r="DM27" s="611"/>
      <c r="DN27" s="611"/>
      <c r="DO27" s="611"/>
      <c r="DP27" s="611"/>
      <c r="DQ27" s="611"/>
      <c r="DR27" s="611"/>
      <c r="DS27" s="611"/>
      <c r="DT27" s="611"/>
      <c r="DU27" s="611"/>
      <c r="DV27" s="612"/>
      <c r="DW27" s="596">
        <v>1.5</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6327</v>
      </c>
      <c r="S28" s="592"/>
      <c r="T28" s="592"/>
      <c r="U28" s="592"/>
      <c r="V28" s="592"/>
      <c r="W28" s="592"/>
      <c r="X28" s="592"/>
      <c r="Y28" s="593"/>
      <c r="Z28" s="594">
        <v>0.5</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138668</v>
      </c>
      <c r="CS28" s="592"/>
      <c r="CT28" s="592"/>
      <c r="CU28" s="592"/>
      <c r="CV28" s="592"/>
      <c r="CW28" s="592"/>
      <c r="CX28" s="592"/>
      <c r="CY28" s="593"/>
      <c r="CZ28" s="625">
        <v>11.5</v>
      </c>
      <c r="DA28" s="626"/>
      <c r="DB28" s="626"/>
      <c r="DC28" s="627"/>
      <c r="DD28" s="600">
        <v>138668</v>
      </c>
      <c r="DE28" s="592"/>
      <c r="DF28" s="592"/>
      <c r="DG28" s="592"/>
      <c r="DH28" s="592"/>
      <c r="DI28" s="592"/>
      <c r="DJ28" s="592"/>
      <c r="DK28" s="593"/>
      <c r="DL28" s="600">
        <v>138668</v>
      </c>
      <c r="DM28" s="592"/>
      <c r="DN28" s="592"/>
      <c r="DO28" s="592"/>
      <c r="DP28" s="592"/>
      <c r="DQ28" s="592"/>
      <c r="DR28" s="592"/>
      <c r="DS28" s="592"/>
      <c r="DT28" s="592"/>
      <c r="DU28" s="592"/>
      <c r="DV28" s="593"/>
      <c r="DW28" s="596">
        <v>20.2</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376</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138668</v>
      </c>
      <c r="CS29" s="611"/>
      <c r="CT29" s="611"/>
      <c r="CU29" s="611"/>
      <c r="CV29" s="611"/>
      <c r="CW29" s="611"/>
      <c r="CX29" s="611"/>
      <c r="CY29" s="612"/>
      <c r="CZ29" s="625">
        <v>11.5</v>
      </c>
      <c r="DA29" s="626"/>
      <c r="DB29" s="626"/>
      <c r="DC29" s="627"/>
      <c r="DD29" s="600">
        <v>138668</v>
      </c>
      <c r="DE29" s="611"/>
      <c r="DF29" s="611"/>
      <c r="DG29" s="611"/>
      <c r="DH29" s="611"/>
      <c r="DI29" s="611"/>
      <c r="DJ29" s="611"/>
      <c r="DK29" s="612"/>
      <c r="DL29" s="600">
        <v>138668</v>
      </c>
      <c r="DM29" s="611"/>
      <c r="DN29" s="611"/>
      <c r="DO29" s="611"/>
      <c r="DP29" s="611"/>
      <c r="DQ29" s="611"/>
      <c r="DR29" s="611"/>
      <c r="DS29" s="611"/>
      <c r="DT29" s="611"/>
      <c r="DU29" s="611"/>
      <c r="DV29" s="612"/>
      <c r="DW29" s="596">
        <v>20.2</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v>56157</v>
      </c>
      <c r="S30" s="592"/>
      <c r="T30" s="592"/>
      <c r="U30" s="592"/>
      <c r="V30" s="592"/>
      <c r="W30" s="592"/>
      <c r="X30" s="592"/>
      <c r="Y30" s="593"/>
      <c r="Z30" s="594">
        <v>4.4000000000000004</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99.6</v>
      </c>
      <c r="BH30" s="650"/>
      <c r="BI30" s="650"/>
      <c r="BJ30" s="650"/>
      <c r="BK30" s="650"/>
      <c r="BL30" s="650"/>
      <c r="BM30" s="586">
        <v>98.6</v>
      </c>
      <c r="BN30" s="650"/>
      <c r="BO30" s="650"/>
      <c r="BP30" s="650"/>
      <c r="BQ30" s="651"/>
      <c r="BR30" s="649">
        <v>99.4</v>
      </c>
      <c r="BS30" s="650"/>
      <c r="BT30" s="650"/>
      <c r="BU30" s="650"/>
      <c r="BV30" s="650"/>
      <c r="BW30" s="650"/>
      <c r="BX30" s="586">
        <v>97.1</v>
      </c>
      <c r="BY30" s="650"/>
      <c r="BZ30" s="650"/>
      <c r="CA30" s="650"/>
      <c r="CB30" s="651"/>
      <c r="CD30" s="654"/>
      <c r="CE30" s="655"/>
      <c r="CF30" s="605" t="s">
        <v>291</v>
      </c>
      <c r="CG30" s="606"/>
      <c r="CH30" s="606"/>
      <c r="CI30" s="606"/>
      <c r="CJ30" s="606"/>
      <c r="CK30" s="606"/>
      <c r="CL30" s="606"/>
      <c r="CM30" s="606"/>
      <c r="CN30" s="606"/>
      <c r="CO30" s="606"/>
      <c r="CP30" s="606"/>
      <c r="CQ30" s="607"/>
      <c r="CR30" s="591">
        <v>124957</v>
      </c>
      <c r="CS30" s="592"/>
      <c r="CT30" s="592"/>
      <c r="CU30" s="592"/>
      <c r="CV30" s="592"/>
      <c r="CW30" s="592"/>
      <c r="CX30" s="592"/>
      <c r="CY30" s="593"/>
      <c r="CZ30" s="625">
        <v>10.3</v>
      </c>
      <c r="DA30" s="626"/>
      <c r="DB30" s="626"/>
      <c r="DC30" s="627"/>
      <c r="DD30" s="600">
        <v>124957</v>
      </c>
      <c r="DE30" s="592"/>
      <c r="DF30" s="592"/>
      <c r="DG30" s="592"/>
      <c r="DH30" s="592"/>
      <c r="DI30" s="592"/>
      <c r="DJ30" s="592"/>
      <c r="DK30" s="593"/>
      <c r="DL30" s="600">
        <v>124957</v>
      </c>
      <c r="DM30" s="592"/>
      <c r="DN30" s="592"/>
      <c r="DO30" s="592"/>
      <c r="DP30" s="592"/>
      <c r="DQ30" s="592"/>
      <c r="DR30" s="592"/>
      <c r="DS30" s="592"/>
      <c r="DT30" s="592"/>
      <c r="DU30" s="592"/>
      <c r="DV30" s="593"/>
      <c r="DW30" s="596">
        <v>18.2</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106657</v>
      </c>
      <c r="S31" s="592"/>
      <c r="T31" s="592"/>
      <c r="U31" s="592"/>
      <c r="V31" s="592"/>
      <c r="W31" s="592"/>
      <c r="X31" s="592"/>
      <c r="Y31" s="593"/>
      <c r="Z31" s="594">
        <v>8.3000000000000007</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99.7</v>
      </c>
      <c r="BH31" s="611"/>
      <c r="BI31" s="611"/>
      <c r="BJ31" s="611"/>
      <c r="BK31" s="611"/>
      <c r="BL31" s="611"/>
      <c r="BM31" s="597">
        <v>98.7</v>
      </c>
      <c r="BN31" s="647"/>
      <c r="BO31" s="647"/>
      <c r="BP31" s="647"/>
      <c r="BQ31" s="648"/>
      <c r="BR31" s="646">
        <v>98.9</v>
      </c>
      <c r="BS31" s="611"/>
      <c r="BT31" s="611"/>
      <c r="BU31" s="611"/>
      <c r="BV31" s="611"/>
      <c r="BW31" s="611"/>
      <c r="BX31" s="597">
        <v>97</v>
      </c>
      <c r="BY31" s="647"/>
      <c r="BZ31" s="647"/>
      <c r="CA31" s="647"/>
      <c r="CB31" s="648"/>
      <c r="CD31" s="654"/>
      <c r="CE31" s="655"/>
      <c r="CF31" s="605" t="s">
        <v>295</v>
      </c>
      <c r="CG31" s="606"/>
      <c r="CH31" s="606"/>
      <c r="CI31" s="606"/>
      <c r="CJ31" s="606"/>
      <c r="CK31" s="606"/>
      <c r="CL31" s="606"/>
      <c r="CM31" s="606"/>
      <c r="CN31" s="606"/>
      <c r="CO31" s="606"/>
      <c r="CP31" s="606"/>
      <c r="CQ31" s="607"/>
      <c r="CR31" s="591">
        <v>13711</v>
      </c>
      <c r="CS31" s="611"/>
      <c r="CT31" s="611"/>
      <c r="CU31" s="611"/>
      <c r="CV31" s="611"/>
      <c r="CW31" s="611"/>
      <c r="CX31" s="611"/>
      <c r="CY31" s="612"/>
      <c r="CZ31" s="625">
        <v>1.1000000000000001</v>
      </c>
      <c r="DA31" s="626"/>
      <c r="DB31" s="626"/>
      <c r="DC31" s="627"/>
      <c r="DD31" s="600">
        <v>13711</v>
      </c>
      <c r="DE31" s="611"/>
      <c r="DF31" s="611"/>
      <c r="DG31" s="611"/>
      <c r="DH31" s="611"/>
      <c r="DI31" s="611"/>
      <c r="DJ31" s="611"/>
      <c r="DK31" s="612"/>
      <c r="DL31" s="600">
        <v>13711</v>
      </c>
      <c r="DM31" s="611"/>
      <c r="DN31" s="611"/>
      <c r="DO31" s="611"/>
      <c r="DP31" s="611"/>
      <c r="DQ31" s="611"/>
      <c r="DR31" s="611"/>
      <c r="DS31" s="611"/>
      <c r="DT31" s="611"/>
      <c r="DU31" s="611"/>
      <c r="DV31" s="612"/>
      <c r="DW31" s="596">
        <v>2</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10059</v>
      </c>
      <c r="S32" s="592"/>
      <c r="T32" s="592"/>
      <c r="U32" s="592"/>
      <c r="V32" s="592"/>
      <c r="W32" s="592"/>
      <c r="X32" s="592"/>
      <c r="Y32" s="593"/>
      <c r="Z32" s="594">
        <v>0.8</v>
      </c>
      <c r="AA32" s="594"/>
      <c r="AB32" s="594"/>
      <c r="AC32" s="594"/>
      <c r="AD32" s="595">
        <v>52</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99.6</v>
      </c>
      <c r="BH32" s="659"/>
      <c r="BI32" s="659"/>
      <c r="BJ32" s="659"/>
      <c r="BK32" s="659"/>
      <c r="BL32" s="659"/>
      <c r="BM32" s="660">
        <v>98.5</v>
      </c>
      <c r="BN32" s="659"/>
      <c r="BO32" s="659"/>
      <c r="BP32" s="659"/>
      <c r="BQ32" s="661"/>
      <c r="BR32" s="658">
        <v>99.5</v>
      </c>
      <c r="BS32" s="659"/>
      <c r="BT32" s="659"/>
      <c r="BU32" s="659"/>
      <c r="BV32" s="659"/>
      <c r="BW32" s="659"/>
      <c r="BX32" s="660">
        <v>97</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123200</v>
      </c>
      <c r="S33" s="592"/>
      <c r="T33" s="592"/>
      <c r="U33" s="592"/>
      <c r="V33" s="592"/>
      <c r="W33" s="592"/>
      <c r="X33" s="592"/>
      <c r="Y33" s="593"/>
      <c r="Z33" s="594">
        <v>9.5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597460</v>
      </c>
      <c r="CS33" s="611"/>
      <c r="CT33" s="611"/>
      <c r="CU33" s="611"/>
      <c r="CV33" s="611"/>
      <c r="CW33" s="611"/>
      <c r="CX33" s="611"/>
      <c r="CY33" s="612"/>
      <c r="CZ33" s="625">
        <v>49.4</v>
      </c>
      <c r="DA33" s="626"/>
      <c r="DB33" s="626"/>
      <c r="DC33" s="627"/>
      <c r="DD33" s="600">
        <v>478015</v>
      </c>
      <c r="DE33" s="611"/>
      <c r="DF33" s="611"/>
      <c r="DG33" s="611"/>
      <c r="DH33" s="611"/>
      <c r="DI33" s="611"/>
      <c r="DJ33" s="611"/>
      <c r="DK33" s="612"/>
      <c r="DL33" s="600">
        <v>151956</v>
      </c>
      <c r="DM33" s="611"/>
      <c r="DN33" s="611"/>
      <c r="DO33" s="611"/>
      <c r="DP33" s="611"/>
      <c r="DQ33" s="611"/>
      <c r="DR33" s="611"/>
      <c r="DS33" s="611"/>
      <c r="DT33" s="611"/>
      <c r="DU33" s="611"/>
      <c r="DV33" s="612"/>
      <c r="DW33" s="596">
        <v>22.1</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162026</v>
      </c>
      <c r="CS34" s="592"/>
      <c r="CT34" s="592"/>
      <c r="CU34" s="592"/>
      <c r="CV34" s="592"/>
      <c r="CW34" s="592"/>
      <c r="CX34" s="592"/>
      <c r="CY34" s="593"/>
      <c r="CZ34" s="625">
        <v>13.4</v>
      </c>
      <c r="DA34" s="626"/>
      <c r="DB34" s="626"/>
      <c r="DC34" s="627"/>
      <c r="DD34" s="600">
        <v>150100</v>
      </c>
      <c r="DE34" s="592"/>
      <c r="DF34" s="592"/>
      <c r="DG34" s="592"/>
      <c r="DH34" s="592"/>
      <c r="DI34" s="592"/>
      <c r="DJ34" s="592"/>
      <c r="DK34" s="593"/>
      <c r="DL34" s="600">
        <v>104434</v>
      </c>
      <c r="DM34" s="592"/>
      <c r="DN34" s="592"/>
      <c r="DO34" s="592"/>
      <c r="DP34" s="592"/>
      <c r="DQ34" s="592"/>
      <c r="DR34" s="592"/>
      <c r="DS34" s="592"/>
      <c r="DT34" s="592"/>
      <c r="DU34" s="592"/>
      <c r="DV34" s="593"/>
      <c r="DW34" s="596">
        <v>15.2</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35000</v>
      </c>
      <c r="S35" s="592"/>
      <c r="T35" s="592"/>
      <c r="U35" s="592"/>
      <c r="V35" s="592"/>
      <c r="W35" s="592"/>
      <c r="X35" s="592"/>
      <c r="Y35" s="593"/>
      <c r="Z35" s="594">
        <v>2.7</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83657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3179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15594</v>
      </c>
      <c r="CS35" s="611"/>
      <c r="CT35" s="611"/>
      <c r="CU35" s="611"/>
      <c r="CV35" s="611"/>
      <c r="CW35" s="611"/>
      <c r="CX35" s="611"/>
      <c r="CY35" s="612"/>
      <c r="CZ35" s="625">
        <v>1.3</v>
      </c>
      <c r="DA35" s="626"/>
      <c r="DB35" s="626"/>
      <c r="DC35" s="627"/>
      <c r="DD35" s="600">
        <v>3768</v>
      </c>
      <c r="DE35" s="611"/>
      <c r="DF35" s="611"/>
      <c r="DG35" s="611"/>
      <c r="DH35" s="611"/>
      <c r="DI35" s="611"/>
      <c r="DJ35" s="611"/>
      <c r="DK35" s="612"/>
      <c r="DL35" s="600">
        <v>505</v>
      </c>
      <c r="DM35" s="611"/>
      <c r="DN35" s="611"/>
      <c r="DO35" s="611"/>
      <c r="DP35" s="611"/>
      <c r="DQ35" s="611"/>
      <c r="DR35" s="611"/>
      <c r="DS35" s="611"/>
      <c r="DT35" s="611"/>
      <c r="DU35" s="611"/>
      <c r="DV35" s="612"/>
      <c r="DW35" s="596">
        <v>0.1</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1290511</v>
      </c>
      <c r="S36" s="664"/>
      <c r="T36" s="664"/>
      <c r="U36" s="664"/>
      <c r="V36" s="664"/>
      <c r="W36" s="664"/>
      <c r="X36" s="664"/>
      <c r="Y36" s="665"/>
      <c r="Z36" s="666">
        <v>100</v>
      </c>
      <c r="AA36" s="666"/>
      <c r="AB36" s="666"/>
      <c r="AC36" s="666"/>
      <c r="AD36" s="667">
        <v>652415</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10200</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-5500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92491</v>
      </c>
      <c r="CS36" s="592"/>
      <c r="CT36" s="592"/>
      <c r="CU36" s="592"/>
      <c r="CV36" s="592"/>
      <c r="CW36" s="592"/>
      <c r="CX36" s="592"/>
      <c r="CY36" s="593"/>
      <c r="CZ36" s="625">
        <v>7.6</v>
      </c>
      <c r="DA36" s="626"/>
      <c r="DB36" s="626"/>
      <c r="DC36" s="627"/>
      <c r="DD36" s="600">
        <v>48956</v>
      </c>
      <c r="DE36" s="592"/>
      <c r="DF36" s="592"/>
      <c r="DG36" s="592"/>
      <c r="DH36" s="592"/>
      <c r="DI36" s="592"/>
      <c r="DJ36" s="592"/>
      <c r="DK36" s="593"/>
      <c r="DL36" s="600">
        <v>22483</v>
      </c>
      <c r="DM36" s="592"/>
      <c r="DN36" s="592"/>
      <c r="DO36" s="592"/>
      <c r="DP36" s="592"/>
      <c r="DQ36" s="592"/>
      <c r="DR36" s="592"/>
      <c r="DS36" s="592"/>
      <c r="DT36" s="592"/>
      <c r="DU36" s="592"/>
      <c r="DV36" s="593"/>
      <c r="DW36" s="596">
        <v>3.3</v>
      </c>
      <c r="DX36" s="623"/>
      <c r="DY36" s="623"/>
      <c r="DZ36" s="623"/>
      <c r="EA36" s="623"/>
      <c r="EB36" s="623"/>
      <c r="EC36" s="624"/>
    </row>
    <row r="37" spans="2:133" ht="11.25" customHeight="1">
      <c r="AQ37" s="670" t="s">
        <v>313</v>
      </c>
      <c r="AR37" s="671"/>
      <c r="AS37" s="671"/>
      <c r="AT37" s="671"/>
      <c r="AU37" s="671"/>
      <c r="AV37" s="671"/>
      <c r="AW37" s="671"/>
      <c r="AX37" s="671"/>
      <c r="AY37" s="672"/>
      <c r="AZ37" s="591">
        <v>7710</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97</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51279</v>
      </c>
      <c r="CS37" s="611"/>
      <c r="CT37" s="611"/>
      <c r="CU37" s="611"/>
      <c r="CV37" s="611"/>
      <c r="CW37" s="611"/>
      <c r="CX37" s="611"/>
      <c r="CY37" s="612"/>
      <c r="CZ37" s="625">
        <v>4.2</v>
      </c>
      <c r="DA37" s="626"/>
      <c r="DB37" s="626"/>
      <c r="DC37" s="627"/>
      <c r="DD37" s="600">
        <v>9402</v>
      </c>
      <c r="DE37" s="611"/>
      <c r="DF37" s="611"/>
      <c r="DG37" s="611"/>
      <c r="DH37" s="611"/>
      <c r="DI37" s="611"/>
      <c r="DJ37" s="611"/>
      <c r="DK37" s="612"/>
      <c r="DL37" s="600">
        <v>9402</v>
      </c>
      <c r="DM37" s="611"/>
      <c r="DN37" s="611"/>
      <c r="DO37" s="611"/>
      <c r="DP37" s="611"/>
      <c r="DQ37" s="611"/>
      <c r="DR37" s="611"/>
      <c r="DS37" s="611"/>
      <c r="DT37" s="611"/>
      <c r="DU37" s="611"/>
      <c r="DV37" s="612"/>
      <c r="DW37" s="596">
        <v>1.4</v>
      </c>
      <c r="DX37" s="623"/>
      <c r="DY37" s="623"/>
      <c r="DZ37" s="623"/>
      <c r="EA37" s="623"/>
      <c r="EB37" s="623"/>
      <c r="EC37" s="624"/>
    </row>
    <row r="38" spans="2:133" ht="11.25" customHeight="1">
      <c r="AQ38" s="670" t="s">
        <v>316</v>
      </c>
      <c r="AR38" s="671"/>
      <c r="AS38" s="671"/>
      <c r="AT38" s="671"/>
      <c r="AU38" s="671"/>
      <c r="AV38" s="671"/>
      <c r="AW38" s="671"/>
      <c r="AX38" s="671"/>
      <c r="AY38" s="672"/>
      <c r="AZ38" s="591">
        <v>17</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142</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83657</v>
      </c>
      <c r="CS38" s="592"/>
      <c r="CT38" s="592"/>
      <c r="CU38" s="592"/>
      <c r="CV38" s="592"/>
      <c r="CW38" s="592"/>
      <c r="CX38" s="592"/>
      <c r="CY38" s="593"/>
      <c r="CZ38" s="625">
        <v>6.9</v>
      </c>
      <c r="DA38" s="626"/>
      <c r="DB38" s="626"/>
      <c r="DC38" s="627"/>
      <c r="DD38" s="600">
        <v>78663</v>
      </c>
      <c r="DE38" s="592"/>
      <c r="DF38" s="592"/>
      <c r="DG38" s="592"/>
      <c r="DH38" s="592"/>
      <c r="DI38" s="592"/>
      <c r="DJ38" s="592"/>
      <c r="DK38" s="593"/>
      <c r="DL38" s="600">
        <v>24054</v>
      </c>
      <c r="DM38" s="592"/>
      <c r="DN38" s="592"/>
      <c r="DO38" s="592"/>
      <c r="DP38" s="592"/>
      <c r="DQ38" s="592"/>
      <c r="DR38" s="592"/>
      <c r="DS38" s="592"/>
      <c r="DT38" s="592"/>
      <c r="DU38" s="592"/>
      <c r="DV38" s="593"/>
      <c r="DW38" s="596">
        <v>3.5</v>
      </c>
      <c r="DX38" s="623"/>
      <c r="DY38" s="623"/>
      <c r="DZ38" s="623"/>
      <c r="EA38" s="623"/>
      <c r="EB38" s="623"/>
      <c r="EC38" s="624"/>
    </row>
    <row r="39" spans="2:133" ht="11.25" customHeight="1">
      <c r="AQ39" s="670" t="s">
        <v>319</v>
      </c>
      <c r="AR39" s="671"/>
      <c r="AS39" s="671"/>
      <c r="AT39" s="671"/>
      <c r="AU39" s="671"/>
      <c r="AV39" s="671"/>
      <c r="AW39" s="671"/>
      <c r="AX39" s="671"/>
      <c r="AY39" s="672"/>
      <c r="AZ39" s="591" t="s">
        <v>320</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62</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242492</v>
      </c>
      <c r="CS39" s="611"/>
      <c r="CT39" s="611"/>
      <c r="CU39" s="611"/>
      <c r="CV39" s="611"/>
      <c r="CW39" s="611"/>
      <c r="CX39" s="611"/>
      <c r="CY39" s="612"/>
      <c r="CZ39" s="625">
        <v>20</v>
      </c>
      <c r="DA39" s="626"/>
      <c r="DB39" s="626"/>
      <c r="DC39" s="627"/>
      <c r="DD39" s="600">
        <v>196048</v>
      </c>
      <c r="DE39" s="611"/>
      <c r="DF39" s="611"/>
      <c r="DG39" s="611"/>
      <c r="DH39" s="611"/>
      <c r="DI39" s="611"/>
      <c r="DJ39" s="611"/>
      <c r="DK39" s="612"/>
      <c r="DL39" s="600" t="s">
        <v>320</v>
      </c>
      <c r="DM39" s="611"/>
      <c r="DN39" s="611"/>
      <c r="DO39" s="611"/>
      <c r="DP39" s="611"/>
      <c r="DQ39" s="611"/>
      <c r="DR39" s="611"/>
      <c r="DS39" s="611"/>
      <c r="DT39" s="611"/>
      <c r="DU39" s="611"/>
      <c r="DV39" s="612"/>
      <c r="DW39" s="596"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27563</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191</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1200</v>
      </c>
      <c r="CS40" s="592"/>
      <c r="CT40" s="592"/>
      <c r="CU40" s="592"/>
      <c r="CV40" s="592"/>
      <c r="CW40" s="592"/>
      <c r="CX40" s="592"/>
      <c r="CY40" s="593"/>
      <c r="CZ40" s="625">
        <v>0.1</v>
      </c>
      <c r="DA40" s="626"/>
      <c r="DB40" s="626"/>
      <c r="DC40" s="627"/>
      <c r="DD40" s="600">
        <v>480</v>
      </c>
      <c r="DE40" s="592"/>
      <c r="DF40" s="592"/>
      <c r="DG40" s="592"/>
      <c r="DH40" s="592"/>
      <c r="DI40" s="592"/>
      <c r="DJ40" s="592"/>
      <c r="DK40" s="593"/>
      <c r="DL40" s="600">
        <v>480</v>
      </c>
      <c r="DM40" s="592"/>
      <c r="DN40" s="592"/>
      <c r="DO40" s="592"/>
      <c r="DP40" s="592"/>
      <c r="DQ40" s="592"/>
      <c r="DR40" s="592"/>
      <c r="DS40" s="592"/>
      <c r="DT40" s="592"/>
      <c r="DU40" s="592"/>
      <c r="DV40" s="593"/>
      <c r="DW40" s="596">
        <v>0.1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38167</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326</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265217</v>
      </c>
      <c r="CS42" s="592"/>
      <c r="CT42" s="592"/>
      <c r="CU42" s="592"/>
      <c r="CV42" s="592"/>
      <c r="CW42" s="592"/>
      <c r="CX42" s="592"/>
      <c r="CY42" s="593"/>
      <c r="CZ42" s="625">
        <v>21.9</v>
      </c>
      <c r="DA42" s="674"/>
      <c r="DB42" s="674"/>
      <c r="DC42" s="675"/>
      <c r="DD42" s="600">
        <v>87165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6274</v>
      </c>
      <c r="CS43" s="611"/>
      <c r="CT43" s="611"/>
      <c r="CU43" s="611"/>
      <c r="CV43" s="611"/>
      <c r="CW43" s="611"/>
      <c r="CX43" s="611"/>
      <c r="CY43" s="612"/>
      <c r="CZ43" s="625">
        <v>0.5</v>
      </c>
      <c r="DA43" s="626"/>
      <c r="DB43" s="626"/>
      <c r="DC43" s="627"/>
      <c r="DD43" s="600">
        <v>6274</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235233</v>
      </c>
      <c r="CS44" s="592"/>
      <c r="CT44" s="592"/>
      <c r="CU44" s="592"/>
      <c r="CV44" s="592"/>
      <c r="CW44" s="592"/>
      <c r="CX44" s="592"/>
      <c r="CY44" s="593"/>
      <c r="CZ44" s="625">
        <v>19.399999999999999</v>
      </c>
      <c r="DA44" s="674"/>
      <c r="DB44" s="674"/>
      <c r="DC44" s="675"/>
      <c r="DD44" s="600">
        <v>87165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129887</v>
      </c>
      <c r="CS45" s="611"/>
      <c r="CT45" s="611"/>
      <c r="CU45" s="611"/>
      <c r="CV45" s="611"/>
      <c r="CW45" s="611"/>
      <c r="CX45" s="611"/>
      <c r="CY45" s="612"/>
      <c r="CZ45" s="625">
        <v>10.7</v>
      </c>
      <c r="DA45" s="626"/>
      <c r="DB45" s="626"/>
      <c r="DC45" s="627"/>
      <c r="DD45" s="600">
        <v>8200</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91190</v>
      </c>
      <c r="CS46" s="592"/>
      <c r="CT46" s="592"/>
      <c r="CU46" s="592"/>
      <c r="CV46" s="592"/>
      <c r="CW46" s="592"/>
      <c r="CX46" s="592"/>
      <c r="CY46" s="593"/>
      <c r="CZ46" s="625">
        <v>7.5</v>
      </c>
      <c r="DA46" s="674"/>
      <c r="DB46" s="674"/>
      <c r="DC46" s="675"/>
      <c r="DD46" s="600">
        <v>78909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29984</v>
      </c>
      <c r="CS47" s="611"/>
      <c r="CT47" s="611"/>
      <c r="CU47" s="611"/>
      <c r="CV47" s="611"/>
      <c r="CW47" s="611"/>
      <c r="CX47" s="611"/>
      <c r="CY47" s="612"/>
      <c r="CZ47" s="625">
        <v>2.5</v>
      </c>
      <c r="DA47" s="626"/>
      <c r="DB47" s="626"/>
      <c r="DC47" s="627"/>
      <c r="DD47" s="600" t="s">
        <v>320</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1210328</v>
      </c>
      <c r="CS49" s="659"/>
      <c r="CT49" s="659"/>
      <c r="CU49" s="659"/>
      <c r="CV49" s="659"/>
      <c r="CW49" s="659"/>
      <c r="CX49" s="659"/>
      <c r="CY49" s="686"/>
      <c r="CZ49" s="687">
        <v>100</v>
      </c>
      <c r="DA49" s="688"/>
      <c r="DB49" s="688"/>
      <c r="DC49" s="689"/>
      <c r="DD49" s="690">
        <v>881968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A1" zoomScale="70" zoomScaleNormal="25" zoomScaleSheetLayoutView="70" workbookViewId="0">
      <selection activeCell="CM7" sqref="CM7:CQ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1291</v>
      </c>
      <c r="R7" s="721"/>
      <c r="S7" s="721"/>
      <c r="T7" s="721"/>
      <c r="U7" s="721"/>
      <c r="V7" s="721">
        <v>1210</v>
      </c>
      <c r="W7" s="721"/>
      <c r="X7" s="721"/>
      <c r="Y7" s="721"/>
      <c r="Z7" s="721"/>
      <c r="AA7" s="721">
        <v>80</v>
      </c>
      <c r="AB7" s="721"/>
      <c r="AC7" s="721"/>
      <c r="AD7" s="721"/>
      <c r="AE7" s="722"/>
      <c r="AF7" s="723">
        <v>41</v>
      </c>
      <c r="AG7" s="724"/>
      <c r="AH7" s="724"/>
      <c r="AI7" s="724"/>
      <c r="AJ7" s="725"/>
      <c r="AK7" s="760"/>
      <c r="AL7" s="761"/>
      <c r="AM7" s="761"/>
      <c r="AN7" s="761"/>
      <c r="AO7" s="761"/>
      <c r="AP7" s="761">
        <v>1042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545</v>
      </c>
      <c r="BT7" s="765"/>
      <c r="BU7" s="765"/>
      <c r="BV7" s="765"/>
      <c r="BW7" s="765"/>
      <c r="BX7" s="765"/>
      <c r="BY7" s="765"/>
      <c r="BZ7" s="765"/>
      <c r="CA7" s="765"/>
      <c r="CB7" s="765"/>
      <c r="CC7" s="765"/>
      <c r="CD7" s="765"/>
      <c r="CE7" s="765"/>
      <c r="CF7" s="765"/>
      <c r="CG7" s="766"/>
      <c r="CH7" s="757">
        <v>7</v>
      </c>
      <c r="CI7" s="758"/>
      <c r="CJ7" s="758"/>
      <c r="CK7" s="758"/>
      <c r="CL7" s="759"/>
      <c r="CM7" s="757">
        <v>18</v>
      </c>
      <c r="CN7" s="758"/>
      <c r="CO7" s="758"/>
      <c r="CP7" s="758"/>
      <c r="CQ7" s="759"/>
      <c r="CR7" s="757">
        <v>5</v>
      </c>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1291</v>
      </c>
      <c r="R23" s="780"/>
      <c r="S23" s="780"/>
      <c r="T23" s="780"/>
      <c r="U23" s="780"/>
      <c r="V23" s="780">
        <v>1210</v>
      </c>
      <c r="W23" s="780"/>
      <c r="X23" s="780"/>
      <c r="Y23" s="780"/>
      <c r="Z23" s="780"/>
      <c r="AA23" s="780">
        <v>80</v>
      </c>
      <c r="AB23" s="780"/>
      <c r="AC23" s="780"/>
      <c r="AD23" s="780"/>
      <c r="AE23" s="781"/>
      <c r="AF23" s="782">
        <v>41</v>
      </c>
      <c r="AG23" s="780"/>
      <c r="AH23" s="780"/>
      <c r="AI23" s="780"/>
      <c r="AJ23" s="783"/>
      <c r="AK23" s="784"/>
      <c r="AL23" s="785"/>
      <c r="AM23" s="785"/>
      <c r="AN23" s="785"/>
      <c r="AO23" s="785"/>
      <c r="AP23" s="780">
        <v>1042</v>
      </c>
      <c r="AQ23" s="780"/>
      <c r="AR23" s="780"/>
      <c r="AS23" s="780"/>
      <c r="AT23" s="780"/>
      <c r="AU23" s="786"/>
      <c r="AV23" s="786"/>
      <c r="AW23" s="786"/>
      <c r="AX23" s="786"/>
      <c r="AY23" s="787"/>
      <c r="AZ23" s="795" t="s">
        <v>368</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91</v>
      </c>
      <c r="R28" s="809"/>
      <c r="S28" s="809"/>
      <c r="T28" s="809"/>
      <c r="U28" s="809"/>
      <c r="V28" s="809">
        <v>88</v>
      </c>
      <c r="W28" s="809"/>
      <c r="X28" s="809"/>
      <c r="Y28" s="809"/>
      <c r="Z28" s="809"/>
      <c r="AA28" s="809">
        <v>3</v>
      </c>
      <c r="AB28" s="809"/>
      <c r="AC28" s="809"/>
      <c r="AD28" s="809"/>
      <c r="AE28" s="810"/>
      <c r="AF28" s="811">
        <v>3</v>
      </c>
      <c r="AG28" s="809"/>
      <c r="AH28" s="809"/>
      <c r="AI28" s="809"/>
      <c r="AJ28" s="812"/>
      <c r="AK28" s="813">
        <v>10</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69</v>
      </c>
      <c r="R29" s="745"/>
      <c r="S29" s="745"/>
      <c r="T29" s="745"/>
      <c r="U29" s="745"/>
      <c r="V29" s="745">
        <v>67</v>
      </c>
      <c r="W29" s="745"/>
      <c r="X29" s="745"/>
      <c r="Y29" s="745"/>
      <c r="Z29" s="745"/>
      <c r="AA29" s="745">
        <v>2</v>
      </c>
      <c r="AB29" s="745"/>
      <c r="AC29" s="745"/>
      <c r="AD29" s="745"/>
      <c r="AE29" s="746"/>
      <c r="AF29" s="747">
        <v>2</v>
      </c>
      <c r="AG29" s="748"/>
      <c r="AH29" s="748"/>
      <c r="AI29" s="748"/>
      <c r="AJ29" s="749"/>
      <c r="AK29" s="816">
        <v>17</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76</v>
      </c>
      <c r="R30" s="745"/>
      <c r="S30" s="745"/>
      <c r="T30" s="745"/>
      <c r="U30" s="745"/>
      <c r="V30" s="745">
        <v>76</v>
      </c>
      <c r="W30" s="745"/>
      <c r="X30" s="745"/>
      <c r="Y30" s="745"/>
      <c r="Z30" s="745"/>
      <c r="AA30" s="745">
        <v>0</v>
      </c>
      <c r="AB30" s="745"/>
      <c r="AC30" s="745"/>
      <c r="AD30" s="745"/>
      <c r="AE30" s="746"/>
      <c r="AF30" s="747">
        <v>0</v>
      </c>
      <c r="AG30" s="748"/>
      <c r="AH30" s="748"/>
      <c r="AI30" s="748"/>
      <c r="AJ30" s="749"/>
      <c r="AK30" s="816">
        <v>24</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25</v>
      </c>
      <c r="R31" s="745"/>
      <c r="S31" s="745"/>
      <c r="T31" s="745"/>
      <c r="U31" s="745"/>
      <c r="V31" s="745">
        <v>25</v>
      </c>
      <c r="W31" s="745"/>
      <c r="X31" s="745"/>
      <c r="Y31" s="745"/>
      <c r="Z31" s="745"/>
      <c r="AA31" s="745">
        <v>0</v>
      </c>
      <c r="AB31" s="745"/>
      <c r="AC31" s="745"/>
      <c r="AD31" s="745"/>
      <c r="AE31" s="746"/>
      <c r="AF31" s="747">
        <v>0</v>
      </c>
      <c r="AG31" s="748"/>
      <c r="AH31" s="748"/>
      <c r="AI31" s="748"/>
      <c r="AJ31" s="749"/>
      <c r="AK31" s="816">
        <v>21</v>
      </c>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106</v>
      </c>
      <c r="R32" s="745"/>
      <c r="S32" s="745"/>
      <c r="T32" s="745"/>
      <c r="U32" s="745"/>
      <c r="V32" s="745">
        <v>106</v>
      </c>
      <c r="W32" s="745"/>
      <c r="X32" s="745"/>
      <c r="Y32" s="745"/>
      <c r="Z32" s="745"/>
      <c r="AA32" s="745">
        <v>0</v>
      </c>
      <c r="AB32" s="745"/>
      <c r="AC32" s="745"/>
      <c r="AD32" s="745"/>
      <c r="AE32" s="746"/>
      <c r="AF32" s="747">
        <v>1</v>
      </c>
      <c r="AG32" s="748"/>
      <c r="AH32" s="748"/>
      <c r="AI32" s="748"/>
      <c r="AJ32" s="749"/>
      <c r="AK32" s="816">
        <v>10</v>
      </c>
      <c r="AL32" s="817"/>
      <c r="AM32" s="817"/>
      <c r="AN32" s="817"/>
      <c r="AO32" s="817"/>
      <c r="AP32" s="817">
        <v>146</v>
      </c>
      <c r="AQ32" s="817"/>
      <c r="AR32" s="817"/>
      <c r="AS32" s="817"/>
      <c r="AT32" s="817"/>
      <c r="AU32" s="817"/>
      <c r="AV32" s="817"/>
      <c r="AW32" s="817"/>
      <c r="AX32" s="817"/>
      <c r="AY32" s="817"/>
      <c r="AZ32" s="818"/>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299</v>
      </c>
      <c r="R33" s="745"/>
      <c r="S33" s="745"/>
      <c r="T33" s="745"/>
      <c r="U33" s="745"/>
      <c r="V33" s="745">
        <v>288</v>
      </c>
      <c r="W33" s="745"/>
      <c r="X33" s="745"/>
      <c r="Y33" s="745"/>
      <c r="Z33" s="745"/>
      <c r="AA33" s="745">
        <v>11</v>
      </c>
      <c r="AB33" s="745"/>
      <c r="AC33" s="745"/>
      <c r="AD33" s="745"/>
      <c r="AE33" s="746"/>
      <c r="AF33" s="747" t="s">
        <v>112</v>
      </c>
      <c r="AG33" s="748"/>
      <c r="AH33" s="748"/>
      <c r="AI33" s="748"/>
      <c r="AJ33" s="749"/>
      <c r="AK33" s="816"/>
      <c r="AL33" s="817"/>
      <c r="AM33" s="817"/>
      <c r="AN33" s="817"/>
      <c r="AO33" s="817"/>
      <c r="AP33" s="817">
        <v>140</v>
      </c>
      <c r="AQ33" s="817"/>
      <c r="AR33" s="817"/>
      <c r="AS33" s="817"/>
      <c r="AT33" s="817"/>
      <c r="AU33" s="817"/>
      <c r="AV33" s="817"/>
      <c r="AW33" s="817"/>
      <c r="AX33" s="817"/>
      <c r="AY33" s="817"/>
      <c r="AZ33" s="818"/>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546</v>
      </c>
      <c r="C34" s="742"/>
      <c r="D34" s="742"/>
      <c r="E34" s="742"/>
      <c r="F34" s="742"/>
      <c r="G34" s="742"/>
      <c r="H34" s="742"/>
      <c r="I34" s="742"/>
      <c r="J34" s="742"/>
      <c r="K34" s="742"/>
      <c r="L34" s="742"/>
      <c r="M34" s="742"/>
      <c r="N34" s="742"/>
      <c r="O34" s="742"/>
      <c r="P34" s="743"/>
      <c r="Q34" s="744">
        <v>119</v>
      </c>
      <c r="R34" s="745"/>
      <c r="S34" s="745"/>
      <c r="T34" s="745"/>
      <c r="U34" s="745"/>
      <c r="V34" s="745">
        <v>119</v>
      </c>
      <c r="W34" s="745"/>
      <c r="X34" s="745"/>
      <c r="Y34" s="745"/>
      <c r="Z34" s="745"/>
      <c r="AA34" s="745">
        <v>0</v>
      </c>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v>
      </c>
      <c r="AG63" s="828"/>
      <c r="AH63" s="828"/>
      <c r="AI63" s="828"/>
      <c r="AJ63" s="829"/>
      <c r="AK63" s="830"/>
      <c r="AL63" s="825"/>
      <c r="AM63" s="825"/>
      <c r="AN63" s="825"/>
      <c r="AO63" s="825"/>
      <c r="AP63" s="828">
        <v>286</v>
      </c>
      <c r="AQ63" s="828"/>
      <c r="AR63" s="828"/>
      <c r="AS63" s="828"/>
      <c r="AT63" s="828"/>
      <c r="AU63" s="828"/>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390</v>
      </c>
      <c r="R66" s="704"/>
      <c r="S66" s="704"/>
      <c r="T66" s="704"/>
      <c r="U66" s="705"/>
      <c r="V66" s="703" t="s">
        <v>391</v>
      </c>
      <c r="W66" s="704"/>
      <c r="X66" s="704"/>
      <c r="Y66" s="704"/>
      <c r="Z66" s="705"/>
      <c r="AA66" s="703" t="s">
        <v>392</v>
      </c>
      <c r="AB66" s="704"/>
      <c r="AC66" s="704"/>
      <c r="AD66" s="704"/>
      <c r="AE66" s="705"/>
      <c r="AF66" s="838" t="s">
        <v>393</v>
      </c>
      <c r="AG66" s="799"/>
      <c r="AH66" s="799"/>
      <c r="AI66" s="799"/>
      <c r="AJ66" s="839"/>
      <c r="AK66" s="703" t="s">
        <v>394</v>
      </c>
      <c r="AL66" s="727"/>
      <c r="AM66" s="727"/>
      <c r="AN66" s="727"/>
      <c r="AO66" s="728"/>
      <c r="AP66" s="703" t="s">
        <v>395</v>
      </c>
      <c r="AQ66" s="704"/>
      <c r="AR66" s="704"/>
      <c r="AS66" s="704"/>
      <c r="AT66" s="705"/>
      <c r="AU66" s="703" t="s">
        <v>396</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v>8651</v>
      </c>
      <c r="R68" s="852"/>
      <c r="S68" s="852"/>
      <c r="T68" s="852"/>
      <c r="U68" s="852"/>
      <c r="V68" s="852">
        <v>7360</v>
      </c>
      <c r="W68" s="852"/>
      <c r="X68" s="852"/>
      <c r="Y68" s="852"/>
      <c r="Z68" s="852"/>
      <c r="AA68" s="852">
        <v>1291</v>
      </c>
      <c r="AB68" s="852"/>
      <c r="AC68" s="852"/>
      <c r="AD68" s="852"/>
      <c r="AE68" s="852"/>
      <c r="AF68" s="852"/>
      <c r="AG68" s="852"/>
      <c r="AH68" s="852"/>
      <c r="AI68" s="852"/>
      <c r="AJ68" s="852"/>
      <c r="AK68" s="852"/>
      <c r="AL68" s="852"/>
      <c r="AM68" s="852"/>
      <c r="AN68" s="852"/>
      <c r="AO68" s="852"/>
      <c r="AP68" s="852">
        <v>9738</v>
      </c>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2">
        <v>126</v>
      </c>
      <c r="R69" s="817"/>
      <c r="S69" s="817"/>
      <c r="T69" s="817"/>
      <c r="U69" s="817"/>
      <c r="V69" s="817">
        <v>125</v>
      </c>
      <c r="W69" s="817"/>
      <c r="X69" s="817"/>
      <c r="Y69" s="817"/>
      <c r="Z69" s="817"/>
      <c r="AA69" s="817">
        <v>1</v>
      </c>
      <c r="AB69" s="817"/>
      <c r="AC69" s="817"/>
      <c r="AD69" s="817"/>
      <c r="AE69" s="817"/>
      <c r="AF69" s="817">
        <v>1</v>
      </c>
      <c r="AG69" s="817"/>
      <c r="AH69" s="817"/>
      <c r="AI69" s="817"/>
      <c r="AJ69" s="817"/>
      <c r="AK69" s="817"/>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538</v>
      </c>
      <c r="C70" s="860"/>
      <c r="D70" s="860"/>
      <c r="E70" s="860"/>
      <c r="F70" s="860"/>
      <c r="G70" s="860"/>
      <c r="H70" s="860"/>
      <c r="I70" s="860"/>
      <c r="J70" s="860"/>
      <c r="K70" s="860"/>
      <c r="L70" s="860"/>
      <c r="M70" s="860"/>
      <c r="N70" s="860"/>
      <c r="O70" s="860"/>
      <c r="P70" s="861"/>
      <c r="Q70" s="862">
        <v>199</v>
      </c>
      <c r="R70" s="817"/>
      <c r="S70" s="817"/>
      <c r="T70" s="817"/>
      <c r="U70" s="817"/>
      <c r="V70" s="817">
        <v>189</v>
      </c>
      <c r="W70" s="817"/>
      <c r="X70" s="817"/>
      <c r="Y70" s="817"/>
      <c r="Z70" s="817"/>
      <c r="AA70" s="817">
        <v>10</v>
      </c>
      <c r="AB70" s="817"/>
      <c r="AC70" s="817"/>
      <c r="AD70" s="817"/>
      <c r="AE70" s="817"/>
      <c r="AF70" s="817">
        <v>5</v>
      </c>
      <c r="AG70" s="817"/>
      <c r="AH70" s="817"/>
      <c r="AI70" s="817"/>
      <c r="AJ70" s="817"/>
      <c r="AK70" s="817">
        <v>7</v>
      </c>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873</v>
      </c>
      <c r="R71" s="817"/>
      <c r="S71" s="817"/>
      <c r="T71" s="817"/>
      <c r="U71" s="817"/>
      <c r="V71" s="817">
        <v>851</v>
      </c>
      <c r="W71" s="817"/>
      <c r="X71" s="817"/>
      <c r="Y71" s="817"/>
      <c r="Z71" s="817"/>
      <c r="AA71" s="817">
        <v>22</v>
      </c>
      <c r="AB71" s="817"/>
      <c r="AC71" s="817"/>
      <c r="AD71" s="817"/>
      <c r="AE71" s="817"/>
      <c r="AF71" s="817">
        <v>22</v>
      </c>
      <c r="AG71" s="817"/>
      <c r="AH71" s="817"/>
      <c r="AI71" s="817"/>
      <c r="AJ71" s="817"/>
      <c r="AK71" s="817">
        <v>138</v>
      </c>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7</v>
      </c>
      <c r="R72" s="817"/>
      <c r="S72" s="817"/>
      <c r="T72" s="817"/>
      <c r="U72" s="817"/>
      <c r="V72" s="817">
        <v>6</v>
      </c>
      <c r="W72" s="817"/>
      <c r="X72" s="817"/>
      <c r="Y72" s="817"/>
      <c r="Z72" s="817"/>
      <c r="AA72" s="817">
        <v>1</v>
      </c>
      <c r="AB72" s="817"/>
      <c r="AC72" s="817"/>
      <c r="AD72" s="817"/>
      <c r="AE72" s="817"/>
      <c r="AF72" s="817">
        <v>1</v>
      </c>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541</v>
      </c>
      <c r="C73" s="860"/>
      <c r="D73" s="860"/>
      <c r="E73" s="860"/>
      <c r="F73" s="860"/>
      <c r="G73" s="860"/>
      <c r="H73" s="860"/>
      <c r="I73" s="860"/>
      <c r="J73" s="860"/>
      <c r="K73" s="860"/>
      <c r="L73" s="860"/>
      <c r="M73" s="860"/>
      <c r="N73" s="860"/>
      <c r="O73" s="860"/>
      <c r="P73" s="861"/>
      <c r="Q73" s="862">
        <v>149</v>
      </c>
      <c r="R73" s="817"/>
      <c r="S73" s="817"/>
      <c r="T73" s="817"/>
      <c r="U73" s="817"/>
      <c r="V73" s="817">
        <v>137</v>
      </c>
      <c r="W73" s="817"/>
      <c r="X73" s="817"/>
      <c r="Y73" s="817"/>
      <c r="Z73" s="817"/>
      <c r="AA73" s="817">
        <v>12</v>
      </c>
      <c r="AB73" s="817"/>
      <c r="AC73" s="817"/>
      <c r="AD73" s="817"/>
      <c r="AE73" s="817"/>
      <c r="AF73" s="817">
        <v>12</v>
      </c>
      <c r="AG73" s="817"/>
      <c r="AH73" s="817"/>
      <c r="AI73" s="817"/>
      <c r="AJ73" s="817"/>
      <c r="AK73" s="817">
        <v>20</v>
      </c>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542</v>
      </c>
      <c r="C74" s="860"/>
      <c r="D74" s="860"/>
      <c r="E74" s="860"/>
      <c r="F74" s="860"/>
      <c r="G74" s="860"/>
      <c r="H74" s="860"/>
      <c r="I74" s="860"/>
      <c r="J74" s="860"/>
      <c r="K74" s="860"/>
      <c r="L74" s="860"/>
      <c r="M74" s="860"/>
      <c r="N74" s="860"/>
      <c r="O74" s="860"/>
      <c r="P74" s="861"/>
      <c r="Q74" s="862">
        <v>141</v>
      </c>
      <c r="R74" s="817"/>
      <c r="S74" s="817"/>
      <c r="T74" s="817"/>
      <c r="U74" s="817"/>
      <c r="V74" s="817">
        <v>137</v>
      </c>
      <c r="W74" s="817"/>
      <c r="X74" s="817"/>
      <c r="Y74" s="817"/>
      <c r="Z74" s="817"/>
      <c r="AA74" s="817">
        <v>4</v>
      </c>
      <c r="AB74" s="817"/>
      <c r="AC74" s="817"/>
      <c r="AD74" s="817"/>
      <c r="AE74" s="817"/>
      <c r="AF74" s="817">
        <v>4</v>
      </c>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543</v>
      </c>
      <c r="C75" s="860"/>
      <c r="D75" s="860"/>
      <c r="E75" s="860"/>
      <c r="F75" s="860"/>
      <c r="G75" s="860"/>
      <c r="H75" s="860"/>
      <c r="I75" s="860"/>
      <c r="J75" s="860"/>
      <c r="K75" s="860"/>
      <c r="L75" s="860"/>
      <c r="M75" s="860"/>
      <c r="N75" s="860"/>
      <c r="O75" s="860"/>
      <c r="P75" s="861"/>
      <c r="Q75" s="865">
        <v>133401</v>
      </c>
      <c r="R75" s="866"/>
      <c r="S75" s="866"/>
      <c r="T75" s="866"/>
      <c r="U75" s="816"/>
      <c r="V75" s="867">
        <v>129433</v>
      </c>
      <c r="W75" s="866"/>
      <c r="X75" s="866"/>
      <c r="Y75" s="866"/>
      <c r="Z75" s="816"/>
      <c r="AA75" s="867">
        <v>3967</v>
      </c>
      <c r="AB75" s="866"/>
      <c r="AC75" s="866"/>
      <c r="AD75" s="866"/>
      <c r="AE75" s="816"/>
      <c r="AF75" s="867">
        <v>3967</v>
      </c>
      <c r="AG75" s="866"/>
      <c r="AH75" s="866"/>
      <c r="AI75" s="866"/>
      <c r="AJ75" s="816"/>
      <c r="AK75" s="867">
        <v>1884</v>
      </c>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544</v>
      </c>
      <c r="C76" s="860"/>
      <c r="D76" s="860"/>
      <c r="E76" s="860"/>
      <c r="F76" s="860"/>
      <c r="G76" s="860"/>
      <c r="H76" s="860"/>
      <c r="I76" s="860"/>
      <c r="J76" s="860"/>
      <c r="K76" s="860"/>
      <c r="L76" s="860"/>
      <c r="M76" s="860"/>
      <c r="N76" s="860"/>
      <c r="O76" s="860"/>
      <c r="P76" s="861"/>
      <c r="Q76" s="865">
        <v>1982</v>
      </c>
      <c r="R76" s="866"/>
      <c r="S76" s="866"/>
      <c r="T76" s="866"/>
      <c r="U76" s="816"/>
      <c r="V76" s="867">
        <v>1960</v>
      </c>
      <c r="W76" s="866"/>
      <c r="X76" s="866"/>
      <c r="Y76" s="866"/>
      <c r="Z76" s="816"/>
      <c r="AA76" s="867">
        <v>56</v>
      </c>
      <c r="AB76" s="866"/>
      <c r="AC76" s="866"/>
      <c r="AD76" s="866"/>
      <c r="AE76" s="816"/>
      <c r="AF76" s="867">
        <v>56</v>
      </c>
      <c r="AG76" s="866"/>
      <c r="AH76" s="866"/>
      <c r="AI76" s="866"/>
      <c r="AJ76" s="816"/>
      <c r="AK76" s="867"/>
      <c r="AL76" s="866"/>
      <c r="AM76" s="866"/>
      <c r="AN76" s="866"/>
      <c r="AO76" s="816"/>
      <c r="AP76" s="867">
        <v>649</v>
      </c>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286</v>
      </c>
      <c r="AG109" s="881"/>
      <c r="AH109" s="881"/>
      <c r="AI109" s="881"/>
      <c r="AJ109" s="882"/>
      <c r="AK109" s="880" t="s">
        <v>285</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286</v>
      </c>
      <c r="BW109" s="881"/>
      <c r="BX109" s="881"/>
      <c r="BY109" s="881"/>
      <c r="BZ109" s="882"/>
      <c r="CA109" s="880" t="s">
        <v>285</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286</v>
      </c>
      <c r="DM109" s="881"/>
      <c r="DN109" s="881"/>
      <c r="DO109" s="881"/>
      <c r="DP109" s="882"/>
      <c r="DQ109" s="880" t="s">
        <v>285</v>
      </c>
      <c r="DR109" s="881"/>
      <c r="DS109" s="881"/>
      <c r="DT109" s="881"/>
      <c r="DU109" s="882"/>
      <c r="DV109" s="880" t="s">
        <v>407</v>
      </c>
      <c r="DW109" s="881"/>
      <c r="DX109" s="881"/>
      <c r="DY109" s="881"/>
      <c r="DZ109" s="883"/>
    </row>
    <row r="110" spans="1:131" s="197" customFormat="1" ht="26.25" customHeight="1">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135107</v>
      </c>
      <c r="AB110" s="888"/>
      <c r="AC110" s="888"/>
      <c r="AD110" s="888"/>
      <c r="AE110" s="889"/>
      <c r="AF110" s="890">
        <v>136658</v>
      </c>
      <c r="AG110" s="888"/>
      <c r="AH110" s="888"/>
      <c r="AI110" s="888"/>
      <c r="AJ110" s="889"/>
      <c r="AK110" s="890">
        <v>138668</v>
      </c>
      <c r="AL110" s="888"/>
      <c r="AM110" s="888"/>
      <c r="AN110" s="888"/>
      <c r="AO110" s="889"/>
      <c r="AP110" s="891">
        <v>24.4</v>
      </c>
      <c r="AQ110" s="892"/>
      <c r="AR110" s="892"/>
      <c r="AS110" s="892"/>
      <c r="AT110" s="893"/>
      <c r="AU110" s="894" t="s">
        <v>61</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1108982</v>
      </c>
      <c r="BR110" s="925"/>
      <c r="BS110" s="925"/>
      <c r="BT110" s="925"/>
      <c r="BU110" s="925"/>
      <c r="BV110" s="925">
        <v>1044501</v>
      </c>
      <c r="BW110" s="925"/>
      <c r="BX110" s="925"/>
      <c r="BY110" s="925"/>
      <c r="BZ110" s="925"/>
      <c r="CA110" s="925">
        <v>1042202</v>
      </c>
      <c r="CB110" s="925"/>
      <c r="CC110" s="925"/>
      <c r="CD110" s="925"/>
      <c r="CE110" s="925"/>
      <c r="CF110" s="939">
        <v>183.4</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t="s">
        <v>112</v>
      </c>
      <c r="BR112" s="918"/>
      <c r="BS112" s="918"/>
      <c r="BT112" s="918"/>
      <c r="BU112" s="918"/>
      <c r="BV112" s="918">
        <v>25950</v>
      </c>
      <c r="BW112" s="918"/>
      <c r="BX112" s="918"/>
      <c r="BY112" s="918"/>
      <c r="BZ112" s="918"/>
      <c r="CA112" s="918">
        <v>72750</v>
      </c>
      <c r="CB112" s="918"/>
      <c r="CC112" s="918"/>
      <c r="CD112" s="918"/>
      <c r="CE112" s="918"/>
      <c r="CF112" s="912">
        <v>12.8</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t="s">
        <v>112</v>
      </c>
      <c r="AB113" s="932"/>
      <c r="AC113" s="932"/>
      <c r="AD113" s="932"/>
      <c r="AE113" s="933"/>
      <c r="AF113" s="934" t="s">
        <v>112</v>
      </c>
      <c r="AG113" s="932"/>
      <c r="AH113" s="932"/>
      <c r="AI113" s="932"/>
      <c r="AJ113" s="933"/>
      <c r="AK113" s="934" t="s">
        <v>112</v>
      </c>
      <c r="AL113" s="932"/>
      <c r="AM113" s="932"/>
      <c r="AN113" s="932"/>
      <c r="AO113" s="933"/>
      <c r="AP113" s="935" t="s">
        <v>112</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t="s">
        <v>112</v>
      </c>
      <c r="BR113" s="918"/>
      <c r="BS113" s="918"/>
      <c r="BT113" s="918"/>
      <c r="BU113" s="918"/>
      <c r="BV113" s="918" t="s">
        <v>112</v>
      </c>
      <c r="BW113" s="918"/>
      <c r="BX113" s="918"/>
      <c r="BY113" s="918"/>
      <c r="BZ113" s="918"/>
      <c r="CA113" s="918">
        <v>25498</v>
      </c>
      <c r="CB113" s="918"/>
      <c r="CC113" s="918"/>
      <c r="CD113" s="918"/>
      <c r="CE113" s="918"/>
      <c r="CF113" s="912">
        <v>4.5</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112</v>
      </c>
      <c r="AB114" s="957"/>
      <c r="AC114" s="957"/>
      <c r="AD114" s="957"/>
      <c r="AE114" s="958"/>
      <c r="AF114" s="959" t="s">
        <v>112</v>
      </c>
      <c r="AG114" s="957"/>
      <c r="AH114" s="957"/>
      <c r="AI114" s="957"/>
      <c r="AJ114" s="958"/>
      <c r="AK114" s="959" t="s">
        <v>112</v>
      </c>
      <c r="AL114" s="957"/>
      <c r="AM114" s="957"/>
      <c r="AN114" s="957"/>
      <c r="AO114" s="958"/>
      <c r="AP114" s="960" t="s">
        <v>112</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270075</v>
      </c>
      <c r="BR114" s="918"/>
      <c r="BS114" s="918"/>
      <c r="BT114" s="918"/>
      <c r="BU114" s="918"/>
      <c r="BV114" s="918">
        <v>270626</v>
      </c>
      <c r="BW114" s="918"/>
      <c r="BX114" s="918"/>
      <c r="BY114" s="918"/>
      <c r="BZ114" s="918"/>
      <c r="CA114" s="918">
        <v>255343</v>
      </c>
      <c r="CB114" s="918"/>
      <c r="CC114" s="918"/>
      <c r="CD114" s="918"/>
      <c r="CE114" s="918"/>
      <c r="CF114" s="912">
        <v>44.9</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135107</v>
      </c>
      <c r="AB117" s="964"/>
      <c r="AC117" s="964"/>
      <c r="AD117" s="964"/>
      <c r="AE117" s="965"/>
      <c r="AF117" s="963">
        <v>136658</v>
      </c>
      <c r="AG117" s="964"/>
      <c r="AH117" s="964"/>
      <c r="AI117" s="964"/>
      <c r="AJ117" s="965"/>
      <c r="AK117" s="963">
        <v>138668</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286</v>
      </c>
      <c r="AG118" s="881"/>
      <c r="AH118" s="881"/>
      <c r="AI118" s="881"/>
      <c r="AJ118" s="882"/>
      <c r="AK118" s="880" t="s">
        <v>285</v>
      </c>
      <c r="AL118" s="881"/>
      <c r="AM118" s="881"/>
      <c r="AN118" s="881"/>
      <c r="AO118" s="882"/>
      <c r="AP118" s="988" t="s">
        <v>407</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435</v>
      </c>
      <c r="BP118" s="992"/>
      <c r="BQ118" s="983">
        <v>1379057</v>
      </c>
      <c r="BR118" s="984"/>
      <c r="BS118" s="984"/>
      <c r="BT118" s="984"/>
      <c r="BU118" s="984"/>
      <c r="BV118" s="984">
        <v>1341077</v>
      </c>
      <c r="BW118" s="984"/>
      <c r="BX118" s="984"/>
      <c r="BY118" s="984"/>
      <c r="BZ118" s="984"/>
      <c r="CA118" s="984">
        <v>1395793</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1002159</v>
      </c>
      <c r="BR119" s="925"/>
      <c r="BS119" s="925"/>
      <c r="BT119" s="925"/>
      <c r="BU119" s="925"/>
      <c r="BV119" s="925">
        <v>1172498</v>
      </c>
      <c r="BW119" s="925"/>
      <c r="BX119" s="925"/>
      <c r="BY119" s="925"/>
      <c r="BZ119" s="925"/>
      <c r="CA119" s="925">
        <v>1415027</v>
      </c>
      <c r="CB119" s="925"/>
      <c r="CC119" s="925"/>
      <c r="CD119" s="925"/>
      <c r="CE119" s="925"/>
      <c r="CF119" s="939">
        <v>249.1</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t="s">
        <v>112</v>
      </c>
      <c r="BR120" s="918"/>
      <c r="BS120" s="918"/>
      <c r="BT120" s="918"/>
      <c r="BU120" s="918"/>
      <c r="BV120" s="918" t="s">
        <v>112</v>
      </c>
      <c r="BW120" s="918"/>
      <c r="BX120" s="918"/>
      <c r="BY120" s="918"/>
      <c r="BZ120" s="918"/>
      <c r="CA120" s="918" t="s">
        <v>112</v>
      </c>
      <c r="CB120" s="918"/>
      <c r="CC120" s="918"/>
      <c r="CD120" s="918"/>
      <c r="CE120" s="918"/>
      <c r="CF120" s="912" t="s">
        <v>112</v>
      </c>
      <c r="CG120" s="913"/>
      <c r="CH120" s="913"/>
      <c r="CI120" s="913"/>
      <c r="CJ120" s="913"/>
      <c r="CK120" s="1011" t="s">
        <v>441</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13350</v>
      </c>
      <c r="DH120" s="925"/>
      <c r="DI120" s="925"/>
      <c r="DJ120" s="925"/>
      <c r="DK120" s="925"/>
      <c r="DL120" s="925">
        <v>25950</v>
      </c>
      <c r="DM120" s="925"/>
      <c r="DN120" s="925"/>
      <c r="DO120" s="925"/>
      <c r="DP120" s="925"/>
      <c r="DQ120" s="925">
        <v>72750</v>
      </c>
      <c r="DR120" s="925"/>
      <c r="DS120" s="925"/>
      <c r="DT120" s="925"/>
      <c r="DU120" s="925"/>
      <c r="DV120" s="926">
        <v>12.8</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884392</v>
      </c>
      <c r="BR121" s="984"/>
      <c r="BS121" s="984"/>
      <c r="BT121" s="984"/>
      <c r="BU121" s="984"/>
      <c r="BV121" s="984">
        <v>815911</v>
      </c>
      <c r="BW121" s="984"/>
      <c r="BX121" s="984"/>
      <c r="BY121" s="984"/>
      <c r="BZ121" s="984"/>
      <c r="CA121" s="984">
        <v>838248</v>
      </c>
      <c r="CB121" s="984"/>
      <c r="CC121" s="984"/>
      <c r="CD121" s="984"/>
      <c r="CE121" s="984"/>
      <c r="CF121" s="1022">
        <v>147.5</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t="s">
        <v>112</v>
      </c>
      <c r="DH121" s="918"/>
      <c r="DI121" s="918"/>
      <c r="DJ121" s="918"/>
      <c r="DK121" s="918"/>
      <c r="DL121" s="918" t="s">
        <v>112</v>
      </c>
      <c r="DM121" s="918"/>
      <c r="DN121" s="918"/>
      <c r="DO121" s="918"/>
      <c r="DP121" s="918"/>
      <c r="DQ121" s="918" t="s">
        <v>112</v>
      </c>
      <c r="DR121" s="918"/>
      <c r="DS121" s="918"/>
      <c r="DT121" s="918"/>
      <c r="DU121" s="918"/>
      <c r="DV121" s="919" t="s">
        <v>112</v>
      </c>
      <c r="DW121" s="919"/>
      <c r="DX121" s="919"/>
      <c r="DY121" s="919"/>
      <c r="DZ121" s="920"/>
    </row>
    <row r="122" spans="1:130" s="197" customFormat="1" ht="26.25" customHeight="1">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444</v>
      </c>
      <c r="BP122" s="992"/>
      <c r="BQ122" s="1032">
        <v>1886551</v>
      </c>
      <c r="BR122" s="1033"/>
      <c r="BS122" s="1033"/>
      <c r="BT122" s="1033"/>
      <c r="BU122" s="1033"/>
      <c r="BV122" s="1033">
        <v>1988409</v>
      </c>
      <c r="BW122" s="1033"/>
      <c r="BX122" s="1033"/>
      <c r="BY122" s="1033"/>
      <c r="BZ122" s="1033"/>
      <c r="CA122" s="1033">
        <v>2253275</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455</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87" t="s">
        <v>112</v>
      </c>
      <c r="AB128" s="1088"/>
      <c r="AC128" s="1088"/>
      <c r="AD128" s="1088"/>
      <c r="AE128" s="1089"/>
      <c r="AF128" s="1090" t="s">
        <v>112</v>
      </c>
      <c r="AG128" s="1088"/>
      <c r="AH128" s="1088"/>
      <c r="AI128" s="1088"/>
      <c r="AJ128" s="1089"/>
      <c r="AK128" s="1090" t="s">
        <v>112</v>
      </c>
      <c r="AL128" s="1088"/>
      <c r="AM128" s="1088"/>
      <c r="AN128" s="1088"/>
      <c r="AO128" s="1089"/>
      <c r="AP128" s="1091"/>
      <c r="AQ128" s="1092"/>
      <c r="AR128" s="1092"/>
      <c r="AS128" s="1092"/>
      <c r="AT128" s="1093"/>
      <c r="AU128" s="235"/>
      <c r="AV128" s="235"/>
      <c r="AW128" s="235"/>
      <c r="AX128" s="1052" t="s">
        <v>459</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501819</v>
      </c>
      <c r="AB129" s="957"/>
      <c r="AC129" s="957"/>
      <c r="AD129" s="957"/>
      <c r="AE129" s="958"/>
      <c r="AF129" s="959">
        <v>676133</v>
      </c>
      <c r="AG129" s="957"/>
      <c r="AH129" s="957"/>
      <c r="AI129" s="957"/>
      <c r="AJ129" s="958"/>
      <c r="AK129" s="959">
        <v>680039</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111644</v>
      </c>
      <c r="AB130" s="957"/>
      <c r="AC130" s="957"/>
      <c r="AD130" s="957"/>
      <c r="AE130" s="958"/>
      <c r="AF130" s="959">
        <v>110934</v>
      </c>
      <c r="AG130" s="957"/>
      <c r="AH130" s="957"/>
      <c r="AI130" s="957"/>
      <c r="AJ130" s="958"/>
      <c r="AK130" s="959">
        <v>111905</v>
      </c>
      <c r="AL130" s="957"/>
      <c r="AM130" s="957"/>
      <c r="AN130" s="957"/>
      <c r="AO130" s="958"/>
      <c r="AP130" s="1061"/>
      <c r="AQ130" s="1062"/>
      <c r="AR130" s="1062"/>
      <c r="AS130" s="1062"/>
      <c r="AT130" s="1063"/>
      <c r="AU130" s="235"/>
      <c r="AV130" s="235"/>
      <c r="AW130" s="235"/>
      <c r="AX130" s="1111" t="s">
        <v>464</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465</v>
      </c>
      <c r="X131" s="1082"/>
      <c r="Y131" s="1082"/>
      <c r="Z131" s="1083"/>
      <c r="AA131" s="995">
        <v>390175</v>
      </c>
      <c r="AB131" s="996"/>
      <c r="AC131" s="996"/>
      <c r="AD131" s="996"/>
      <c r="AE131" s="997"/>
      <c r="AF131" s="998">
        <v>565199</v>
      </c>
      <c r="AG131" s="996"/>
      <c r="AH131" s="996"/>
      <c r="AI131" s="996"/>
      <c r="AJ131" s="997"/>
      <c r="AK131" s="998">
        <v>568134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467</v>
      </c>
      <c r="W132" s="1099"/>
      <c r="X132" s="1099"/>
      <c r="Y132" s="1099"/>
      <c r="Z132" s="1100"/>
      <c r="AA132" s="1101">
        <v>6.0134555010000001</v>
      </c>
      <c r="AB132" s="1102"/>
      <c r="AC132" s="1102"/>
      <c r="AD132" s="1102"/>
      <c r="AE132" s="1103"/>
      <c r="AF132" s="1104">
        <v>4.5513173240000002</v>
      </c>
      <c r="AG132" s="1102"/>
      <c r="AH132" s="1102"/>
      <c r="AI132" s="1102"/>
      <c r="AJ132" s="1103"/>
      <c r="AK132" s="1104">
        <v>4.7106844509999997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468</v>
      </c>
      <c r="W133" s="1106"/>
      <c r="X133" s="1106"/>
      <c r="Y133" s="1106"/>
      <c r="Z133" s="1107"/>
      <c r="AA133" s="1108">
        <v>6.2</v>
      </c>
      <c r="AB133" s="1109"/>
      <c r="AC133" s="1109"/>
      <c r="AD133" s="1109"/>
      <c r="AE133" s="1110"/>
      <c r="AF133" s="1108">
        <v>5.5</v>
      </c>
      <c r="AG133" s="1109"/>
      <c r="AH133" s="1109"/>
      <c r="AI133" s="1109"/>
      <c r="AJ133" s="1110"/>
      <c r="AK133" s="1108">
        <v>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Normal="85" zoomScaleSheetLayoutView="55" workbookViewId="0">
      <selection activeCell="AD52" sqref="AD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173176</v>
      </c>
      <c r="L9" s="264">
        <v>367677</v>
      </c>
      <c r="M9" s="265">
        <v>192357</v>
      </c>
      <c r="N9" s="266">
        <v>91.1</v>
      </c>
    </row>
    <row r="10" spans="1:16">
      <c r="A10" s="248"/>
      <c r="B10" s="244"/>
      <c r="C10" s="244"/>
      <c r="D10" s="244"/>
      <c r="E10" s="244"/>
      <c r="F10" s="244"/>
      <c r="G10" s="1117" t="s">
        <v>477</v>
      </c>
      <c r="H10" s="1118"/>
      <c r="I10" s="1118"/>
      <c r="J10" s="1119"/>
      <c r="K10" s="267">
        <v>19383</v>
      </c>
      <c r="L10" s="268">
        <v>41153</v>
      </c>
      <c r="M10" s="269">
        <v>21870</v>
      </c>
      <c r="N10" s="270">
        <v>88.2</v>
      </c>
    </row>
    <row r="11" spans="1:16" ht="13.5" customHeight="1">
      <c r="A11" s="248"/>
      <c r="B11" s="244"/>
      <c r="C11" s="244"/>
      <c r="D11" s="244"/>
      <c r="E11" s="244"/>
      <c r="F11" s="244"/>
      <c r="G11" s="1117" t="s">
        <v>478</v>
      </c>
      <c r="H11" s="1118"/>
      <c r="I11" s="1118"/>
      <c r="J11" s="1119"/>
      <c r="K11" s="267">
        <v>3106</v>
      </c>
      <c r="L11" s="268">
        <v>6594</v>
      </c>
      <c r="M11" s="269">
        <v>24716</v>
      </c>
      <c r="N11" s="270">
        <v>-73.3</v>
      </c>
    </row>
    <row r="12" spans="1:16" ht="13.5" customHeight="1">
      <c r="A12" s="248"/>
      <c r="B12" s="244"/>
      <c r="C12" s="244"/>
      <c r="D12" s="244"/>
      <c r="E12" s="244"/>
      <c r="F12" s="244"/>
      <c r="G12" s="1117" t="s">
        <v>479</v>
      </c>
      <c r="H12" s="1118"/>
      <c r="I12" s="1118"/>
      <c r="J12" s="1119"/>
      <c r="K12" s="267" t="s">
        <v>480</v>
      </c>
      <c r="L12" s="268" t="s">
        <v>480</v>
      </c>
      <c r="M12" s="269">
        <v>2820</v>
      </c>
      <c r="N12" s="270" t="s">
        <v>480</v>
      </c>
    </row>
    <row r="13" spans="1:16" ht="13.5" customHeight="1">
      <c r="A13" s="248"/>
      <c r="B13" s="244"/>
      <c r="C13" s="244"/>
      <c r="D13" s="244"/>
      <c r="E13" s="244"/>
      <c r="F13" s="244"/>
      <c r="G13" s="1117" t="s">
        <v>481</v>
      </c>
      <c r="H13" s="1118"/>
      <c r="I13" s="1118"/>
      <c r="J13" s="1119"/>
      <c r="K13" s="267" t="s">
        <v>480</v>
      </c>
      <c r="L13" s="268" t="s">
        <v>480</v>
      </c>
      <c r="M13" s="269" t="s">
        <v>480</v>
      </c>
      <c r="N13" s="270" t="s">
        <v>480</v>
      </c>
    </row>
    <row r="14" spans="1:16" ht="13.5" customHeight="1">
      <c r="A14" s="248"/>
      <c r="B14" s="244"/>
      <c r="C14" s="244"/>
      <c r="D14" s="244"/>
      <c r="E14" s="244"/>
      <c r="F14" s="244"/>
      <c r="G14" s="1117" t="s">
        <v>482</v>
      </c>
      <c r="H14" s="1118"/>
      <c r="I14" s="1118"/>
      <c r="J14" s="1119"/>
      <c r="K14" s="267" t="s">
        <v>480</v>
      </c>
      <c r="L14" s="268" t="s">
        <v>480</v>
      </c>
      <c r="M14" s="269">
        <v>8559</v>
      </c>
      <c r="N14" s="270" t="s">
        <v>480</v>
      </c>
    </row>
    <row r="15" spans="1:16" ht="13.5" customHeight="1">
      <c r="A15" s="248"/>
      <c r="B15" s="244"/>
      <c r="C15" s="244"/>
      <c r="D15" s="244"/>
      <c r="E15" s="244"/>
      <c r="F15" s="244"/>
      <c r="G15" s="1117" t="s">
        <v>483</v>
      </c>
      <c r="H15" s="1118"/>
      <c r="I15" s="1118"/>
      <c r="J15" s="1119"/>
      <c r="K15" s="267">
        <v>6274</v>
      </c>
      <c r="L15" s="268">
        <v>13321</v>
      </c>
      <c r="M15" s="269">
        <v>4371</v>
      </c>
      <c r="N15" s="270">
        <v>204.8</v>
      </c>
    </row>
    <row r="16" spans="1:16">
      <c r="A16" s="248"/>
      <c r="B16" s="244"/>
      <c r="C16" s="244"/>
      <c r="D16" s="244"/>
      <c r="E16" s="244"/>
      <c r="F16" s="244"/>
      <c r="G16" s="1120" t="s">
        <v>484</v>
      </c>
      <c r="H16" s="1121"/>
      <c r="I16" s="1121"/>
      <c r="J16" s="1122"/>
      <c r="K16" s="268">
        <v>-17289</v>
      </c>
      <c r="L16" s="268">
        <v>-36707</v>
      </c>
      <c r="M16" s="269">
        <v>-21822</v>
      </c>
      <c r="N16" s="270">
        <v>68.2</v>
      </c>
    </row>
    <row r="17" spans="1:16">
      <c r="A17" s="248"/>
      <c r="B17" s="244"/>
      <c r="C17" s="244"/>
      <c r="D17" s="244"/>
      <c r="E17" s="244"/>
      <c r="F17" s="244"/>
      <c r="G17" s="1120" t="s">
        <v>170</v>
      </c>
      <c r="H17" s="1121"/>
      <c r="I17" s="1121"/>
      <c r="J17" s="1122"/>
      <c r="K17" s="268">
        <v>184650</v>
      </c>
      <c r="L17" s="268">
        <v>392038</v>
      </c>
      <c r="M17" s="269">
        <v>232872</v>
      </c>
      <c r="N17" s="270">
        <v>68.3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36.090000000000003</v>
      </c>
      <c r="L21" s="281">
        <v>21.42</v>
      </c>
      <c r="M21" s="282">
        <v>14.67</v>
      </c>
      <c r="N21" s="249"/>
      <c r="O21" s="283"/>
      <c r="P21" s="279"/>
    </row>
    <row r="22" spans="1:16" s="284" customFormat="1">
      <c r="A22" s="279"/>
      <c r="B22" s="249"/>
      <c r="C22" s="249"/>
      <c r="D22" s="249"/>
      <c r="E22" s="249"/>
      <c r="F22" s="249"/>
      <c r="G22" s="1112" t="s">
        <v>490</v>
      </c>
      <c r="H22" s="1113"/>
      <c r="I22" s="1113"/>
      <c r="J22" s="1114"/>
      <c r="K22" s="285">
        <v>90.2</v>
      </c>
      <c r="L22" s="286">
        <v>93.4</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138668</v>
      </c>
      <c r="L32" s="294">
        <v>294412</v>
      </c>
      <c r="M32" s="295">
        <v>135669</v>
      </c>
      <c r="N32" s="296">
        <v>117</v>
      </c>
    </row>
    <row r="33" spans="1:16" ht="13.5" customHeight="1">
      <c r="A33" s="248"/>
      <c r="B33" s="244"/>
      <c r="C33" s="244"/>
      <c r="D33" s="244"/>
      <c r="E33" s="244"/>
      <c r="F33" s="244"/>
      <c r="G33" s="1128" t="s">
        <v>495</v>
      </c>
      <c r="H33" s="1129"/>
      <c r="I33" s="1129"/>
      <c r="J33" s="1130"/>
      <c r="K33" s="294" t="s">
        <v>480</v>
      </c>
      <c r="L33" s="294" t="s">
        <v>480</v>
      </c>
      <c r="M33" s="295" t="s">
        <v>480</v>
      </c>
      <c r="N33" s="296" t="s">
        <v>480</v>
      </c>
    </row>
    <row r="34" spans="1:16" ht="27" customHeight="1">
      <c r="A34" s="248"/>
      <c r="B34" s="244"/>
      <c r="C34" s="244"/>
      <c r="D34" s="244"/>
      <c r="E34" s="244"/>
      <c r="F34" s="244"/>
      <c r="G34" s="1128" t="s">
        <v>496</v>
      </c>
      <c r="H34" s="1129"/>
      <c r="I34" s="1129"/>
      <c r="J34" s="1130"/>
      <c r="K34" s="294" t="s">
        <v>480</v>
      </c>
      <c r="L34" s="294" t="s">
        <v>480</v>
      </c>
      <c r="M34" s="295">
        <v>40</v>
      </c>
      <c r="N34" s="296" t="s">
        <v>480</v>
      </c>
    </row>
    <row r="35" spans="1:16" ht="27" customHeight="1">
      <c r="A35" s="248"/>
      <c r="B35" s="244"/>
      <c r="C35" s="244"/>
      <c r="D35" s="244"/>
      <c r="E35" s="244"/>
      <c r="F35" s="244"/>
      <c r="G35" s="1128" t="s">
        <v>497</v>
      </c>
      <c r="H35" s="1129"/>
      <c r="I35" s="1129"/>
      <c r="J35" s="1130"/>
      <c r="K35" s="294" t="s">
        <v>480</v>
      </c>
      <c r="L35" s="294" t="s">
        <v>480</v>
      </c>
      <c r="M35" s="295">
        <v>30817</v>
      </c>
      <c r="N35" s="296" t="s">
        <v>480</v>
      </c>
    </row>
    <row r="36" spans="1:16" ht="27" customHeight="1">
      <c r="A36" s="248"/>
      <c r="B36" s="244"/>
      <c r="C36" s="244"/>
      <c r="D36" s="244"/>
      <c r="E36" s="244"/>
      <c r="F36" s="244"/>
      <c r="G36" s="1128" t="s">
        <v>498</v>
      </c>
      <c r="H36" s="1129"/>
      <c r="I36" s="1129"/>
      <c r="J36" s="1130"/>
      <c r="K36" s="294" t="s">
        <v>480</v>
      </c>
      <c r="L36" s="294" t="s">
        <v>480</v>
      </c>
      <c r="M36" s="295">
        <v>6361</v>
      </c>
      <c r="N36" s="296" t="s">
        <v>480</v>
      </c>
    </row>
    <row r="37" spans="1:16" ht="13.5" customHeight="1">
      <c r="A37" s="248"/>
      <c r="B37" s="244"/>
      <c r="C37" s="244"/>
      <c r="D37" s="244"/>
      <c r="E37" s="244"/>
      <c r="F37" s="244"/>
      <c r="G37" s="1128" t="s">
        <v>499</v>
      </c>
      <c r="H37" s="1129"/>
      <c r="I37" s="1129"/>
      <c r="J37" s="1130"/>
      <c r="K37" s="294" t="s">
        <v>480</v>
      </c>
      <c r="L37" s="294" t="s">
        <v>480</v>
      </c>
      <c r="M37" s="295">
        <v>2179</v>
      </c>
      <c r="N37" s="296" t="s">
        <v>480</v>
      </c>
    </row>
    <row r="38" spans="1:16" ht="27" customHeight="1">
      <c r="A38" s="248"/>
      <c r="B38" s="244"/>
      <c r="C38" s="244"/>
      <c r="D38" s="244"/>
      <c r="E38" s="244"/>
      <c r="F38" s="244"/>
      <c r="G38" s="1131" t="s">
        <v>500</v>
      </c>
      <c r="H38" s="1132"/>
      <c r="I38" s="1132"/>
      <c r="J38" s="1133"/>
      <c r="K38" s="297" t="s">
        <v>480</v>
      </c>
      <c r="L38" s="297" t="s">
        <v>480</v>
      </c>
      <c r="M38" s="298">
        <v>59</v>
      </c>
      <c r="N38" s="299" t="s">
        <v>480</v>
      </c>
      <c r="O38" s="293"/>
    </row>
    <row r="39" spans="1:16">
      <c r="A39" s="248"/>
      <c r="B39" s="244"/>
      <c r="C39" s="244"/>
      <c r="D39" s="244"/>
      <c r="E39" s="244"/>
      <c r="F39" s="244"/>
      <c r="G39" s="1131" t="s">
        <v>501</v>
      </c>
      <c r="H39" s="1132"/>
      <c r="I39" s="1132"/>
      <c r="J39" s="1133"/>
      <c r="K39" s="300" t="s">
        <v>480</v>
      </c>
      <c r="L39" s="300" t="s">
        <v>480</v>
      </c>
      <c r="M39" s="301">
        <v>-9358</v>
      </c>
      <c r="N39" s="302" t="s">
        <v>480</v>
      </c>
      <c r="O39" s="293"/>
    </row>
    <row r="40" spans="1:16" ht="27" customHeight="1">
      <c r="A40" s="248"/>
      <c r="B40" s="244"/>
      <c r="C40" s="244"/>
      <c r="D40" s="244"/>
      <c r="E40" s="244"/>
      <c r="F40" s="244"/>
      <c r="G40" s="1128" t="s">
        <v>502</v>
      </c>
      <c r="H40" s="1129"/>
      <c r="I40" s="1129"/>
      <c r="J40" s="1130"/>
      <c r="K40" s="300">
        <v>-111905</v>
      </c>
      <c r="L40" s="300">
        <v>-237590</v>
      </c>
      <c r="M40" s="301">
        <v>-120971</v>
      </c>
      <c r="N40" s="302">
        <v>96.4</v>
      </c>
      <c r="O40" s="293"/>
    </row>
    <row r="41" spans="1:16">
      <c r="A41" s="248"/>
      <c r="B41" s="244"/>
      <c r="C41" s="244"/>
      <c r="D41" s="244"/>
      <c r="E41" s="244"/>
      <c r="F41" s="244"/>
      <c r="G41" s="1134" t="s">
        <v>280</v>
      </c>
      <c r="H41" s="1135"/>
      <c r="I41" s="1135"/>
      <c r="J41" s="1136"/>
      <c r="K41" s="294">
        <v>26763</v>
      </c>
      <c r="L41" s="300">
        <v>56822</v>
      </c>
      <c r="M41" s="301">
        <v>44795</v>
      </c>
      <c r="N41" s="302">
        <v>26.8</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229817</v>
      </c>
      <c r="J51" s="320">
        <v>455986</v>
      </c>
      <c r="K51" s="321">
        <v>157</v>
      </c>
      <c r="L51" s="322">
        <v>291917</v>
      </c>
      <c r="M51" s="323">
        <v>64.900000000000006</v>
      </c>
      <c r="N51" s="324">
        <v>92.1</v>
      </c>
    </row>
    <row r="52" spans="1:14">
      <c r="A52" s="248"/>
      <c r="B52" s="244"/>
      <c r="C52" s="244"/>
      <c r="D52" s="244"/>
      <c r="E52" s="244"/>
      <c r="F52" s="244"/>
      <c r="G52" s="325"/>
      <c r="H52" s="326" t="s">
        <v>513</v>
      </c>
      <c r="I52" s="327">
        <v>30905</v>
      </c>
      <c r="J52" s="328">
        <v>61319</v>
      </c>
      <c r="K52" s="329">
        <v>74.599999999999994</v>
      </c>
      <c r="L52" s="330">
        <v>163714</v>
      </c>
      <c r="M52" s="331">
        <v>62.4</v>
      </c>
      <c r="N52" s="332">
        <v>12.2</v>
      </c>
    </row>
    <row r="53" spans="1:14">
      <c r="A53" s="248"/>
      <c r="B53" s="244"/>
      <c r="C53" s="244"/>
      <c r="D53" s="244"/>
      <c r="E53" s="244"/>
      <c r="F53" s="244"/>
      <c r="G53" s="310" t="s">
        <v>514</v>
      </c>
      <c r="H53" s="311"/>
      <c r="I53" s="319">
        <v>390924</v>
      </c>
      <c r="J53" s="320">
        <v>788153</v>
      </c>
      <c r="K53" s="321">
        <v>72.8</v>
      </c>
      <c r="L53" s="322">
        <v>325581</v>
      </c>
      <c r="M53" s="323">
        <v>11.5</v>
      </c>
      <c r="N53" s="324">
        <v>61.3</v>
      </c>
    </row>
    <row r="54" spans="1:14">
      <c r="A54" s="248"/>
      <c r="B54" s="244"/>
      <c r="C54" s="244"/>
      <c r="D54" s="244"/>
      <c r="E54" s="244"/>
      <c r="F54" s="244"/>
      <c r="G54" s="325"/>
      <c r="H54" s="326" t="s">
        <v>513</v>
      </c>
      <c r="I54" s="327">
        <v>105423</v>
      </c>
      <c r="J54" s="328">
        <v>212546</v>
      </c>
      <c r="K54" s="329">
        <v>246.6</v>
      </c>
      <c r="L54" s="330">
        <v>165116</v>
      </c>
      <c r="M54" s="331">
        <v>0.9</v>
      </c>
      <c r="N54" s="332">
        <v>245.7</v>
      </c>
    </row>
    <row r="55" spans="1:14">
      <c r="A55" s="248"/>
      <c r="B55" s="244"/>
      <c r="C55" s="244"/>
      <c r="D55" s="244"/>
      <c r="E55" s="244"/>
      <c r="F55" s="244"/>
      <c r="G55" s="310" t="s">
        <v>515</v>
      </c>
      <c r="H55" s="311"/>
      <c r="I55" s="319">
        <v>356771</v>
      </c>
      <c r="J55" s="320">
        <v>729593</v>
      </c>
      <c r="K55" s="321">
        <v>-7.4</v>
      </c>
      <c r="L55" s="322">
        <v>203567</v>
      </c>
      <c r="M55" s="323">
        <v>-37.5</v>
      </c>
      <c r="N55" s="324">
        <v>30.1</v>
      </c>
    </row>
    <row r="56" spans="1:14">
      <c r="A56" s="248"/>
      <c r="B56" s="244"/>
      <c r="C56" s="244"/>
      <c r="D56" s="244"/>
      <c r="E56" s="244"/>
      <c r="F56" s="244"/>
      <c r="G56" s="325"/>
      <c r="H56" s="326" t="s">
        <v>513</v>
      </c>
      <c r="I56" s="327">
        <v>188176</v>
      </c>
      <c r="J56" s="328">
        <v>384818</v>
      </c>
      <c r="K56" s="329">
        <v>81.099999999999994</v>
      </c>
      <c r="L56" s="330">
        <v>121137</v>
      </c>
      <c r="M56" s="331">
        <v>-26.6</v>
      </c>
      <c r="N56" s="332">
        <v>107.7</v>
      </c>
    </row>
    <row r="57" spans="1:14">
      <c r="A57" s="248"/>
      <c r="B57" s="244"/>
      <c r="C57" s="244"/>
      <c r="D57" s="244"/>
      <c r="E57" s="244"/>
      <c r="F57" s="244"/>
      <c r="G57" s="310" t="s">
        <v>516</v>
      </c>
      <c r="H57" s="311"/>
      <c r="I57" s="319">
        <v>190685</v>
      </c>
      <c r="J57" s="320">
        <v>399759</v>
      </c>
      <c r="K57" s="321">
        <v>-45.2</v>
      </c>
      <c r="L57" s="322">
        <v>185018</v>
      </c>
      <c r="M57" s="323">
        <v>-9.1</v>
      </c>
      <c r="N57" s="324">
        <v>-36.1</v>
      </c>
    </row>
    <row r="58" spans="1:14">
      <c r="A58" s="248"/>
      <c r="B58" s="244"/>
      <c r="C58" s="244"/>
      <c r="D58" s="244"/>
      <c r="E58" s="244"/>
      <c r="F58" s="244"/>
      <c r="G58" s="325"/>
      <c r="H58" s="326" t="s">
        <v>513</v>
      </c>
      <c r="I58" s="327">
        <v>68150</v>
      </c>
      <c r="J58" s="328">
        <v>142872</v>
      </c>
      <c r="K58" s="329">
        <v>-62.9</v>
      </c>
      <c r="L58" s="330">
        <v>95064</v>
      </c>
      <c r="M58" s="331">
        <v>-21.5</v>
      </c>
      <c r="N58" s="332">
        <v>-41.4</v>
      </c>
    </row>
    <row r="59" spans="1:14">
      <c r="A59" s="248"/>
      <c r="B59" s="244"/>
      <c r="C59" s="244"/>
      <c r="D59" s="244"/>
      <c r="E59" s="244"/>
      <c r="F59" s="244"/>
      <c r="G59" s="310" t="s">
        <v>517</v>
      </c>
      <c r="H59" s="311"/>
      <c r="I59" s="319">
        <v>235233</v>
      </c>
      <c r="J59" s="320">
        <v>499433</v>
      </c>
      <c r="K59" s="321">
        <v>24.9</v>
      </c>
      <c r="L59" s="322">
        <v>238802</v>
      </c>
      <c r="M59" s="323">
        <v>29.1</v>
      </c>
      <c r="N59" s="324">
        <v>-4.2</v>
      </c>
    </row>
    <row r="60" spans="1:14">
      <c r="A60" s="248"/>
      <c r="B60" s="244"/>
      <c r="C60" s="244"/>
      <c r="D60" s="244"/>
      <c r="E60" s="244"/>
      <c r="F60" s="244"/>
      <c r="G60" s="325"/>
      <c r="H60" s="326" t="s">
        <v>513</v>
      </c>
      <c r="I60" s="333">
        <v>91190</v>
      </c>
      <c r="J60" s="328">
        <v>193609</v>
      </c>
      <c r="K60" s="329">
        <v>35.5</v>
      </c>
      <c r="L60" s="330">
        <v>128562</v>
      </c>
      <c r="M60" s="331">
        <v>35.200000000000003</v>
      </c>
      <c r="N60" s="332">
        <v>0.3</v>
      </c>
    </row>
    <row r="61" spans="1:14">
      <c r="A61" s="248"/>
      <c r="B61" s="244"/>
      <c r="C61" s="244"/>
      <c r="D61" s="244"/>
      <c r="E61" s="244"/>
      <c r="F61" s="244"/>
      <c r="G61" s="310" t="s">
        <v>518</v>
      </c>
      <c r="H61" s="334"/>
      <c r="I61" s="335">
        <v>280686</v>
      </c>
      <c r="J61" s="336">
        <v>574585</v>
      </c>
      <c r="K61" s="337">
        <v>40.4</v>
      </c>
      <c r="L61" s="338">
        <v>248977</v>
      </c>
      <c r="M61" s="339">
        <v>11.8</v>
      </c>
      <c r="N61" s="324">
        <v>28.6</v>
      </c>
    </row>
    <row r="62" spans="1:14">
      <c r="A62" s="248"/>
      <c r="B62" s="244"/>
      <c r="C62" s="244"/>
      <c r="D62" s="244"/>
      <c r="E62" s="244"/>
      <c r="F62" s="244"/>
      <c r="G62" s="325"/>
      <c r="H62" s="326" t="s">
        <v>513</v>
      </c>
      <c r="I62" s="327">
        <v>96769</v>
      </c>
      <c r="J62" s="328">
        <v>199033</v>
      </c>
      <c r="K62" s="329">
        <v>75</v>
      </c>
      <c r="L62" s="330">
        <v>134719</v>
      </c>
      <c r="M62" s="331">
        <v>10.1</v>
      </c>
      <c r="N62" s="332">
        <v>64.900000000000006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97.14</v>
      </c>
      <c r="G47" s="12">
        <v>111.25</v>
      </c>
      <c r="H47" s="12">
        <v>123.31</v>
      </c>
      <c r="I47" s="12">
        <v>94.59</v>
      </c>
      <c r="J47" s="13">
        <v>94.13</v>
      </c>
    </row>
    <row r="48" spans="2:10" ht="57.75" customHeight="1">
      <c r="B48" s="14"/>
      <c r="C48" s="1139" t="s">
        <v>4</v>
      </c>
      <c r="D48" s="1139"/>
      <c r="E48" s="1140"/>
      <c r="F48" s="15">
        <v>11.06</v>
      </c>
      <c r="G48" s="16">
        <v>10.4</v>
      </c>
      <c r="H48" s="16">
        <v>10.7</v>
      </c>
      <c r="I48" s="16">
        <v>11.26</v>
      </c>
      <c r="J48" s="17">
        <v>5.96</v>
      </c>
    </row>
    <row r="49" spans="2:10" ht="57.75" customHeight="1" thickBot="1">
      <c r="B49" s="18"/>
      <c r="C49" s="1141" t="s">
        <v>5</v>
      </c>
      <c r="D49" s="1141"/>
      <c r="E49" s="1142"/>
      <c r="F49" s="19">
        <v>20.53</v>
      </c>
      <c r="G49" s="20">
        <v>16.97</v>
      </c>
      <c r="H49" s="20" t="s">
        <v>525</v>
      </c>
      <c r="I49" s="20">
        <v>6.38</v>
      </c>
      <c r="J49" s="21" t="s">
        <v>526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527</v>
      </c>
      <c r="D34" s="1149"/>
      <c r="E34" s="1150"/>
      <c r="F34" s="32">
        <v>11.84</v>
      </c>
      <c r="G34" s="33">
        <v>10.07</v>
      </c>
      <c r="H34" s="33">
        <v>10.7</v>
      </c>
      <c r="I34" s="33">
        <v>11.26</v>
      </c>
      <c r="J34" s="34">
        <v>5.96</v>
      </c>
      <c r="K34" s="22"/>
      <c r="L34" s="22"/>
      <c r="M34" s="22"/>
      <c r="N34" s="22"/>
      <c r="O34" s="22"/>
      <c r="P34" s="22"/>
    </row>
    <row r="35" spans="1:16" ht="39" customHeight="1">
      <c r="A35" s="22"/>
      <c r="B35" s="35"/>
      <c r="C35" s="1143" t="s">
        <v>528</v>
      </c>
      <c r="D35" s="1144"/>
      <c r="E35" s="1145"/>
      <c r="F35" s="36">
        <v>1.72</v>
      </c>
      <c r="G35" s="37">
        <v>0.95</v>
      </c>
      <c r="H35" s="37">
        <v>1.1000000000000001</v>
      </c>
      <c r="I35" s="37">
        <v>1.75</v>
      </c>
      <c r="J35" s="38">
        <v>0.47</v>
      </c>
      <c r="K35" s="22"/>
      <c r="L35" s="22"/>
      <c r="M35" s="22"/>
      <c r="N35" s="22"/>
      <c r="O35" s="22"/>
      <c r="P35" s="22"/>
    </row>
    <row r="36" spans="1:16" ht="39" customHeight="1">
      <c r="A36" s="22"/>
      <c r="B36" s="35"/>
      <c r="C36" s="1143" t="s">
        <v>529</v>
      </c>
      <c r="D36" s="1144"/>
      <c r="E36" s="1145"/>
      <c r="F36" s="36">
        <v>0.55000000000000004</v>
      </c>
      <c r="G36" s="37">
        <v>0.65</v>
      </c>
      <c r="H36" s="37">
        <v>1.1499999999999999</v>
      </c>
      <c r="I36" s="37">
        <v>0.71</v>
      </c>
      <c r="J36" s="38">
        <v>0.28000000000000003</v>
      </c>
      <c r="K36" s="22"/>
      <c r="L36" s="22"/>
      <c r="M36" s="22"/>
      <c r="N36" s="22"/>
      <c r="O36" s="22"/>
      <c r="P36" s="22"/>
    </row>
    <row r="37" spans="1:16" ht="39" customHeight="1">
      <c r="A37" s="22"/>
      <c r="B37" s="35"/>
      <c r="C37" s="1143" t="s">
        <v>530</v>
      </c>
      <c r="D37" s="1144"/>
      <c r="E37" s="1145"/>
      <c r="F37" s="36">
        <v>0</v>
      </c>
      <c r="G37" s="37">
        <v>0</v>
      </c>
      <c r="H37" s="37">
        <v>0.1</v>
      </c>
      <c r="I37" s="37">
        <v>0.81</v>
      </c>
      <c r="J37" s="38">
        <v>0.14000000000000001</v>
      </c>
      <c r="K37" s="22"/>
      <c r="L37" s="22"/>
      <c r="M37" s="22"/>
      <c r="N37" s="22"/>
      <c r="O37" s="22"/>
      <c r="P37" s="22"/>
    </row>
    <row r="38" spans="1:16" ht="39" customHeight="1">
      <c r="A38" s="22"/>
      <c r="B38" s="35"/>
      <c r="C38" s="1143" t="s">
        <v>531</v>
      </c>
      <c r="D38" s="1144"/>
      <c r="E38" s="1145"/>
      <c r="F38" s="36">
        <v>0.11</v>
      </c>
      <c r="G38" s="37">
        <v>0</v>
      </c>
      <c r="H38" s="37">
        <v>0.02</v>
      </c>
      <c r="I38" s="37">
        <v>0</v>
      </c>
      <c r="J38" s="38">
        <v>0</v>
      </c>
      <c r="K38" s="22"/>
      <c r="L38" s="22"/>
      <c r="M38" s="22"/>
      <c r="N38" s="22"/>
      <c r="O38" s="22"/>
      <c r="P38" s="22"/>
    </row>
    <row r="39" spans="1:16" ht="39" customHeight="1">
      <c r="A39" s="22"/>
      <c r="B39" s="35"/>
      <c r="C39" s="1143" t="s">
        <v>532</v>
      </c>
      <c r="D39" s="1144"/>
      <c r="E39" s="1145"/>
      <c r="F39" s="36">
        <v>0</v>
      </c>
      <c r="G39" s="37">
        <v>0</v>
      </c>
      <c r="H39" s="37">
        <v>0</v>
      </c>
      <c r="I39" s="37">
        <v>0</v>
      </c>
      <c r="J39" s="38">
        <v>0</v>
      </c>
      <c r="K39" s="22"/>
      <c r="L39" s="22"/>
      <c r="M39" s="22"/>
      <c r="N39" s="22"/>
      <c r="O39" s="22"/>
      <c r="P39" s="22"/>
    </row>
    <row r="40" spans="1:16" ht="39" customHeight="1">
      <c r="A40" s="22"/>
      <c r="B40" s="35"/>
      <c r="C40" s="1143" t="s">
        <v>533</v>
      </c>
      <c r="D40" s="1144"/>
      <c r="E40" s="1145"/>
      <c r="F40" s="36">
        <v>4.3600000000000003</v>
      </c>
      <c r="G40" s="37">
        <v>6.46</v>
      </c>
      <c r="H40" s="37">
        <v>5.81</v>
      </c>
      <c r="I40" s="37">
        <v>4.51</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534</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535</v>
      </c>
      <c r="D43" s="1147"/>
      <c r="E43" s="1148"/>
      <c r="F43" s="41">
        <v>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151</v>
      </c>
      <c r="L45" s="60">
        <v>147</v>
      </c>
      <c r="M45" s="60">
        <v>135</v>
      </c>
      <c r="N45" s="60">
        <v>137</v>
      </c>
      <c r="O45" s="61">
        <v>139</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t="s">
        <v>480</v>
      </c>
      <c r="L48" s="64" t="s">
        <v>480</v>
      </c>
      <c r="M48" s="64" t="s">
        <v>480</v>
      </c>
      <c r="N48" s="64" t="s">
        <v>480</v>
      </c>
      <c r="O48" s="65" t="s">
        <v>480</v>
      </c>
      <c r="P48" s="48"/>
      <c r="Q48" s="48"/>
      <c r="R48" s="48"/>
      <c r="S48" s="48"/>
      <c r="T48" s="48"/>
      <c r="U48" s="48"/>
    </row>
    <row r="49" spans="1:21" ht="30.75" customHeight="1">
      <c r="A49" s="48"/>
      <c r="B49" s="1161"/>
      <c r="C49" s="1162"/>
      <c r="D49" s="62"/>
      <c r="E49" s="1153" t="s">
        <v>16</v>
      </c>
      <c r="F49" s="1153"/>
      <c r="G49" s="1153"/>
      <c r="H49" s="1153"/>
      <c r="I49" s="1153"/>
      <c r="J49" s="1154"/>
      <c r="K49" s="63">
        <v>0</v>
      </c>
      <c r="L49" s="64" t="s">
        <v>480</v>
      </c>
      <c r="M49" s="64" t="s">
        <v>480</v>
      </c>
      <c r="N49" s="64" t="s">
        <v>480</v>
      </c>
      <c r="O49" s="65" t="s">
        <v>480</v>
      </c>
      <c r="P49" s="48"/>
      <c r="Q49" s="48"/>
      <c r="R49" s="48"/>
      <c r="S49" s="48"/>
      <c r="T49" s="48"/>
      <c r="U49" s="48"/>
    </row>
    <row r="50" spans="1:21" ht="30.75" customHeight="1">
      <c r="A50" s="48"/>
      <c r="B50" s="1161"/>
      <c r="C50" s="1162"/>
      <c r="D50" s="62"/>
      <c r="E50" s="1153" t="s">
        <v>17</v>
      </c>
      <c r="F50" s="1153"/>
      <c r="G50" s="1153"/>
      <c r="H50" s="1153"/>
      <c r="I50" s="1153"/>
      <c r="J50" s="1154"/>
      <c r="K50" s="63" t="s">
        <v>480</v>
      </c>
      <c r="L50" s="64" t="s">
        <v>480</v>
      </c>
      <c r="M50" s="64" t="s">
        <v>480</v>
      </c>
      <c r="N50" s="64" t="s">
        <v>480</v>
      </c>
      <c r="O50" s="65" t="s">
        <v>480</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t="s">
        <v>480</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124</v>
      </c>
      <c r="L52" s="64">
        <v>120</v>
      </c>
      <c r="M52" s="64">
        <v>112</v>
      </c>
      <c r="N52" s="64">
        <v>111</v>
      </c>
      <c r="O52" s="65">
        <v>112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27</v>
      </c>
      <c r="L53" s="69">
        <v>27</v>
      </c>
      <c r="M53" s="69">
        <v>23</v>
      </c>
      <c r="N53" s="69">
        <v>26</v>
      </c>
      <c r="O53" s="70">
        <v>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126331</cp:lastModifiedBy>
  <cp:lastPrinted>2016-02-16T02:28:01Z</cp:lastPrinted>
  <dcterms:created xsi:type="dcterms:W3CDTF">2015-02-17T07:22:28Z</dcterms:created>
  <dcterms:modified xsi:type="dcterms:W3CDTF">2016-02-16T02:28:22Z</dcterms:modified>
  <cp:category/>
</cp:coreProperties>
</file>