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C35" i="9"/>
  <c r="CO34" i="9"/>
  <c r="BW34" i="9"/>
  <c r="BW35" i="9" s="1"/>
  <c r="BW36" i="9" s="1"/>
  <c r="BW37" i="9" s="1"/>
  <c r="BW38" i="9" s="1"/>
  <c r="BW39" i="9" s="1"/>
  <c r="BW40" i="9" s="1"/>
  <c r="BW41" i="9" s="1"/>
  <c r="BW42" i="9" s="1"/>
  <c r="BW43" i="9" s="1"/>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<sst xmlns="http://schemas.openxmlformats.org/spreadsheetml/2006/main" count="1121" uniqueCount="545">
  <si>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</si>
  <si>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</si>
  <si>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</si>
  <si>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</si>
  <si>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</si>
  <si>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</si>
  <si>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</si>
  <si>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</si>
  <si>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</si>
  <si>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</si>
  <si>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</si>
  <si>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</si>
  <si>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</si>
  <si>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</si>
  <si>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</si>
  <si>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</si>
  <si>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</si>
  <si>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</si>
  <si>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</si>
  <si>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</si>
  <si>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</si>
  <si>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</si>
  <si>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</si>
  <si>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</si>
  <si>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</si>
  <si>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</si>
  <si>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</si>
  <si>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</si>
  <si>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</si>
  <si>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</si>
  <si>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</si>
  <si>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</si>
  <si>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</si>
  <si>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</si>
  <si>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</si>
  <si>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</si>
  <si>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</si>
  <si>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</si>
  <si>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</si>
  <si>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</si>
  <si>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</si>
  <si>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</si>
  <si>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</si>
  <si>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</si>
  <si>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</si>
  <si>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</si>
  <si>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</si>
  <si>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</si>
  <si>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</si>
  <si>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</si>
  <si>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</si>
  <si>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</si>
  <si>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</si>
  <si>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</si>
  <si>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</si>
  <si>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</si>
  <si>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</si>
  <si>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</si>
  <si>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</si>
  <si>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</si>
  <si>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</si>
  <si>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</si>
  <si>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</si>
  <si>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</si>
  <si>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</si>
  <si>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</si>
  <si>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</si>
  <si>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</si>
  <si>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</si>
  <si>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</si>
  <si>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</si>
  <si>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</si>
  <si>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</si>
  <si>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</si>
  <si>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</si>
  <si>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</si>
  <si>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</si>
  <si>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</si>
  <si>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</si>
  <si>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</si>
  <si>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</si>
  <si>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</si>
  <si>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</si>
  <si>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</si>
  <si>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</si>
  <si>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</si>
  <si>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</si>
  <si>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</si>
  <si>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</si>
  <si>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</si>
  <si>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</si>
  <si>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</si>
  <si>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</si>
  <si>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</si>
  <si>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</si>
  <si>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</si>
  <si>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</si>
  <si>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</si>
  <si>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</si>
  <si>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</si>
  <si>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</si>
  <si>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</si>
  <si>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</si>
  <si>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</si>
  <si>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</si>
  <si>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</si>
  <si>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</si>
  <si>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</si>
  <si>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</si>
  <si>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</si>
  <si>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</si>
  <si>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</si>
  <si>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</si>
  <si>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</si>
  <si>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</si>
  <si>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</si>
  <si>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</si>
  <si>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</si>
  <si>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</si>
  <si>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</si>
  <si>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</si>
  <si>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</si>
  <si>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</si>
  <si>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</si>
  <si>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</si>
  <si>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</si>
  <si>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</si>
  <si>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</si>
  <si>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</si>
  <si>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</si>
  <si>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</si>
  <si>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</si>
  <si>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</si>
  <si>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</si>
  <si>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</si>
  <si>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</si>
  <si>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</si>
  <si>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</si>
  <si>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</si>
  <si>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</si>
  <si>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</si>
  <si>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</si>
  <si>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</si>
  <si>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</si>
  <si>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</si>
  <si>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</si>
  <si>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</si>
  <si>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</si>
  <si>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</si>
  <si>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</si>
  <si>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</si>
  <si>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</si>
  <si>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</si>
  <si>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</si>
  <si>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</si>
  <si>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</si>
  <si>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</si>
  <si>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</si>
  <si>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</si>
  <si>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</si>
  <si>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</si>
  <si>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</si>
  <si>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</si>
  <si>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</si>
  <si>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</si>
  <si>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</si>
  <si>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</si>
  <si>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</si>
  <si>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</si>
  <si>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</si>
  <si>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</si>
  <si>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</si>
  <si>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</si>
  <si>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</si>
  <si>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</si>
  <si>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</si>
  <si>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</si>
  <si>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</si>
  <si>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</si>
  <si>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</si>
  <si>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</si>
  <si>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</si>
  <si>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</si>
  <si>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</si>
  <si>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</si>
  <si>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</si>
  <si>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</si>
  <si>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</si>
  <si>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</si>
  <si>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</si>
  <si>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</si>
  <si>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</si>
  <si>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</si>
  <si>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和歌山県太地町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</si>
  <si>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</si>
  <si>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</si>
  <si>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</si>
  <si>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</si>
  <si>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</si>
  <si>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</si>
  <si>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</si>
  <si>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</si>
  <si>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</si>
  <si>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</si>
  <si>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</si>
  <si>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</si>
  <si>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</si>
  <si>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</si>
  <si>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</si>
  <si>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</si>
  <si>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</si>
  <si>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</si>
  <si>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</si>
  <si>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</si>
  <si>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</si>
  <si>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</si>
  <si>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</si>
  <si>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</si>
  <si>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</si>
  <si>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</si>
  <si>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</si>
  <si>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</si>
  <si>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</si>
  <si>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</si>
  <si>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</si>
  <si>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</si>
  <si>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</si>
  <si>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</si>
  <si>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</si>
  <si>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</si>
  <si>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</si>
  <si>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</si>
  <si>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</si>
  <si>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</si>
  <si>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</si>
  <si>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</si>
  <si>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</si>
  <si>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</si>
  <si>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</si>
  <si>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</si>
  <si>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</si>
  <si>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</si>
  <si>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</si>
  <si>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</si>
  <si>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</si>
  <si>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</si>
  <si>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</si>
  <si>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</si>
  <si>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</si>
  <si>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</si>
  <si>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</si>
  <si>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</si>
  <si>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</si>
  <si>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</si>
  <si>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</si>
  <si>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</si>
  <si>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</si>
  <si>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</si>
  <si>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</si>
  <si>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</si>
  <si>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</si>
  <si>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</si>
  <si>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</si>
  <si>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</si>
  <si>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</si>
  <si>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</si>
  <si>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</si>
  <si>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</si>
  <si>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</si>
  <si>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</si>
  <si>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</si>
  <si>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</si>
  <si>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</si>
  <si>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</si>
  <si>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</si>
  <si>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</si>
  <si>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</si>
  <si>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</si>
  <si>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</si>
  <si>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</si>
  <si>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</si>
  <si>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</si>
  <si>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</si>
  <si>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</si>
  <si>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</si>
  <si>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</si>
  <si>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</si>
  <si>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</si>
  <si>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</si>
  <si>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</si>
  <si>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</si>
  <si>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</si>
  <si>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</si>
  <si>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</si>
  <si>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</si>
  <si>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</si>
  <si>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</si>
  <si>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</si>
  <si>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</si>
  <si>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</si>
  <si>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</si>
  <si>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</si>
  <si>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</si>
  <si>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</si>
  <si>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</si>
  <si>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</si>
  <si>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</si>
  <si>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</si>
  <si>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</si>
  <si>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</si>
  <si>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</si>
  <si>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</si>
  <si>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</si>
  <si>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</si>
  <si>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</si>
  <si>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</si>
  <si>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</si>
  <si>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</si>
  <si>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</si>
  <si>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</si>
  <si>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</si>
  <si>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</si>
  <si>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</si>
  <si>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</si>
  <si>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</si>
  <si>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</si>
  <si>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</si>
  <si>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</si>
  <si>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</si>
  <si>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</si>
  <si>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</si>
  <si>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</si>
  <si>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</si>
  <si>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</si>
  <si>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</si>
  <si>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</si>
  <si>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</si>
  <si>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</si>
  <si>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</si>
  <si>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</si>
  <si>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</si>
  <si>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</si>
  <si>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</si>
  <si>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和歌山県太地町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</si>
  <si>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</si>
  <si>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</si>
  <si>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</si>
  <si>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</si>
  <si>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</si>
  <si>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</si>
  <si>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</si>
  <si>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</si>
  <si>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</si>
  <si>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</si>
  <si>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</si>
  <si>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</si>
  <si>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</si>
  <si>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</si>
  <si>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</si>
  <si>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</si>
  <si>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</si>
  <si>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</si>
  <si>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</si>
  <si>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</si>
  <si>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</si>
  <si>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</si>
  <si>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</si>
  <si>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</si>
  <si>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</si>
  <si>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</si>
  <si>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</si>
  <si>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</si>
  <si>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</si>
  <si>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</si>
  <si>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</si>
  <si>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</si>
  <si>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</si>
  <si>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</si>
  <si>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</si>
  <si>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</si>
  <si>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</si>
  <si>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</si>
  <si>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国民宿舎事業</t>
    <phoneticPr fontId="5"/>
  </si>
  <si>
    <t>都市計画公共下水道事業</t>
    <phoneticPr fontId="5"/>
  </si>
  <si>
    <t>法非適用企業</t>
    <phoneticPr fontId="5"/>
  </si>
  <si>
    <t>くじらの博物館事業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</si>
  <si>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</si>
  <si>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</si>
  <si>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</si>
  <si>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</si>
  <si>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</si>
  <si>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</si>
  <si>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</si>
  <si>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</si>
  <si>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</si>
  <si>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</si>
  <si>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</si>
  <si>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</si>
  <si>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</si>
  <si>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</si>
  <si>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</si>
  <si>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</si>
  <si>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</si>
  <si>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</si>
  <si>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</si>
  <si>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</si>
  <si>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</si>
  <si>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</si>
  <si>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</si>
  <si>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</si>
  <si>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</si>
  <si>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</si>
  <si>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</si>
  <si>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</si>
  <si>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</si>
  <si>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</si>
  <si>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</si>
  <si>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</si>
  <si>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</si>
  <si>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</si>
  <si>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</si>
  <si>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</si>
  <si>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</si>
  <si>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</si>
  <si>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</si>
  <si>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</si>
  <si>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</si>
  <si>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</si>
  <si>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</si>
  <si>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</si>
  <si>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</si>
  <si>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</si>
  <si>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</si>
  <si>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</si>
  <si>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</si>
  <si>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</si>
  <si>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</si>
  <si>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</si>
  <si>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</si>
  <si>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</si>
  <si>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</si>
  <si>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</si>
  <si>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</si>
  <si>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</si>
  <si>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</si>
  <si>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</si>
  <si>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</si>
  <si>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</si>
  <si>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</si>
  <si>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</si>
  <si>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</si>
  <si>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</si>
  <si>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</si>
  <si>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</si>
  <si>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</si>
  <si>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</si>
  <si>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</si>
  <si>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</si>
  <si>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</si>
  <si>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</si>
  <si>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</si>
  <si>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</si>
  <si>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</si>
  <si>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</si>
  <si>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</si>
  <si>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</si>
  <si>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</si>
  <si>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</si>
  <si>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</si>
  <si>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</si>
  <si>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</si>
  <si>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</si>
  <si>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</si>
  <si>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</si>
  <si>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</si>
  <si>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</si>
  <si>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</si>
  <si>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</si>
  <si>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</si>
  <si>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</si>
  <si>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</si>
  <si>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</si>
  <si>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</si>
  <si>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</si>
  <si>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</si>
  <si>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</si>
  <si>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</si>
  <si>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</si>
  <si>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</si>
  <si>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</si>
  <si>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</si>
  <si>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</si>
  <si>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</si>
  <si>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</si>
  <si>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</si>
  <si>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</si>
  <si>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</si>
  <si>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</si>
  <si>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</si>
  <si>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</si>
  <si>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</si>
  <si>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</si>
  <si>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</si>
  <si>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</si>
  <si>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</si>
  <si>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</si>
  <si>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</si>
  <si>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</si>
  <si>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</si>
  <si>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</si>
  <si>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</si>
  <si>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</si>
  <si>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</si>
  <si>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</si>
  <si>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</si>
  <si>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</si>
  <si>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</si>
  <si>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</si>
  <si>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</si>
  <si>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4.11</t>
  </si>
  <si>
    <t>一般会計</t>
  </si>
  <si>
    <t>水道事業</t>
  </si>
  <si>
    <t>くじらの博物館事業</t>
  </si>
  <si>
    <t>国民健康保険事業</t>
  </si>
  <si>
    <t>後期高齢者医療事業</t>
  </si>
  <si>
    <t>介護保険事業</t>
  </si>
  <si>
    <t>▲ 1.05</t>
  </si>
  <si>
    <t>都市計画公共下水道事業</t>
  </si>
  <si>
    <t>国民宿舎事業</t>
  </si>
  <si>
    <t>▲ 0.04</t>
  </si>
  <si>
    <t>その他会計（赤字）</t>
  </si>
  <si>
    <t>その他会計（黒字）</t>
  </si>
  <si>
    <t>-</t>
    <phoneticPr fontId="2"/>
  </si>
  <si>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</si>
  <si>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</si>
  <si>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</si>
  <si>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</si>
  <si>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</si>
  <si>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</si>
  <si>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</si>
  <si>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</si>
  <si>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</si>
  <si>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</si>
  <si>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太地町開発公社</t>
    <rPh sb="0" eb="3">
      <t>タイジチョウ</t>
    </rPh>
    <rPh sb="3" eb="5">
      <t>カイハツ</t>
    </rPh>
    <rPh sb="5" eb="7">
      <t>コウシャ</t>
    </rPh>
    <phoneticPr fontId="5"/>
  </si>
  <si>
    <t>紀南環境広域施設組合</t>
    <rPh sb="0" eb="2">
      <t>キナン</t>
    </rPh>
    <rPh sb="2" eb="4">
      <t>カンキョウ</t>
    </rPh>
    <rPh sb="4" eb="6">
      <t>コウイキ</t>
    </rPh>
    <rPh sb="6" eb="8">
      <t>シセツ</t>
    </rPh>
    <rPh sb="8" eb="9">
      <t>ク</t>
    </rPh>
    <rPh sb="9" eb="10">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</si>
</sst>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77910</c:v>
                </c:pt>
                <c:pt idx="1">
                  <c:v>110752</c:v>
                </c:pt>
                <c:pt idx="2">
                  <c:v>95177</c:v>
                </c:pt>
                <c:pt idx="3">
                  <c:v>34903</c:v>
                </c:pt>
                <c:pt idx="4">
                  <c:v>290104</c:v>
                </c:pt>
              </c:numCache>
            </c:numRef>
          </c:val>
          <c:smooth val="0"/>
        </c:ser>
        <c:dLbls>
          <c:showLegendKey val="0"/>
          <c:showVal val="0"/>
          <c:showCatName val="0"/>
          <c:showSerName val="0"/>
          <c:showPercent val="0"/>
          <c:showBubbleSize val="0"/>
        </c:dLbls>
        <c:marker val="1"/>
        <c:smooth val="0"/>
        <c:axId val="127566208"/>
        <c:axId val="127567744"/>
      </c:lineChart>
      <c:catAx>
        <c:axId val="127566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67744"/>
        <c:crosses val="autoZero"/>
        <c:auto val="1"/>
        <c:lblAlgn val="ctr"/>
        <c:lblOffset val="100"/>
        <c:tickLblSkip val="1"/>
        <c:tickMarkSkip val="1"/>
        <c:noMultiLvlLbl val="0"/>
      </c:catAx>
      <c:valAx>
        <c:axId val="1275677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6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12.35</c:v>
                </c:pt>
                <c:pt idx="1">
                  <c:v>12.69</c:v>
                </c:pt>
                <c:pt idx="2">
                  <c:v>13.59</c:v>
                </c:pt>
                <c:pt idx="3">
                  <c:v>9.94</c:v>
                </c:pt>
                <c:pt idx="4">
                  <c:v>10.95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47.39</c:v>
                </c:pt>
                <c:pt idx="1">
                  <c:v>46.43</c:v>
                </c:pt>
                <c:pt idx="2">
                  <c:v>48.65</c:v>
                </c:pt>
                <c:pt idx="3">
                  <c:v>50.3</c:v>
                </c:pt>
                <c:pt idx="4">
                  <c:v>49.79</c:v>
                </c:pt>
              </c:numCache>
            </c:numRef>
          </c:val>
        </c:ser>
        <c:dLbls>
          <c:showLegendKey val="0"/>
          <c:showVal val="0"/>
          <c:showCatName val="0"/>
          <c:showSerName val="0"/>
          <c:showPercent val="0"/>
          <c:showBubbleSize val="0"/>
        </c:dLbls>
        <c:gapWidth val="250"/>
        <c:overlap val="100"/>
        <c:axId val="121839616"/>
        <c:axId val="121841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3.07</c:v>
                </c:pt>
                <c:pt idx="1">
                  <c:v>0.59</c:v>
                </c:pt>
                <c:pt idx="2">
                  <c:v>0.28999999999999998</c:v>
                </c:pt>
                <c:pt idx="3">
                  <c:v>-4.1100000000000003</c:v>
                </c:pt>
                <c:pt idx="4">
                  <c:v>1.59</c:v>
                </c:pt>
              </c:numCache>
            </c:numRef>
          </c:val>
          <c:smooth val="0"/>
        </c:ser>
        <c:dLbls>
          <c:showLegendKey val="0"/>
          <c:showVal val="0"/>
          <c:showCatName val="0"/>
          <c:showSerName val="0"/>
          <c:showPercent val="0"/>
          <c:showBubbleSize val="0"/>
        </c:dLbls>
        <c:marker val="1"/>
        <c:smooth val="0"/>
        <c:axId val="121839616"/>
        <c:axId val="121841152"/>
      </c:lineChart>
      <c:catAx>
        <c:axId val="12183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841152"/>
        <c:crosses val="autoZero"/>
        <c:auto val="1"/>
        <c:lblAlgn val="ctr"/>
        <c:lblOffset val="100"/>
        <c:tickLblSkip val="1"/>
        <c:tickMarkSkip val="1"/>
        <c:noMultiLvlLbl val="0"/>
      </c:catAx>
      <c:valAx>
        <c:axId val="12184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3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0.05</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国民宿舎事業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1.0900000000000001</c:v>
                </c:pt>
                <c:pt idx="2">
                  <c:v>#N/A</c:v>
                </c:pt>
                <c:pt idx="3">
                  <c:v>0.52</c:v>
                </c:pt>
                <c:pt idx="4">
                  <c:v>#N/A</c:v>
                </c:pt>
                <c:pt idx="5">
                  <c:v>0.05</c:v>
                </c:pt>
                <c:pt idx="6">
                  <c:v>0.04</c:v>
                </c:pt>
                <c:pt idx="7">
                  <c:v>#N/A</c:v>
                </c:pt>
                <c:pt idx="8">
                  <c:v>#N/A</c:v>
                </c:pt>
                <c:pt idx="9">
                  <c:v>0.09</c:v>
                </c:pt>
              </c:numCache>
            </c:numRef>
          </c:val>
        </c:ser>
        <c:ser>
          <c:idx val="3"/>
          <c:order val="3"/>
          <c:tx>
            <c:strRef>
              <c:f>データシート!$A$30</c:f>
              <c:strCache>
                <c:ptCount val="1"/>
                <c:pt idx="0">
                  <c:v>都市計画公共下水道事業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0.34</c:v>
                </c:pt>
                <c:pt idx="2">
                  <c:v>#N/A</c:v>
                </c:pt>
                <c:pt idx="3">
                  <c:v>0.35</c:v>
                </c:pt>
                <c:pt idx="4">
                  <c:v>#N/A</c:v>
                </c:pt>
                <c:pt idx="5">
                  <c:v>0.24</c:v>
                </c:pt>
                <c:pt idx="6">
                  <c:v>#N/A</c:v>
                </c:pt>
                <c:pt idx="7">
                  <c:v>0.08</c:v>
                </c:pt>
                <c:pt idx="8">
                  <c:v>#N/A</c:v>
                </c:pt>
                <c:pt idx="9">
                  <c:v>0.12</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0.38</c:v>
                </c:pt>
                <c:pt idx="4">
                  <c:v>1.05</c:v>
                </c:pt>
                <c:pt idx="5">
                  <c:v>#N/A</c:v>
                </c:pt>
                <c:pt idx="6">
                  <c:v>#N/A</c:v>
                </c:pt>
                <c:pt idx="7">
                  <c:v>0</c:v>
                </c:pt>
                <c:pt idx="8">
                  <c:v>#N/A</c:v>
                </c:pt>
                <c:pt idx="9">
                  <c:v>0.23</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0.17</c:v>
                </c:pt>
                <c:pt idx="2">
                  <c:v>#N/A</c:v>
                </c:pt>
                <c:pt idx="3">
                  <c:v>0.12</c:v>
                </c:pt>
                <c:pt idx="4">
                  <c:v>#N/A</c:v>
                </c:pt>
                <c:pt idx="5">
                  <c:v>0.15</c:v>
                </c:pt>
                <c:pt idx="6">
                  <c:v>#N/A</c:v>
                </c:pt>
                <c:pt idx="7">
                  <c:v>0.19</c:v>
                </c:pt>
                <c:pt idx="8">
                  <c:v>#N/A</c:v>
                </c:pt>
                <c:pt idx="9">
                  <c:v>0.28999999999999998</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7.0000000000000007E-2</c:v>
                </c:pt>
                <c:pt idx="2">
                  <c:v>#N/A</c:v>
                </c:pt>
                <c:pt idx="3">
                  <c:v>1.47</c:v>
                </c:pt>
                <c:pt idx="4">
                  <c:v>#N/A</c:v>
                </c:pt>
                <c:pt idx="5">
                  <c:v>2.02</c:v>
                </c:pt>
                <c:pt idx="6">
                  <c:v>#N/A</c:v>
                </c:pt>
                <c:pt idx="7">
                  <c:v>1.1200000000000001</c:v>
                </c:pt>
                <c:pt idx="8">
                  <c:v>#N/A</c:v>
                </c:pt>
                <c:pt idx="9">
                  <c:v>1.95</c:v>
                </c:pt>
              </c:numCache>
            </c:numRef>
          </c:val>
        </c:ser>
        <c:ser>
          <c:idx val="7"/>
          <c:order val="7"/>
          <c:tx>
            <c:strRef>
              <c:f>データシート!$A$34</c:f>
              <c:strCache>
                <c:ptCount val="1"/>
                <c:pt idx="0">
                  <c:v>くじらの博物館事業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8.57</c:v>
                </c:pt>
                <c:pt idx="2">
                  <c:v>#N/A</c:v>
                </c:pt>
                <c:pt idx="3">
                  <c:v>9.08</c:v>
                </c:pt>
                <c:pt idx="4">
                  <c:v>#N/A</c:v>
                </c:pt>
                <c:pt idx="5">
                  <c:v>4.8499999999999996</c:v>
                </c:pt>
                <c:pt idx="6">
                  <c:v>#N/A</c:v>
                </c:pt>
                <c:pt idx="7">
                  <c:v>4.9000000000000004</c:v>
                </c:pt>
                <c:pt idx="8">
                  <c:v>#N/A</c:v>
                </c:pt>
                <c:pt idx="9">
                  <c:v>4.4000000000000004</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7.6</c:v>
                </c:pt>
                <c:pt idx="2">
                  <c:v>#N/A</c:v>
                </c:pt>
                <c:pt idx="3">
                  <c:v>7.76</c:v>
                </c:pt>
                <c:pt idx="4">
                  <c:v>#N/A</c:v>
                </c:pt>
                <c:pt idx="5">
                  <c:v>7.74</c:v>
                </c:pt>
                <c:pt idx="6">
                  <c:v>#N/A</c:v>
                </c:pt>
                <c:pt idx="7">
                  <c:v>5.76</c:v>
                </c:pt>
                <c:pt idx="8">
                  <c:v>#N/A</c:v>
                </c:pt>
                <c:pt idx="9">
                  <c:v>5.16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12.3</c:v>
                </c:pt>
                <c:pt idx="2">
                  <c:v>#N/A</c:v>
                </c:pt>
                <c:pt idx="3">
                  <c:v>12.64</c:v>
                </c:pt>
                <c:pt idx="4">
                  <c:v>#N/A</c:v>
                </c:pt>
                <c:pt idx="5">
                  <c:v>13.59</c:v>
                </c:pt>
                <c:pt idx="6">
                  <c:v>#N/A</c:v>
                </c:pt>
                <c:pt idx="7">
                  <c:v>9.94</c:v>
                </c:pt>
                <c:pt idx="8">
                  <c:v>#N/A</c:v>
                </c:pt>
                <c:pt idx="9">
                  <c:v>10.95</c:v>
                </c:pt>
              </c:numCache>
            </c:numRef>
          </c:val>
        </c:ser>
        <c:dLbls>
          <c:showLegendKey val="0"/>
          <c:showVal val="0"/>
          <c:showCatName val="0"/>
          <c:showSerName val="0"/>
          <c:showPercent val="0"/>
          <c:showBubbleSize val="0"/>
        </c:dLbls>
        <c:gapWidth val="150"/>
        <c:overlap val="100"/>
        <c:axId val="132670592"/>
        <c:axId val="132672128"/>
      </c:barChart>
      <c:catAx>
        <c:axId val="1326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72128"/>
        <c:crosses val="autoZero"/>
        <c:auto val="1"/>
        <c:lblAlgn val="ctr"/>
        <c:lblOffset val="100"/>
        <c:tickLblSkip val="1"/>
        <c:tickMarkSkip val="1"/>
        <c:noMultiLvlLbl val="0"/>
      </c:catAx>
      <c:valAx>
        <c:axId val="13267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7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130</c:v>
                </c:pt>
                <c:pt idx="5">
                  <c:v>132</c:v>
                </c:pt>
                <c:pt idx="8">
                  <c:v>133</c:v>
                </c:pt>
                <c:pt idx="11">
                  <c:v>131</c:v>
                </c:pt>
                <c:pt idx="14">
                  <c:v>139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23</c:v>
                </c:pt>
                <c:pt idx="3">
                  <c:v>11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32</c:v>
                </c:pt>
                <c:pt idx="3">
                  <c:v>26</c:v>
                </c:pt>
                <c:pt idx="6">
                  <c:v>20</c:v>
                </c:pt>
                <c:pt idx="9">
                  <c:v>25</c:v>
                </c:pt>
                <c:pt idx="12">
                  <c:v>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150</c:v>
                </c:pt>
                <c:pt idx="3">
                  <c:v>165</c:v>
                </c:pt>
                <c:pt idx="6">
                  <c:v>169</c:v>
                </c:pt>
                <c:pt idx="9">
                  <c:v>161</c:v>
                </c:pt>
                <c:pt idx="12">
                  <c:v>168</c:v>
                </c:pt>
              </c:numCache>
            </c:numRef>
          </c:val>
        </c:ser>
        <c:dLbls>
          <c:showLegendKey val="0"/>
          <c:showVal val="0"/>
          <c:showCatName val="0"/>
          <c:showSerName val="0"/>
          <c:showPercent val="0"/>
          <c:showBubbleSize val="0"/>
        </c:dLbls>
        <c:gapWidth val="100"/>
        <c:overlap val="100"/>
        <c:axId val="138037120"/>
        <c:axId val="13804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75</c:v>
                </c:pt>
                <c:pt idx="2">
                  <c:v>#N/A</c:v>
                </c:pt>
                <c:pt idx="3">
                  <c:v>#N/A</c:v>
                </c:pt>
                <c:pt idx="4">
                  <c:v>70</c:v>
                </c:pt>
                <c:pt idx="5">
                  <c:v>#N/A</c:v>
                </c:pt>
                <c:pt idx="6">
                  <c:v>#N/A</c:v>
                </c:pt>
                <c:pt idx="7">
                  <c:v>56</c:v>
                </c:pt>
                <c:pt idx="8">
                  <c:v>#N/A</c:v>
                </c:pt>
                <c:pt idx="9">
                  <c:v>#N/A</c:v>
                </c:pt>
                <c:pt idx="10">
                  <c:v>55</c:v>
                </c:pt>
                <c:pt idx="11">
                  <c:v>#N/A</c:v>
                </c:pt>
                <c:pt idx="12">
                  <c:v>#N/A</c:v>
                </c:pt>
                <c:pt idx="13">
                  <c:v>55</c:v>
                </c:pt>
                <c:pt idx="14">
                  <c:v>#N/A</c:v>
                </c:pt>
              </c:numCache>
            </c:numRef>
          </c:val>
          <c:smooth val="0"/>
        </c:ser>
        <c:dLbls>
          <c:showLegendKey val="0"/>
          <c:showVal val="0"/>
          <c:showCatName val="0"/>
          <c:showSerName val="0"/>
          <c:showPercent val="0"/>
          <c:showBubbleSize val="0"/>
        </c:dLbls>
        <c:marker val="1"/>
        <c:smooth val="0"/>
        <c:axId val="138037120"/>
        <c:axId val="138047488"/>
      </c:lineChart>
      <c:catAx>
        <c:axId val="1380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047488"/>
        <c:crosses val="autoZero"/>
        <c:auto val="1"/>
        <c:lblAlgn val="ctr"/>
        <c:lblOffset val="100"/>
        <c:tickLblSkip val="1"/>
        <c:tickMarkSkip val="1"/>
        <c:noMultiLvlLbl val="0"/>
      </c:catAx>
      <c:valAx>
        <c:axId val="13804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3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1393</c:v>
                </c:pt>
                <c:pt idx="5">
                  <c:v>1503</c:v>
                </c:pt>
                <c:pt idx="8">
                  <c:v>1613</c:v>
                </c:pt>
                <c:pt idx="11">
                  <c:v>1643</c:v>
                </c:pt>
                <c:pt idx="14">
                  <c:v>1961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1713</c:v>
                </c:pt>
                <c:pt idx="5">
                  <c:v>1769</c:v>
                </c:pt>
                <c:pt idx="8">
                  <c:v>1771</c:v>
                </c:pt>
                <c:pt idx="11">
                  <c:v>1765</c:v>
                </c:pt>
                <c:pt idx="14">
                  <c:v>1775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700</c:v>
                </c:pt>
                <c:pt idx="3">
                  <c:v>735</c:v>
                </c:pt>
                <c:pt idx="6">
                  <c:v>693</c:v>
                </c:pt>
                <c:pt idx="9">
                  <c:v>675</c:v>
                </c:pt>
                <c:pt idx="12">
                  <c:v>672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c:v>
                </c:pt>
                <c:pt idx="3">
                  <c:v>0</c:v>
                </c:pt>
                <c:pt idx="6">
                  <c:v>0</c:v>
                </c:pt>
                <c:pt idx="9">
                  <c:v>0</c:v>
                </c:pt>
                <c:pt idx="12">
                  <c:v>102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282</c:v>
                </c:pt>
                <c:pt idx="3">
                  <c:v>280</c:v>
                </c:pt>
                <c:pt idx="6">
                  <c:v>244</c:v>
                </c:pt>
                <c:pt idx="9">
                  <c:v>211</c:v>
                </c:pt>
                <c:pt idx="12">
                  <c:v>180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1443</c:v>
                </c:pt>
                <c:pt idx="3">
                  <c:v>1560</c:v>
                </c:pt>
                <c:pt idx="6">
                  <c:v>1691</c:v>
                </c:pt>
                <c:pt idx="9">
                  <c:v>1715</c:v>
                </c:pt>
                <c:pt idx="12">
                  <c:v>2173</c:v>
                </c:pt>
              </c:numCache>
            </c:numRef>
          </c:val>
        </c:ser>
        <c:dLbls>
          <c:showLegendKey val="0"/>
          <c:showVal val="0"/>
          <c:showCatName val="0"/>
          <c:showSerName val="0"/>
          <c:showPercent val="0"/>
          <c:showBubbleSize val="0"/>
        </c:dLbls>
        <c:gapWidth val="100"/>
        <c:overlap val="100"/>
        <c:axId val="139243520"/>
        <c:axId val="13924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9243520"/>
        <c:axId val="139245440"/>
      </c:lineChart>
      <c:catAx>
        <c:axId val="13924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245440"/>
        <c:crosses val="autoZero"/>
        <c:auto val="1"/>
        <c:lblAlgn val="ctr"/>
        <c:lblOffset val="100"/>
        <c:tickLblSkip val="1"/>
        <c:tickMarkSkip val="1"/>
        <c:noMultiLvlLbl val="0"/>
      </c:catAx>
      <c:valAx>
        <c:axId val="13924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4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3,387
3,378
5.96
3,192,162
3,051,771
138,024
1,260,159
2,172,621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平成21年度</a:t>
          </a:r>
          <a:r>
            <a:rPr lang="ja-JP" altLang="en-US" sz="1100" b="0" i="0" baseline="0">
              <a:solidFill>
                <a:sysClr val="windowText" lastClr="000000"/>
              </a:solidFill>
              <a:effectLst/>
              <a:latin typeface="+mn-lt"/>
              <a:ea typeface="+mn-ea"/>
              <a:cs typeface="+mn-cs"/>
            </a:rPr>
            <a:t>から</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年度まで</a:t>
          </a:r>
          <a:r>
            <a:rPr lang="ja-JP" altLang="ja-JP" sz="1100" b="0" i="0" baseline="0">
              <a:solidFill>
                <a:sysClr val="windowText" lastClr="000000"/>
              </a:solidFill>
              <a:effectLst/>
              <a:latin typeface="+mn-lt"/>
              <a:ea typeface="+mn-ea"/>
              <a:cs typeface="+mn-cs"/>
            </a:rPr>
            <a:t>毎年0.01ポイント減</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年度同値と</a:t>
          </a:r>
          <a:r>
            <a:rPr lang="ja-JP" altLang="ja-JP" sz="1100" b="0" i="0" baseline="0">
              <a:solidFill>
                <a:sysClr val="windowText" lastClr="000000"/>
              </a:solidFill>
              <a:effectLst/>
              <a:latin typeface="+mn-lt"/>
              <a:ea typeface="+mn-ea"/>
              <a:cs typeface="+mn-cs"/>
            </a:rPr>
            <a:t>年々減少傾向</a:t>
          </a:r>
          <a:r>
            <a:rPr lang="ja-JP" altLang="en-US" sz="1100" b="0" i="0" baseline="0">
              <a:solidFill>
                <a:sysClr val="windowText" lastClr="000000"/>
              </a:solidFill>
              <a:effectLst/>
              <a:latin typeface="+mn-lt"/>
              <a:ea typeface="+mn-ea"/>
              <a:cs typeface="+mn-cs"/>
            </a:rPr>
            <a:t>にある。</a:t>
          </a:r>
          <a:r>
            <a:rPr lang="ja-JP" altLang="ja-JP" sz="1100" b="0" i="0" baseline="0">
              <a:solidFill>
                <a:sysClr val="windowText" lastClr="000000"/>
              </a:solidFill>
              <a:effectLst/>
              <a:latin typeface="+mn-lt"/>
              <a:ea typeface="+mn-ea"/>
              <a:cs typeface="+mn-cs"/>
            </a:rPr>
            <a:t>類似団体平均より0.0</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ポイント、和歌山県平均より</a:t>
          </a:r>
          <a:r>
            <a:rPr lang="en-US" altLang="ja-JP" sz="1100" b="0" i="0" baseline="0">
              <a:solidFill>
                <a:sysClr val="windowText" lastClr="000000"/>
              </a:solidFill>
              <a:effectLst/>
              <a:latin typeface="+mn-lt"/>
              <a:ea typeface="+mn-ea"/>
              <a:cs typeface="+mn-cs"/>
            </a:rPr>
            <a:t>0.16</a:t>
          </a:r>
          <a:r>
            <a:rPr lang="ja-JP" altLang="ja-JP" sz="1100" b="0" i="0" baseline="0">
              <a:solidFill>
                <a:sysClr val="windowText" lastClr="000000"/>
              </a:solidFill>
              <a:effectLst/>
              <a:latin typeface="+mn-lt"/>
              <a:ea typeface="+mn-ea"/>
              <a:cs typeface="+mn-cs"/>
            </a:rPr>
            <a:t>ポイント下回っており、全国平均より0.29ポイントと大幅に下回っている。</a:t>
          </a:r>
          <a:r>
            <a:rPr lang="ja-JP" altLang="en-US" sz="1100" b="0" i="0" baseline="0">
              <a:solidFill>
                <a:sysClr val="windowText" lastClr="000000"/>
              </a:solidFill>
              <a:effectLst/>
              <a:latin typeface="+mn-lt"/>
              <a:ea typeface="+mn-ea"/>
              <a:cs typeface="+mn-cs"/>
            </a:rPr>
            <a:t>昨年度の傾向に類似した状況にある。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近年</a:t>
          </a:r>
          <a:r>
            <a:rPr lang="ja-JP" altLang="en-US" sz="1100" b="0" i="0" baseline="0">
              <a:solidFill>
                <a:sysClr val="windowText" lastClr="000000"/>
              </a:solidFill>
              <a:effectLst/>
              <a:latin typeface="+mn-lt"/>
              <a:ea typeface="+mn-ea"/>
              <a:cs typeface="+mn-cs"/>
            </a:rPr>
            <a:t>の厳しい経済情勢、</a:t>
          </a:r>
          <a:r>
            <a:rPr lang="ja-JP" altLang="ja-JP" sz="1100" b="0" i="0" baseline="0">
              <a:solidFill>
                <a:sysClr val="windowText" lastClr="000000"/>
              </a:solidFill>
              <a:effectLst/>
              <a:latin typeface="+mn-lt"/>
              <a:ea typeface="+mn-ea"/>
              <a:cs typeface="+mn-cs"/>
            </a:rPr>
            <a:t>人口の減少や高齢化率の上昇</a:t>
          </a:r>
          <a:r>
            <a:rPr lang="ja-JP" altLang="en-US" sz="1100" b="0" i="0" baseline="0">
              <a:solidFill>
                <a:sysClr val="windowText" lastClr="000000"/>
              </a:solidFill>
              <a:effectLst/>
              <a:latin typeface="+mn-lt"/>
              <a:ea typeface="+mn-ea"/>
              <a:cs typeface="+mn-cs"/>
            </a:rPr>
            <a:t>していく中にあって、</a:t>
          </a:r>
          <a:r>
            <a:rPr lang="ja-JP" altLang="ja-JP" sz="1100" b="0" i="0" baseline="0">
              <a:solidFill>
                <a:sysClr val="windowText" lastClr="000000"/>
              </a:solidFill>
              <a:effectLst/>
              <a:latin typeface="+mn-lt"/>
              <a:ea typeface="+mn-ea"/>
              <a:cs typeface="+mn-cs"/>
            </a:rPr>
            <a:t>個人・法人住民税をはじめとする町税が伸び悩む。</a:t>
          </a:r>
          <a:r>
            <a:rPr lang="ja-JP" altLang="en-US" sz="1100" b="0" i="0" baseline="0">
              <a:solidFill>
                <a:sysClr val="windowText" lastClr="000000"/>
              </a:solidFill>
              <a:effectLst/>
              <a:latin typeface="+mn-lt"/>
              <a:ea typeface="+mn-ea"/>
              <a:cs typeface="+mn-cs"/>
            </a:rPr>
            <a:t>地方税全体では昨年度より</a:t>
          </a:r>
          <a:r>
            <a:rPr lang="en-US" altLang="ja-JP" sz="1100" b="0" i="0" baseline="0">
              <a:solidFill>
                <a:sysClr val="windowText" lastClr="000000"/>
              </a:solidFill>
              <a:effectLst/>
              <a:latin typeface="+mn-lt"/>
              <a:ea typeface="+mn-ea"/>
              <a:cs typeface="+mn-cs"/>
            </a:rPr>
            <a:t>8,897</a:t>
          </a:r>
          <a:r>
            <a:rPr lang="ja-JP" altLang="en-US"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3.6</a:t>
          </a:r>
          <a:r>
            <a:rPr lang="ja-JP" altLang="en-US" sz="1100" b="0" i="0" baseline="0">
              <a:solidFill>
                <a:sysClr val="windowText" lastClr="000000"/>
              </a:solidFill>
              <a:effectLst/>
              <a:latin typeface="+mn-lt"/>
              <a:ea typeface="+mn-ea"/>
              <a:cs typeface="+mn-cs"/>
            </a:rPr>
            <a:t>％の増となるも財政力を向上させる伸びとはなっておらず昨年度と同数値となり、</a:t>
          </a:r>
          <a:r>
            <a:rPr lang="ja-JP" altLang="ja-JP" sz="1100" b="0" i="0" baseline="0">
              <a:solidFill>
                <a:sysClr val="windowText" lastClr="000000"/>
              </a:solidFill>
              <a:effectLst/>
              <a:latin typeface="+mn-lt"/>
              <a:ea typeface="+mn-ea"/>
              <a:cs typeface="+mn-cs"/>
            </a:rPr>
            <a:t>財源を交付税に頼る傾向</a:t>
          </a:r>
          <a:r>
            <a:rPr lang="ja-JP" altLang="en-US" sz="1100" b="0" i="0" baseline="0">
              <a:solidFill>
                <a:sysClr val="windowText" lastClr="000000"/>
              </a:solidFill>
              <a:effectLst/>
              <a:latin typeface="+mn-lt"/>
              <a:ea typeface="+mn-ea"/>
              <a:cs typeface="+mn-cs"/>
            </a:rPr>
            <a:t>が続いている。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今後も引き続き税滞納額の圧縮、徴収率の向上に努め、自主財源の確保を図るとともに行財政改革を引き続き実施し行政の効率化、財政の健全化を推進する。</a:t>
          </a:r>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3" name="直線コネクタ 62"/>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89218</xdr:rowOff>
    </xdr:from>
    <xdr:to>
      <xdr:col>6</xdr:col>
      <xdr:colOff>0</xdr:colOff>
      <xdr:row>43</xdr:row>
      <xdr:rowOff>95250</xdr:rowOff>
    </xdr:to>
    <xdr:cxnSp macro="">
      <xdr:nvCxnSpPr>
        <xdr:cNvPr id="66" name="直線コネクタ 65"/>
        <xdr:cNvCxnSpPr/>
      </xdr:nvCxnSpPr>
      <xdr:spPr>
        <a:xfrm>
          <a:off x="3225800" y="746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83185</xdr:rowOff>
    </xdr:from>
    <xdr:to>
      <xdr:col>4</xdr:col>
      <xdr:colOff>482600</xdr:colOff>
      <xdr:row>43</xdr:row>
      <xdr:rowOff>89218</xdr:rowOff>
    </xdr:to>
    <xdr:cxnSp macro="">
      <xdr:nvCxnSpPr>
        <xdr:cNvPr id="69" name="直線コネクタ 68"/>
        <xdr:cNvCxnSpPr/>
      </xdr:nvCxnSpPr>
      <xdr:spPr>
        <a:xfrm>
          <a:off x="2336800" y="74555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77153</xdr:rowOff>
    </xdr:from>
    <xdr:to>
      <xdr:col>3</xdr:col>
      <xdr:colOff>279400</xdr:colOff>
      <xdr:row>43</xdr:row>
      <xdr:rowOff>83185</xdr:rowOff>
    </xdr:to>
    <xdr:cxnSp macro="">
      <xdr:nvCxnSpPr>
        <xdr:cNvPr id="72" name="直線コネクタ 71"/>
        <xdr:cNvCxnSpPr/>
      </xdr:nvCxnSpPr>
      <xdr:spPr>
        <a:xfrm>
          <a:off x="1447800" y="74495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74" name="テキスト ボックス 73"/>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2" name="円/楕円 81"/>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139082</xdr:rowOff>
    </xdr:from>
    <xdr:ext cx="762000" cy="259045"/>
    <xdr:sp macro="" textlink="">
      <xdr:nvSpPr>
        <xdr:cNvPr id="83" name="財政力該当値テキスト"/>
        <xdr:cNvSpPr txBox="1"/>
      </xdr:nvSpPr>
      <xdr:spPr>
        <a:xfrm>
          <a:off x="5041900" y="733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4" name="円/楕円 83"/>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5" name="テキスト ボックス 84"/>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38418</xdr:rowOff>
    </xdr:from>
    <xdr:to>
      <xdr:col>4</xdr:col>
      <xdr:colOff>533400</xdr:colOff>
      <xdr:row>43</xdr:row>
      <xdr:rowOff>140018</xdr:rowOff>
    </xdr:to>
    <xdr:sp macro="" textlink="">
      <xdr:nvSpPr>
        <xdr:cNvPr id="86" name="円/楕円 85"/>
        <xdr:cNvSpPr/>
      </xdr:nvSpPr>
      <xdr:spPr>
        <a:xfrm>
          <a:off x="3175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124795</xdr:rowOff>
    </xdr:from>
    <xdr:ext cx="762000" cy="259045"/>
    <xdr:sp macro="" textlink="">
      <xdr:nvSpPr>
        <xdr:cNvPr id="87" name="テキスト ボックス 86"/>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32385</xdr:rowOff>
    </xdr:from>
    <xdr:to>
      <xdr:col>3</xdr:col>
      <xdr:colOff>330200</xdr:colOff>
      <xdr:row>43</xdr:row>
      <xdr:rowOff>133985</xdr:rowOff>
    </xdr:to>
    <xdr:sp macro="" textlink="">
      <xdr:nvSpPr>
        <xdr:cNvPr id="88" name="円/楕円 87"/>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118762</xdr:rowOff>
    </xdr:from>
    <xdr:ext cx="762000" cy="259045"/>
    <xdr:sp macro="" textlink="">
      <xdr:nvSpPr>
        <xdr:cNvPr id="89" name="テキスト ボックス 88"/>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26353</xdr:rowOff>
    </xdr:from>
    <xdr:to>
      <xdr:col>2</xdr:col>
      <xdr:colOff>127000</xdr:colOff>
      <xdr:row>43</xdr:row>
      <xdr:rowOff>127953</xdr:rowOff>
    </xdr:to>
    <xdr:sp macro="" textlink="">
      <xdr:nvSpPr>
        <xdr:cNvPr id="90" name="円/楕円 89"/>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112730</xdr:rowOff>
    </xdr:from>
    <xdr:ext cx="762000" cy="259045"/>
    <xdr:sp macro="" textlink="">
      <xdr:nvSpPr>
        <xdr:cNvPr id="91" name="テキスト ボックス 90"/>
        <xdr:cNvSpPr txBox="1"/>
      </xdr:nvSpPr>
      <xdr:spPr>
        <a:xfrm>
          <a:off x="1066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a:t>
          </a:r>
          <a:r>
            <a:rPr lang="ja-JP" altLang="ja-JP" sz="1000" b="0" i="0" baseline="0">
              <a:solidFill>
                <a:sysClr val="windowText" lastClr="000000"/>
              </a:solidFill>
              <a:effectLst/>
              <a:latin typeface="+mn-lt"/>
              <a:ea typeface="+mn-ea"/>
              <a:cs typeface="+mn-cs"/>
            </a:rPr>
            <a:t>近年は平成21年度</a:t>
          </a:r>
          <a:r>
            <a:rPr lang="en-US" altLang="ja-JP" sz="1000" b="0" i="0" baseline="0">
              <a:solidFill>
                <a:sysClr val="windowText" lastClr="000000"/>
              </a:solidFill>
              <a:effectLst/>
              <a:latin typeface="+mn-lt"/>
              <a:ea typeface="+mn-ea"/>
              <a:cs typeface="+mn-cs"/>
            </a:rPr>
            <a:t>80.8</a:t>
          </a:r>
          <a:r>
            <a:rPr lang="ja-JP" altLang="en-US" sz="1000" b="0" i="0" baseline="0">
              <a:solidFill>
                <a:sysClr val="windowText" lastClr="000000"/>
              </a:solidFill>
              <a:effectLst/>
              <a:latin typeface="+mn-lt"/>
              <a:ea typeface="+mn-ea"/>
              <a:cs typeface="+mn-cs"/>
            </a:rPr>
            <a:t>％を皮切り昇傾向を示してきたが、</a:t>
          </a:r>
          <a:r>
            <a:rPr lang="en-US" altLang="ja-JP" sz="1000" b="0" i="0" baseline="0">
              <a:solidFill>
                <a:sysClr val="windowText" lastClr="000000"/>
              </a:solidFill>
              <a:effectLst/>
              <a:latin typeface="+mn-lt"/>
              <a:ea typeface="+mn-ea"/>
              <a:cs typeface="+mn-cs"/>
            </a:rPr>
            <a:t>25</a:t>
          </a:r>
          <a:r>
            <a:rPr lang="ja-JP" altLang="en-US" sz="1000" b="0" i="0" baseline="0">
              <a:solidFill>
                <a:sysClr val="windowText" lastClr="000000"/>
              </a:solidFill>
              <a:effectLst/>
              <a:latin typeface="+mn-lt"/>
              <a:ea typeface="+mn-ea"/>
              <a:cs typeface="+mn-cs"/>
            </a:rPr>
            <a:t>年度で</a:t>
          </a:r>
          <a:r>
            <a:rPr lang="en-US" altLang="ja-JP" sz="1000" b="0" i="0" baseline="0">
              <a:solidFill>
                <a:sysClr val="windowText" lastClr="000000"/>
              </a:solidFill>
              <a:effectLst/>
              <a:latin typeface="+mn-lt"/>
              <a:ea typeface="+mn-ea"/>
              <a:cs typeface="+mn-cs"/>
            </a:rPr>
            <a:t>0.2</a:t>
          </a:r>
          <a:r>
            <a:rPr lang="ja-JP" altLang="en-US" sz="1000" b="0" i="0" baseline="0">
              <a:solidFill>
                <a:sysClr val="windowText" lastClr="000000"/>
              </a:solidFill>
              <a:effectLst/>
              <a:latin typeface="+mn-lt"/>
              <a:ea typeface="+mn-ea"/>
              <a:cs typeface="+mn-cs"/>
            </a:rPr>
            <a:t>ポイントの減となる。</a:t>
          </a:r>
          <a:r>
            <a:rPr lang="ja-JP" altLang="ja-JP" sz="1000" b="0" i="0" baseline="0">
              <a:solidFill>
                <a:sysClr val="windowText" lastClr="000000"/>
              </a:solidFill>
              <a:effectLst/>
              <a:latin typeface="+mn-lt"/>
              <a:ea typeface="+mn-ea"/>
              <a:cs typeface="+mn-cs"/>
            </a:rPr>
            <a:t>類似団体と比較した場合</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21年度は、平均以下で</a:t>
          </a:r>
          <a:r>
            <a:rPr lang="ja-JP" altLang="en-US" sz="1000" b="0" i="0" baseline="0">
              <a:solidFill>
                <a:sysClr val="windowText" lastClr="000000"/>
              </a:solidFill>
              <a:effectLst/>
              <a:latin typeface="+mn-lt"/>
              <a:ea typeface="+mn-ea"/>
              <a:cs typeface="+mn-cs"/>
            </a:rPr>
            <a:t>あった</a:t>
          </a:r>
          <a:r>
            <a:rPr lang="ja-JP" altLang="ja-JP" sz="1000" b="0" i="0" baseline="0">
              <a:solidFill>
                <a:sysClr val="windowText" lastClr="000000"/>
              </a:solidFill>
              <a:effectLst/>
              <a:latin typeface="+mn-lt"/>
              <a:ea typeface="+mn-ea"/>
              <a:cs typeface="+mn-cs"/>
            </a:rPr>
            <a:t>が、22年度以降は上回っている。特に23</a:t>
          </a:r>
          <a:r>
            <a:rPr lang="ja-JP" altLang="en-US" sz="1000" b="0" i="0" baseline="0">
              <a:solidFill>
                <a:sysClr val="windowText" lastClr="000000"/>
              </a:solidFill>
              <a:effectLst/>
              <a:latin typeface="+mn-lt"/>
              <a:ea typeface="+mn-ea"/>
              <a:cs typeface="+mn-cs"/>
            </a:rPr>
            <a:t>年度以降は数値に</a:t>
          </a:r>
          <a:r>
            <a:rPr lang="ja-JP" altLang="ja-JP" sz="1000" b="0" i="0" baseline="0">
              <a:solidFill>
                <a:sysClr val="windowText" lastClr="000000"/>
              </a:solidFill>
              <a:effectLst/>
              <a:latin typeface="+mn-lt"/>
              <a:ea typeface="+mn-ea"/>
              <a:cs typeface="+mn-cs"/>
            </a:rPr>
            <a:t>顕著</a:t>
          </a:r>
          <a:r>
            <a:rPr lang="ja-JP" altLang="en-US" sz="1000" b="0" i="0" baseline="0">
              <a:solidFill>
                <a:sysClr val="windowText" lastClr="000000"/>
              </a:solidFill>
              <a:effectLst/>
              <a:latin typeface="+mn-lt"/>
              <a:ea typeface="+mn-ea"/>
              <a:cs typeface="+mn-cs"/>
            </a:rPr>
            <a:t>な開きが出ており</a:t>
          </a:r>
          <a:r>
            <a:rPr lang="ja-JP" altLang="ja-JP" sz="1000" b="0" i="0" baseline="0">
              <a:solidFill>
                <a:sysClr val="windowText" lastClr="000000"/>
              </a:solidFill>
              <a:effectLst/>
              <a:latin typeface="+mn-lt"/>
              <a:ea typeface="+mn-ea"/>
              <a:cs typeface="+mn-cs"/>
            </a:rPr>
            <a:t>交付税額の減少が大きく影響して</a:t>
          </a:r>
          <a:r>
            <a:rPr lang="ja-JP" altLang="en-US" sz="1000" b="0" i="0" baseline="0">
              <a:solidFill>
                <a:sysClr val="windowText" lastClr="000000"/>
              </a:solidFill>
              <a:effectLst/>
              <a:latin typeface="+mn-lt"/>
              <a:ea typeface="+mn-ea"/>
              <a:cs typeface="+mn-cs"/>
            </a:rPr>
            <a:t>いる。</a:t>
          </a:r>
          <a:r>
            <a:rPr lang="ja-JP" altLang="ja-JP" sz="1000" b="0" i="0" baseline="0">
              <a:solidFill>
                <a:sysClr val="windowText" lastClr="000000"/>
              </a:solidFill>
              <a:effectLst/>
              <a:latin typeface="+mn-lt"/>
              <a:ea typeface="+mn-ea"/>
              <a:cs typeface="+mn-cs"/>
            </a:rPr>
            <a:t>24年度</a:t>
          </a:r>
          <a:r>
            <a:rPr lang="ja-JP" altLang="en-US" sz="1000" b="0" i="0" baseline="0">
              <a:solidFill>
                <a:sysClr val="windowText" lastClr="000000"/>
              </a:solidFill>
              <a:effectLst/>
              <a:latin typeface="+mn-lt"/>
              <a:ea typeface="+mn-ea"/>
              <a:cs typeface="+mn-cs"/>
            </a:rPr>
            <a:t>の性質別歳出を</a:t>
          </a:r>
          <a:r>
            <a:rPr lang="en-US" altLang="ja-JP" sz="1000" b="0" i="0" baseline="0">
              <a:solidFill>
                <a:sysClr val="windowText" lastClr="000000"/>
              </a:solidFill>
              <a:effectLst/>
              <a:latin typeface="+mn-lt"/>
              <a:ea typeface="+mn-ea"/>
              <a:cs typeface="+mn-cs"/>
            </a:rPr>
            <a:t>23</a:t>
          </a:r>
          <a:r>
            <a:rPr lang="ja-JP" altLang="en-US" sz="1000" b="0" i="0" baseline="0">
              <a:solidFill>
                <a:sysClr val="windowText" lastClr="000000"/>
              </a:solidFill>
              <a:effectLst/>
              <a:latin typeface="+mn-lt"/>
              <a:ea typeface="+mn-ea"/>
              <a:cs typeface="+mn-cs"/>
            </a:rPr>
            <a:t>度と比較した場合、</a:t>
          </a:r>
          <a:r>
            <a:rPr lang="ja-JP" altLang="ja-JP" sz="1000" b="0" i="0" baseline="0">
              <a:solidFill>
                <a:sysClr val="windowText" lastClr="000000"/>
              </a:solidFill>
              <a:effectLst/>
              <a:latin typeface="+mn-lt"/>
              <a:ea typeface="+mn-ea"/>
              <a:cs typeface="+mn-cs"/>
            </a:rPr>
            <a:t>義務的経費である人件費、扶助費、公債費等</a:t>
          </a:r>
          <a:r>
            <a:rPr lang="ja-JP" altLang="en-US" sz="1000" b="0" i="0" baseline="0">
              <a:solidFill>
                <a:sysClr val="windowText" lastClr="000000"/>
              </a:solidFill>
              <a:effectLst/>
              <a:latin typeface="+mn-lt"/>
              <a:ea typeface="+mn-ea"/>
              <a:cs typeface="+mn-cs"/>
            </a:rPr>
            <a:t>が</a:t>
          </a:r>
          <a:r>
            <a:rPr lang="ja-JP" altLang="ja-JP" sz="1000" b="0" i="0" baseline="0">
              <a:solidFill>
                <a:sysClr val="windowText" lastClr="000000"/>
              </a:solidFill>
              <a:effectLst/>
              <a:latin typeface="+mn-lt"/>
              <a:ea typeface="+mn-ea"/>
              <a:cs typeface="+mn-cs"/>
            </a:rPr>
            <a:t>減少に転じているため経常収支比率も僅かに減少し</a:t>
          </a:r>
          <a:r>
            <a:rPr lang="ja-JP" altLang="en-US" sz="1000" b="0" i="0" baseline="0">
              <a:solidFill>
                <a:sysClr val="windowText" lastClr="000000"/>
              </a:solidFill>
              <a:effectLst/>
              <a:latin typeface="+mn-lt"/>
              <a:ea typeface="+mn-ea"/>
              <a:cs typeface="+mn-cs"/>
            </a:rPr>
            <a:t>た。</a:t>
          </a:r>
          <a:r>
            <a:rPr lang="en-US" altLang="ja-JP" sz="1000" b="0" i="0" baseline="0">
              <a:solidFill>
                <a:sysClr val="windowText" lastClr="000000"/>
              </a:solidFill>
              <a:effectLst/>
              <a:latin typeface="+mn-lt"/>
              <a:ea typeface="+mn-ea"/>
              <a:cs typeface="+mn-cs"/>
            </a:rPr>
            <a:t>25</a:t>
          </a:r>
          <a:r>
            <a:rPr lang="ja-JP" altLang="en-US" sz="1000" b="0" i="0" baseline="0">
              <a:solidFill>
                <a:sysClr val="windowText" lastClr="000000"/>
              </a:solidFill>
              <a:effectLst/>
              <a:latin typeface="+mn-lt"/>
              <a:ea typeface="+mn-ea"/>
              <a:cs typeface="+mn-cs"/>
            </a:rPr>
            <a:t>年度においては人件費が減少する中、各費目で上昇するも地方税及び交付税の上昇等により</a:t>
          </a:r>
          <a:r>
            <a:rPr lang="en-US" altLang="ja-JP" sz="1000" b="0" i="0" baseline="0">
              <a:solidFill>
                <a:sysClr val="windowText" lastClr="000000"/>
              </a:solidFill>
              <a:effectLst/>
              <a:latin typeface="+mn-lt"/>
              <a:ea typeface="+mn-ea"/>
              <a:cs typeface="+mn-cs"/>
            </a:rPr>
            <a:t>24</a:t>
          </a:r>
          <a:r>
            <a:rPr lang="ja-JP" altLang="en-US" sz="1000" b="0" i="0" baseline="0">
              <a:solidFill>
                <a:sysClr val="windowText" lastClr="000000"/>
              </a:solidFill>
              <a:effectLst/>
              <a:latin typeface="+mn-lt"/>
              <a:ea typeface="+mn-ea"/>
              <a:cs typeface="+mn-cs"/>
            </a:rPr>
            <a:t>度より</a:t>
          </a:r>
          <a:r>
            <a:rPr lang="en-US" altLang="ja-JP" sz="1000" b="0" i="0" baseline="0">
              <a:solidFill>
                <a:sysClr val="windowText" lastClr="000000"/>
              </a:solidFill>
              <a:effectLst/>
              <a:latin typeface="+mn-lt"/>
              <a:ea typeface="+mn-ea"/>
              <a:cs typeface="+mn-cs"/>
            </a:rPr>
            <a:t>0.2</a:t>
          </a:r>
          <a:r>
            <a:rPr lang="ja-JP" altLang="en-US" sz="1000" b="0" i="0" baseline="0">
              <a:solidFill>
                <a:sysClr val="windowText" lastClr="000000"/>
              </a:solidFill>
              <a:effectLst/>
              <a:latin typeface="+mn-lt"/>
              <a:ea typeface="+mn-ea"/>
              <a:cs typeface="+mn-cs"/>
            </a:rPr>
            <a:t>ポイント減の</a:t>
          </a:r>
          <a:r>
            <a:rPr lang="en-US" altLang="ja-JP" sz="1000" b="0" i="0" baseline="0">
              <a:solidFill>
                <a:sysClr val="windowText" lastClr="000000"/>
              </a:solidFill>
              <a:effectLst/>
              <a:latin typeface="+mn-lt"/>
              <a:ea typeface="+mn-ea"/>
              <a:cs typeface="+mn-cs"/>
            </a:rPr>
            <a:t>86.0</a:t>
          </a:r>
          <a:r>
            <a:rPr lang="ja-JP" altLang="en-US" sz="1000" b="0" i="0" baseline="0">
              <a:solidFill>
                <a:sysClr val="windowText" lastClr="000000"/>
              </a:solidFill>
              <a:effectLst/>
              <a:latin typeface="+mn-lt"/>
              <a:ea typeface="+mn-ea"/>
              <a:cs typeface="+mn-cs"/>
            </a:rPr>
            <a:t>％となった。</a:t>
          </a:r>
          <a:endParaRPr lang="en-US" altLang="ja-JP" sz="10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mn-lt"/>
              <a:ea typeface="+mn-ea"/>
              <a:cs typeface="+mn-cs"/>
            </a:rPr>
            <a:t>　近</a:t>
          </a:r>
          <a:r>
            <a:rPr lang="ja-JP" altLang="ja-JP" sz="1000" b="0" i="0" baseline="0">
              <a:solidFill>
                <a:sysClr val="windowText" lastClr="000000"/>
              </a:solidFill>
              <a:effectLst/>
              <a:latin typeface="+mn-lt"/>
              <a:ea typeface="+mn-ea"/>
              <a:cs typeface="+mn-cs"/>
            </a:rPr>
            <a:t>年、財政構造の弾力性が失われ硬直化の傾向が</a:t>
          </a:r>
          <a:r>
            <a:rPr lang="ja-JP" altLang="en-US" sz="1000" b="0" i="0" baseline="0">
              <a:solidFill>
                <a:sysClr val="windowText" lastClr="000000"/>
              </a:solidFill>
              <a:effectLst/>
              <a:latin typeface="+mn-lt"/>
              <a:ea typeface="+mn-ea"/>
              <a:cs typeface="+mn-cs"/>
            </a:rPr>
            <a:t>現れて</a:t>
          </a:r>
          <a:r>
            <a:rPr lang="ja-JP" altLang="ja-JP" sz="1000" b="0" i="0" baseline="0">
              <a:solidFill>
                <a:sysClr val="windowText" lastClr="000000"/>
              </a:solidFill>
              <a:effectLst/>
              <a:latin typeface="+mn-lt"/>
              <a:ea typeface="+mn-ea"/>
              <a:cs typeface="+mn-cs"/>
            </a:rPr>
            <a:t>いる。今後も引き続き、税徴収率の向上をはじめとする歳入確保、また、歳出における事務事業等の優先度の精査及び廃止や見直しにより経常経費の削減に努める。</a:t>
          </a:r>
          <a:endParaRPr lang="ja-JP" altLang="ja-JP" sz="10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63</xdr:row>
      <xdr:rowOff>118321</xdr:rowOff>
    </xdr:to>
    <xdr:cxnSp macro="">
      <xdr:nvCxnSpPr>
        <xdr:cNvPr id="126" name="直線コネクタ 125"/>
        <xdr:cNvCxnSpPr/>
      </xdr:nvCxnSpPr>
      <xdr:spPr>
        <a:xfrm flipV="1">
          <a:off x="4114800" y="1091565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118321</xdr:rowOff>
    </xdr:from>
    <xdr:to>
      <xdr:col>6</xdr:col>
      <xdr:colOff>0</xdr:colOff>
      <xdr:row>63</xdr:row>
      <xdr:rowOff>134408</xdr:rowOff>
    </xdr:to>
    <xdr:cxnSp macro="">
      <xdr:nvCxnSpPr>
        <xdr:cNvPr id="129" name="直線コネクタ 128"/>
        <xdr:cNvCxnSpPr/>
      </xdr:nvCxnSpPr>
      <xdr:spPr>
        <a:xfrm flipV="1">
          <a:off x="3225800" y="109196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21802</xdr:rowOff>
    </xdr:from>
    <xdr:to>
      <xdr:col>4</xdr:col>
      <xdr:colOff>482600</xdr:colOff>
      <xdr:row>63</xdr:row>
      <xdr:rowOff>134408</xdr:rowOff>
    </xdr:to>
    <xdr:cxnSp macro="">
      <xdr:nvCxnSpPr>
        <xdr:cNvPr id="132" name="直線コネクタ 131"/>
        <xdr:cNvCxnSpPr/>
      </xdr:nvCxnSpPr>
      <xdr:spPr>
        <a:xfrm>
          <a:off x="2336800" y="1082315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21802</xdr:rowOff>
    </xdr:to>
    <xdr:cxnSp macro="">
      <xdr:nvCxnSpPr>
        <xdr:cNvPr id="135" name="直線コネクタ 134"/>
        <xdr:cNvCxnSpPr/>
      </xdr:nvCxnSpPr>
      <xdr:spPr>
        <a:xfrm>
          <a:off x="1447800" y="108110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76746</xdr:rowOff>
    </xdr:from>
    <xdr:ext cx="762000" cy="259045"/>
    <xdr:sp macro="" textlink="">
      <xdr:nvSpPr>
        <xdr:cNvPr id="137" name="テキスト ボックス 136"/>
        <xdr:cNvSpPr txBox="1"/>
      </xdr:nvSpPr>
      <xdr:spPr>
        <a:xfrm>
          <a:off x="1955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39" name="テキスト ボックス 138"/>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5" name="円/楕円 144"/>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46"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67521</xdr:rowOff>
    </xdr:from>
    <xdr:to>
      <xdr:col>6</xdr:col>
      <xdr:colOff>50800</xdr:colOff>
      <xdr:row>63</xdr:row>
      <xdr:rowOff>169121</xdr:rowOff>
    </xdr:to>
    <xdr:sp macro="" textlink="">
      <xdr:nvSpPr>
        <xdr:cNvPr id="147" name="円/楕円 146"/>
        <xdr:cNvSpPr/>
      </xdr:nvSpPr>
      <xdr:spPr>
        <a:xfrm>
          <a:off x="4064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153898</xdr:rowOff>
    </xdr:from>
    <xdr:ext cx="736600" cy="259045"/>
    <xdr:sp macro="" textlink="">
      <xdr:nvSpPr>
        <xdr:cNvPr id="148" name="テキスト ボックス 147"/>
        <xdr:cNvSpPr txBox="1"/>
      </xdr:nvSpPr>
      <xdr:spPr>
        <a:xfrm>
          <a:off x="3733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83608</xdr:rowOff>
    </xdr:from>
    <xdr:to>
      <xdr:col>4</xdr:col>
      <xdr:colOff>533400</xdr:colOff>
      <xdr:row>64</xdr:row>
      <xdr:rowOff>13758</xdr:rowOff>
    </xdr:to>
    <xdr:sp macro="" textlink="">
      <xdr:nvSpPr>
        <xdr:cNvPr id="149" name="円/楕円 148"/>
        <xdr:cNvSpPr/>
      </xdr:nvSpPr>
      <xdr:spPr>
        <a:xfrm>
          <a:off x="3175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169985</xdr:rowOff>
    </xdr:from>
    <xdr:ext cx="762000" cy="259045"/>
    <xdr:sp macro="" textlink="">
      <xdr:nvSpPr>
        <xdr:cNvPr id="150" name="テキスト ボックス 149"/>
        <xdr:cNvSpPr txBox="1"/>
      </xdr:nvSpPr>
      <xdr:spPr>
        <a:xfrm>
          <a:off x="2844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142452</xdr:rowOff>
    </xdr:from>
    <xdr:to>
      <xdr:col>3</xdr:col>
      <xdr:colOff>330200</xdr:colOff>
      <xdr:row>63</xdr:row>
      <xdr:rowOff>72602</xdr:rowOff>
    </xdr:to>
    <xdr:sp macro="" textlink="">
      <xdr:nvSpPr>
        <xdr:cNvPr id="151" name="円/楕円 150"/>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57379</xdr:rowOff>
    </xdr:from>
    <xdr:ext cx="762000" cy="259045"/>
    <xdr:sp macro="" textlink="">
      <xdr:nvSpPr>
        <xdr:cNvPr id="152" name="テキスト ボックス 151"/>
        <xdr:cNvSpPr txBox="1"/>
      </xdr:nvSpPr>
      <xdr:spPr>
        <a:xfrm>
          <a:off x="1955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3" name="円/楕円 152"/>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54" name="テキスト ボックス 15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[253,054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ja-JP" altLang="ja-JP" sz="1100" b="0" i="0" baseline="0">
              <a:solidFill>
                <a:sysClr val="windowText" lastClr="000000"/>
              </a:solidFill>
              <a:effectLst/>
              <a:latin typeface="+mn-lt"/>
              <a:ea typeface="+mn-ea"/>
              <a:cs typeface="+mn-cs"/>
            </a:rPr>
            <a:t>22・23年度と上昇を示したが24</a:t>
          </a:r>
          <a:r>
            <a:rPr lang="ja-JP" altLang="en-US" sz="1100" b="0" i="0" baseline="0">
              <a:solidFill>
                <a:sysClr val="windowText" lastClr="000000"/>
              </a:solidFill>
              <a:effectLst/>
              <a:latin typeface="+mn-lt"/>
              <a:ea typeface="+mn-ea"/>
              <a:cs typeface="+mn-cs"/>
            </a:rPr>
            <a:t>年度減、</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年度増と近年昇降状態が続いている。</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年度と</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年度を比較した場合、人件費は退職者２名に対して２名の新規採用により</a:t>
          </a:r>
          <a:r>
            <a:rPr lang="en-US" altLang="ja-JP" sz="1100" b="0" i="0" baseline="0">
              <a:solidFill>
                <a:sysClr val="windowText" lastClr="000000"/>
              </a:solidFill>
              <a:effectLst/>
              <a:latin typeface="+mn-lt"/>
              <a:ea typeface="+mn-ea"/>
              <a:cs typeface="+mn-cs"/>
            </a:rPr>
            <a:t>6,905</a:t>
          </a:r>
          <a:r>
            <a:rPr lang="ja-JP" altLang="en-US" sz="1100" b="0" i="0" baseline="0">
              <a:solidFill>
                <a:sysClr val="windowText" lastClr="000000"/>
              </a:solidFill>
              <a:effectLst/>
              <a:latin typeface="+mn-lt"/>
              <a:ea typeface="+mn-ea"/>
              <a:cs typeface="+mn-cs"/>
            </a:rPr>
            <a:t>千円の減、物件費は、町道点検事業等の委託関係の事業実施により</a:t>
          </a:r>
          <a:r>
            <a:rPr lang="en-US" altLang="ja-JP" sz="1100" b="0" i="0" baseline="0">
              <a:solidFill>
                <a:sysClr val="windowText" lastClr="000000"/>
              </a:solidFill>
              <a:effectLst/>
              <a:latin typeface="+mn-lt"/>
              <a:ea typeface="+mn-ea"/>
              <a:cs typeface="+mn-cs"/>
            </a:rPr>
            <a:t>3,812</a:t>
          </a:r>
          <a:r>
            <a:rPr lang="ja-JP" altLang="en-US" sz="1100" b="0" i="0" baseline="0">
              <a:solidFill>
                <a:sysClr val="windowText" lastClr="000000"/>
              </a:solidFill>
              <a:effectLst/>
              <a:latin typeface="+mn-lt"/>
              <a:ea typeface="+mn-ea"/>
              <a:cs typeface="+mn-cs"/>
            </a:rPr>
            <a:t>千円の増、維持修繕費は、</a:t>
          </a:r>
          <a:r>
            <a:rPr lang="en-US" altLang="ja-JP" sz="1100" b="0" i="0" baseline="0">
              <a:solidFill>
                <a:sysClr val="windowText" lastClr="000000"/>
              </a:solidFill>
              <a:effectLst/>
              <a:latin typeface="+mn-lt"/>
              <a:ea typeface="+mn-ea"/>
              <a:cs typeface="+mn-cs"/>
            </a:rPr>
            <a:t>1,212</a:t>
          </a:r>
          <a:r>
            <a:rPr lang="ja-JP" altLang="en-US" sz="1100" b="0" i="0" baseline="0">
              <a:solidFill>
                <a:sysClr val="windowText" lastClr="000000"/>
              </a:solidFill>
              <a:effectLst/>
              <a:latin typeface="+mn-lt"/>
              <a:ea typeface="+mn-ea"/>
              <a:cs typeface="+mn-cs"/>
            </a:rPr>
            <a:t>千円の増となる。これの合計では</a:t>
          </a:r>
          <a:r>
            <a:rPr lang="en-US" altLang="ja-JP" sz="1100" b="0" i="0" baseline="0">
              <a:solidFill>
                <a:sysClr val="windowText" lastClr="000000"/>
              </a:solidFill>
              <a:effectLst/>
              <a:latin typeface="+mn-lt"/>
              <a:ea typeface="+mn-ea"/>
              <a:cs typeface="+mn-cs"/>
            </a:rPr>
            <a:t>1,881</a:t>
          </a:r>
          <a:r>
            <a:rPr lang="ja-JP" altLang="en-US" sz="1100" b="0" i="0" baseline="0">
              <a:solidFill>
                <a:sysClr val="windowText" lastClr="000000"/>
              </a:solidFill>
              <a:effectLst/>
              <a:latin typeface="+mn-lt"/>
              <a:ea typeface="+mn-ea"/>
              <a:cs typeface="+mn-cs"/>
            </a:rPr>
            <a:t>千円の減となるも人口の減少が影響し結果、昨年度に比べ</a:t>
          </a:r>
          <a:r>
            <a:rPr lang="en-US" altLang="ja-JP" sz="1100" b="0" i="0" baseline="0">
              <a:solidFill>
                <a:sysClr val="windowText" lastClr="000000"/>
              </a:solidFill>
              <a:effectLst/>
              <a:latin typeface="+mn-lt"/>
              <a:ea typeface="+mn-ea"/>
              <a:cs typeface="+mn-cs"/>
            </a:rPr>
            <a:t>3,054</a:t>
          </a:r>
          <a:r>
            <a:rPr lang="ja-JP" altLang="en-US" sz="1100" b="0" i="0" baseline="0">
              <a:solidFill>
                <a:sysClr val="windowText" lastClr="000000"/>
              </a:solidFill>
              <a:effectLst/>
              <a:latin typeface="+mn-lt"/>
              <a:ea typeface="+mn-ea"/>
              <a:cs typeface="+mn-cs"/>
            </a:rPr>
            <a:t>円の増となる。</a:t>
          </a:r>
          <a:r>
            <a:rPr lang="ja-JP" altLang="ja-JP" sz="1100" b="0" i="0" baseline="0">
              <a:solidFill>
                <a:sysClr val="windowText" lastClr="000000"/>
              </a:solidFill>
              <a:effectLst/>
              <a:latin typeface="+mn-lt"/>
              <a:ea typeface="+mn-ea"/>
              <a:cs typeface="+mn-cs"/>
            </a:rPr>
            <a:t>また、類似団体平均に比べ</a:t>
          </a:r>
          <a:r>
            <a:rPr lang="en-US" altLang="ja-JP" sz="1100" b="0" i="0" baseline="0">
              <a:solidFill>
                <a:sysClr val="windowText" lastClr="000000"/>
              </a:solidFill>
              <a:effectLst/>
              <a:latin typeface="+mn-lt"/>
              <a:ea typeface="+mn-ea"/>
              <a:cs typeface="+mn-cs"/>
            </a:rPr>
            <a:t>125,719</a:t>
          </a:r>
          <a:r>
            <a:rPr lang="ja-JP" altLang="ja-JP" sz="1100" b="0" i="0" baseline="0">
              <a:solidFill>
                <a:sysClr val="windowText" lastClr="000000"/>
              </a:solidFill>
              <a:effectLst/>
              <a:latin typeface="+mn-lt"/>
              <a:ea typeface="+mn-ea"/>
              <a:cs typeface="+mn-cs"/>
            </a:rPr>
            <a:t>円下回っているが、和歌山県平均より</a:t>
          </a:r>
          <a:r>
            <a:rPr lang="en-US" altLang="ja-JP" sz="1100" b="0" i="0" baseline="0">
              <a:solidFill>
                <a:sysClr val="windowText" lastClr="000000"/>
              </a:solidFill>
              <a:effectLst/>
              <a:latin typeface="+mn-lt"/>
              <a:ea typeface="+mn-ea"/>
              <a:cs typeface="+mn-cs"/>
            </a:rPr>
            <a:t>127,703</a:t>
          </a:r>
          <a:r>
            <a:rPr lang="ja-JP" altLang="ja-JP" sz="1100" b="0" i="0" baseline="0">
              <a:solidFill>
                <a:sysClr val="windowText" lastClr="000000"/>
              </a:solidFill>
              <a:effectLst/>
              <a:latin typeface="+mn-lt"/>
              <a:ea typeface="+mn-ea"/>
              <a:cs typeface="+mn-cs"/>
            </a:rPr>
            <a:t>千円上回っている。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今後においても人口が年々減少する中、定員管理をはじめとする人件費、物件費等の歳出抑制に努め、一層の行政コスト縮減に努める。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114636</xdr:rowOff>
    </xdr:from>
    <xdr:to>
      <xdr:col>7</xdr:col>
      <xdr:colOff>152400</xdr:colOff>
      <xdr:row>81</xdr:row>
      <xdr:rowOff>115774</xdr:rowOff>
    </xdr:to>
    <xdr:cxnSp macro="">
      <xdr:nvCxnSpPr>
        <xdr:cNvPr id="186" name="直線コネクタ 185"/>
        <xdr:cNvCxnSpPr/>
      </xdr:nvCxnSpPr>
      <xdr:spPr>
        <a:xfrm>
          <a:off x="4114800" y="14002086"/>
          <a:ext cx="8382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100552</xdr:rowOff>
    </xdr:from>
    <xdr:ext cx="762000" cy="259045"/>
    <xdr:sp macro="" textlink="">
      <xdr:nvSpPr>
        <xdr:cNvPr id="187" name="人件費・物件費等の状況平均値テキスト"/>
        <xdr:cNvSpPr txBox="1"/>
      </xdr:nvSpPr>
      <xdr:spPr>
        <a:xfrm>
          <a:off x="5041900" y="1398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114636</xdr:rowOff>
    </xdr:from>
    <xdr:to>
      <xdr:col>6</xdr:col>
      <xdr:colOff>0</xdr:colOff>
      <xdr:row>81</xdr:row>
      <xdr:rowOff>118346</xdr:rowOff>
    </xdr:to>
    <xdr:cxnSp macro="">
      <xdr:nvCxnSpPr>
        <xdr:cNvPr id="189" name="直線コネクタ 188"/>
        <xdr:cNvCxnSpPr/>
      </xdr:nvCxnSpPr>
      <xdr:spPr>
        <a:xfrm flipV="1">
          <a:off x="3225800" y="14002086"/>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113773</xdr:rowOff>
    </xdr:from>
    <xdr:to>
      <xdr:col>4</xdr:col>
      <xdr:colOff>482600</xdr:colOff>
      <xdr:row>81</xdr:row>
      <xdr:rowOff>118346</xdr:rowOff>
    </xdr:to>
    <xdr:cxnSp macro="">
      <xdr:nvCxnSpPr>
        <xdr:cNvPr id="192" name="直線コネクタ 191"/>
        <xdr:cNvCxnSpPr/>
      </xdr:nvCxnSpPr>
      <xdr:spPr>
        <a:xfrm>
          <a:off x="2336800" y="14001223"/>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109421</xdr:rowOff>
    </xdr:from>
    <xdr:to>
      <xdr:col>3</xdr:col>
      <xdr:colOff>279400</xdr:colOff>
      <xdr:row>81</xdr:row>
      <xdr:rowOff>113773</xdr:rowOff>
    </xdr:to>
    <xdr:cxnSp macro="">
      <xdr:nvCxnSpPr>
        <xdr:cNvPr id="195" name="直線コネクタ 194"/>
        <xdr:cNvCxnSpPr/>
      </xdr:nvCxnSpPr>
      <xdr:spPr>
        <a:xfrm>
          <a:off x="1447800" y="13996871"/>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44925</xdr:rowOff>
    </xdr:from>
    <xdr:ext cx="762000" cy="259045"/>
    <xdr:sp macro="" textlink="">
      <xdr:nvSpPr>
        <xdr:cNvPr id="197" name="テキスト ボックス 196"/>
        <xdr:cNvSpPr txBox="1"/>
      </xdr:nvSpPr>
      <xdr:spPr>
        <a:xfrm>
          <a:off x="1955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38056</xdr:rowOff>
    </xdr:from>
    <xdr:ext cx="762000" cy="259045"/>
    <xdr:sp macro="" textlink="">
      <xdr:nvSpPr>
        <xdr:cNvPr id="199" name="テキスト ボックス 198"/>
        <xdr:cNvSpPr txBox="1"/>
      </xdr:nvSpPr>
      <xdr:spPr>
        <a:xfrm>
          <a:off x="1066800" y="1409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64974</xdr:rowOff>
    </xdr:from>
    <xdr:to>
      <xdr:col>7</xdr:col>
      <xdr:colOff>203200</xdr:colOff>
      <xdr:row>81</xdr:row>
      <xdr:rowOff>166574</xdr:rowOff>
    </xdr:to>
    <xdr:sp macro="" textlink="">
      <xdr:nvSpPr>
        <xdr:cNvPr id="205" name="円/楕円 204"/>
        <xdr:cNvSpPr/>
      </xdr:nvSpPr>
      <xdr:spPr>
        <a:xfrm>
          <a:off x="4902200" y="139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157701</xdr:rowOff>
    </xdr:from>
    <xdr:ext cx="762000" cy="259045"/>
    <xdr:sp macro="" textlink="">
      <xdr:nvSpPr>
        <xdr:cNvPr id="206" name="人件費・物件費等の状況該当値テキスト"/>
        <xdr:cNvSpPr txBox="1"/>
      </xdr:nvSpPr>
      <xdr:spPr>
        <a:xfrm>
          <a:off x="5041900" y="1387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253,054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63836</xdr:rowOff>
    </xdr:from>
    <xdr:to>
      <xdr:col>6</xdr:col>
      <xdr:colOff>50800</xdr:colOff>
      <xdr:row>81</xdr:row>
      <xdr:rowOff>165436</xdr:rowOff>
    </xdr:to>
    <xdr:sp macro="" textlink="">
      <xdr:nvSpPr>
        <xdr:cNvPr id="207" name="円/楕円 206"/>
        <xdr:cNvSpPr/>
      </xdr:nvSpPr>
      <xdr:spPr>
        <a:xfrm>
          <a:off x="4064000" y="139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4163</xdr:rowOff>
    </xdr:from>
    <xdr:ext cx="736600" cy="259045"/>
    <xdr:sp macro="" textlink="">
      <xdr:nvSpPr>
        <xdr:cNvPr id="208" name="テキスト ボックス 207"/>
        <xdr:cNvSpPr txBox="1"/>
      </xdr:nvSpPr>
      <xdr:spPr>
        <a:xfrm>
          <a:off x="3733800" y="13720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250,696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67546</xdr:rowOff>
    </xdr:from>
    <xdr:to>
      <xdr:col>4</xdr:col>
      <xdr:colOff>533400</xdr:colOff>
      <xdr:row>81</xdr:row>
      <xdr:rowOff>169146</xdr:rowOff>
    </xdr:to>
    <xdr:sp macro="" textlink="">
      <xdr:nvSpPr>
        <xdr:cNvPr id="209" name="円/楕円 208"/>
        <xdr:cNvSpPr/>
      </xdr:nvSpPr>
      <xdr:spPr>
        <a:xfrm>
          <a:off x="3175000" y="139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7873</xdr:rowOff>
    </xdr:from>
    <xdr:ext cx="762000" cy="259045"/>
    <xdr:sp macro="" textlink="">
      <xdr:nvSpPr>
        <xdr:cNvPr id="210" name="テキスト ボックス 209"/>
        <xdr:cNvSpPr txBox="1"/>
      </xdr:nvSpPr>
      <xdr:spPr>
        <a:xfrm>
          <a:off x="2844800" y="1372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62973</xdr:rowOff>
    </xdr:from>
    <xdr:to>
      <xdr:col>3</xdr:col>
      <xdr:colOff>330200</xdr:colOff>
      <xdr:row>81</xdr:row>
      <xdr:rowOff>164573</xdr:rowOff>
    </xdr:to>
    <xdr:sp macro="" textlink="">
      <xdr:nvSpPr>
        <xdr:cNvPr id="211" name="円/楕円 210"/>
        <xdr:cNvSpPr/>
      </xdr:nvSpPr>
      <xdr:spPr>
        <a:xfrm>
          <a:off x="2286000" y="1395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3300</xdr:rowOff>
    </xdr:from>
    <xdr:ext cx="762000" cy="259045"/>
    <xdr:sp macro="" textlink="">
      <xdr:nvSpPr>
        <xdr:cNvPr id="212" name="テキスト ボックス 211"/>
        <xdr:cNvSpPr txBox="1"/>
      </xdr:nvSpPr>
      <xdr:spPr>
        <a:xfrm>
          <a:off x="1955800" y="1371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58621</xdr:rowOff>
    </xdr:from>
    <xdr:to>
      <xdr:col>2</xdr:col>
      <xdr:colOff>127000</xdr:colOff>
      <xdr:row>81</xdr:row>
      <xdr:rowOff>160221</xdr:rowOff>
    </xdr:to>
    <xdr:sp macro="" textlink="">
      <xdr:nvSpPr>
        <xdr:cNvPr id="213" name="円/楕円 212"/>
        <xdr:cNvSpPr/>
      </xdr:nvSpPr>
      <xdr:spPr>
        <a:xfrm>
          <a:off x="1397000" y="139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170398</xdr:rowOff>
    </xdr:from>
    <xdr:ext cx="762000" cy="259045"/>
    <xdr:sp macro="" textlink="">
      <xdr:nvSpPr>
        <xdr:cNvPr id="214" name="テキスト ボックス 213"/>
        <xdr:cNvSpPr txBox="1"/>
      </xdr:nvSpPr>
      <xdr:spPr>
        <a:xfrm>
          <a:off x="1066800" y="1371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平成23</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年度において</a:t>
          </a:r>
          <a:r>
            <a:rPr lang="ja-JP" altLang="en-US" sz="1100" b="0" i="0" baseline="0">
              <a:solidFill>
                <a:sysClr val="windowText" lastClr="000000"/>
              </a:solidFill>
              <a:effectLst/>
              <a:latin typeface="+mn-lt"/>
              <a:ea typeface="+mn-ea"/>
              <a:cs typeface="+mn-cs"/>
            </a:rPr>
            <a:t>指数が</a:t>
          </a:r>
          <a:r>
            <a:rPr lang="ja-JP" altLang="ja-JP" sz="1100" b="0" i="0" baseline="0">
              <a:solidFill>
                <a:sysClr val="windowText" lastClr="000000"/>
              </a:solidFill>
              <a:effectLst/>
              <a:latin typeface="+mn-lt"/>
              <a:ea typeface="+mn-ea"/>
              <a:cs typeface="+mn-cs"/>
            </a:rPr>
            <a:t>大きく上昇</a:t>
          </a:r>
          <a:r>
            <a:rPr lang="ja-JP" altLang="en-US" sz="1100" b="0" i="0" baseline="0">
              <a:solidFill>
                <a:sysClr val="windowText" lastClr="000000"/>
              </a:solidFill>
              <a:effectLst/>
              <a:latin typeface="+mn-lt"/>
              <a:ea typeface="+mn-ea"/>
              <a:cs typeface="+mn-cs"/>
            </a:rPr>
            <a:t>する。これは東日本大震災関係の財源確保のため国家公務員給減額措置を実施したためである。</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年度において元に戻されたため再び</a:t>
          </a:r>
          <a:r>
            <a:rPr lang="en-US" altLang="ja-JP" sz="1100" b="0" i="0" baseline="0">
              <a:solidFill>
                <a:sysClr val="windowText" lastClr="000000"/>
              </a:solidFill>
              <a:effectLst/>
              <a:latin typeface="+mn-lt"/>
              <a:ea typeface="+mn-ea"/>
              <a:cs typeface="+mn-cs"/>
            </a:rPr>
            <a:t>90</a:t>
          </a:r>
          <a:r>
            <a:rPr lang="ja-JP" altLang="en-US" sz="1100" b="0" i="0" baseline="0">
              <a:solidFill>
                <a:sysClr val="windowText" lastClr="000000"/>
              </a:solidFill>
              <a:effectLst/>
              <a:latin typeface="+mn-lt"/>
              <a:ea typeface="+mn-ea"/>
              <a:cs typeface="+mn-cs"/>
            </a:rPr>
            <a:t>％台前半に戻っいる。また、</a:t>
          </a:r>
          <a:r>
            <a:rPr lang="ja-JP" altLang="ja-JP" sz="1100" b="0" i="0" baseline="0">
              <a:solidFill>
                <a:sysClr val="windowText" lastClr="000000"/>
              </a:solidFill>
              <a:effectLst/>
              <a:latin typeface="+mn-lt"/>
              <a:ea typeface="+mn-ea"/>
              <a:cs typeface="+mn-cs"/>
            </a:rPr>
            <a:t>類似団体平均より</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ポイント、全国町村平均より</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.8ポイント下回っており、</a:t>
          </a:r>
          <a:r>
            <a:rPr lang="ja-JP" altLang="en-US" sz="1100" b="0" i="0" baseline="0">
              <a:solidFill>
                <a:sysClr val="windowText" lastClr="000000"/>
              </a:solidFill>
              <a:effectLst/>
              <a:latin typeface="+mn-lt"/>
              <a:ea typeface="+mn-ea"/>
              <a:cs typeface="+mn-cs"/>
            </a:rPr>
            <a:t>比較的低い数値で変動している。</a:t>
          </a:r>
          <a:endParaRPr lang="ja-JP" altLang="ja-JP" sz="1400">
            <a:solidFill>
              <a:sysClr val="windowText" lastClr="000000"/>
            </a:solidFill>
            <a:effectLst/>
          </a:endParaRPr>
        </a:p>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今後も現状を踏まえ、給与の適性化に努めるとともに、引き続き縮減に努める</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88</xdr:row>
      <xdr:rowOff>84455</xdr:rowOff>
    </xdr:to>
    <xdr:cxnSp macro="">
      <xdr:nvCxnSpPr>
        <xdr:cNvPr id="244" name="直線コネクタ 243"/>
        <xdr:cNvCxnSpPr/>
      </xdr:nvCxnSpPr>
      <xdr:spPr>
        <a:xfrm flipV="1">
          <a:off x="16179800" y="14653261"/>
          <a:ext cx="838200" cy="5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54293</xdr:rowOff>
    </xdr:from>
    <xdr:to>
      <xdr:col>23</xdr:col>
      <xdr:colOff>406400</xdr:colOff>
      <xdr:row>88</xdr:row>
      <xdr:rowOff>84455</xdr:rowOff>
    </xdr:to>
    <xdr:cxnSp macro="">
      <xdr:nvCxnSpPr>
        <xdr:cNvPr id="247" name="直線コネクタ 246"/>
        <xdr:cNvCxnSpPr/>
      </xdr:nvCxnSpPr>
      <xdr:spPr>
        <a:xfrm>
          <a:off x="15290800" y="151418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49" name="テキスト ボックス 248"/>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116205</xdr:rowOff>
    </xdr:from>
    <xdr:to>
      <xdr:col>22</xdr:col>
      <xdr:colOff>203200</xdr:colOff>
      <xdr:row>88</xdr:row>
      <xdr:rowOff>54293</xdr:rowOff>
    </xdr:to>
    <xdr:cxnSp macro="">
      <xdr:nvCxnSpPr>
        <xdr:cNvPr id="250" name="直線コネクタ 249"/>
        <xdr:cNvCxnSpPr/>
      </xdr:nvCxnSpPr>
      <xdr:spPr>
        <a:xfrm>
          <a:off x="14401800" y="14689455"/>
          <a:ext cx="889000" cy="4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86043</xdr:rowOff>
    </xdr:from>
    <xdr:to>
      <xdr:col>21</xdr:col>
      <xdr:colOff>0</xdr:colOff>
      <xdr:row>85</xdr:row>
      <xdr:rowOff>116205</xdr:rowOff>
    </xdr:to>
    <xdr:cxnSp macro="">
      <xdr:nvCxnSpPr>
        <xdr:cNvPr id="253" name="直線コネクタ 252"/>
        <xdr:cNvCxnSpPr/>
      </xdr:nvCxnSpPr>
      <xdr:spPr>
        <a:xfrm>
          <a:off x="13512800" y="146592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55" name="テキスト ボックス 254"/>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3" name="円/楕円 26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64"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33655</xdr:rowOff>
    </xdr:from>
    <xdr:to>
      <xdr:col>23</xdr:col>
      <xdr:colOff>457200</xdr:colOff>
      <xdr:row>88</xdr:row>
      <xdr:rowOff>135255</xdr:rowOff>
    </xdr:to>
    <xdr:sp macro="" textlink="">
      <xdr:nvSpPr>
        <xdr:cNvPr id="265" name="円/楕円 264"/>
        <xdr:cNvSpPr/>
      </xdr:nvSpPr>
      <xdr:spPr>
        <a:xfrm>
          <a:off x="16129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145432</xdr:rowOff>
    </xdr:from>
    <xdr:ext cx="736600" cy="259045"/>
    <xdr:sp macro="" textlink="">
      <xdr:nvSpPr>
        <xdr:cNvPr id="266" name="テキスト ボックス 265"/>
        <xdr:cNvSpPr txBox="1"/>
      </xdr:nvSpPr>
      <xdr:spPr>
        <a:xfrm>
          <a:off x="15798800" y="1489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3493</xdr:rowOff>
    </xdr:from>
    <xdr:to>
      <xdr:col>22</xdr:col>
      <xdr:colOff>254000</xdr:colOff>
      <xdr:row>88</xdr:row>
      <xdr:rowOff>105093</xdr:rowOff>
    </xdr:to>
    <xdr:sp macro="" textlink="">
      <xdr:nvSpPr>
        <xdr:cNvPr id="267" name="円/楕円 266"/>
        <xdr:cNvSpPr/>
      </xdr:nvSpPr>
      <xdr:spPr>
        <a:xfrm>
          <a:off x="15240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115270</xdr:rowOff>
    </xdr:from>
    <xdr:ext cx="762000" cy="259045"/>
    <xdr:sp macro="" textlink="">
      <xdr:nvSpPr>
        <xdr:cNvPr id="268" name="テキスト ボックス 267"/>
        <xdr:cNvSpPr txBox="1"/>
      </xdr:nvSpPr>
      <xdr:spPr>
        <a:xfrm>
          <a:off x="14909800" y="1485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65405</xdr:rowOff>
    </xdr:from>
    <xdr:to>
      <xdr:col>21</xdr:col>
      <xdr:colOff>50800</xdr:colOff>
      <xdr:row>85</xdr:row>
      <xdr:rowOff>167005</xdr:rowOff>
    </xdr:to>
    <xdr:sp macro="" textlink="">
      <xdr:nvSpPr>
        <xdr:cNvPr id="269" name="円/楕円 268"/>
        <xdr:cNvSpPr/>
      </xdr:nvSpPr>
      <xdr:spPr>
        <a:xfrm>
          <a:off x="14351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5732</xdr:rowOff>
    </xdr:from>
    <xdr:ext cx="762000" cy="259045"/>
    <xdr:sp macro="" textlink="">
      <xdr:nvSpPr>
        <xdr:cNvPr id="270" name="テキスト ボックス 269"/>
        <xdr:cNvSpPr txBox="1"/>
      </xdr:nvSpPr>
      <xdr:spPr>
        <a:xfrm>
          <a:off x="14020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35243</xdr:rowOff>
    </xdr:from>
    <xdr:to>
      <xdr:col>19</xdr:col>
      <xdr:colOff>533400</xdr:colOff>
      <xdr:row>85</xdr:row>
      <xdr:rowOff>136843</xdr:rowOff>
    </xdr:to>
    <xdr:sp macro="" textlink="">
      <xdr:nvSpPr>
        <xdr:cNvPr id="271" name="円/楕円 270"/>
        <xdr:cNvSpPr/>
      </xdr:nvSpPr>
      <xdr:spPr>
        <a:xfrm>
          <a:off x="13462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147020</xdr:rowOff>
    </xdr:from>
    <xdr:ext cx="762000" cy="259045"/>
    <xdr:sp macro="" textlink="">
      <xdr:nvSpPr>
        <xdr:cNvPr id="272" name="テキスト ボックス 271"/>
        <xdr:cNvSpPr txBox="1"/>
      </xdr:nvSpPr>
      <xdr:spPr>
        <a:xfrm>
          <a:off x="13131800" y="1437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昨年度と同じ値となっており、類似団体平均より7.2</a:t>
          </a:r>
          <a:r>
            <a:rPr lang="en-US" altLang="ja-JP" sz="1100" b="0" i="0" baseline="0">
              <a:solidFill>
                <a:sysClr val="windowText" lastClr="000000"/>
              </a:solidFill>
              <a:effectLst/>
              <a:latin typeface="+mn-lt"/>
              <a:ea typeface="+mn-ea"/>
              <a:cs typeface="+mn-cs"/>
            </a:rPr>
            <a:t>5</a:t>
          </a:r>
          <a:r>
            <a:rPr lang="ja-JP" altLang="en-US" sz="1100" b="0" i="0" baseline="0">
              <a:solidFill>
                <a:sysClr val="windowText" lastClr="000000"/>
              </a:solidFill>
              <a:effectLst/>
              <a:latin typeface="+mn-lt"/>
              <a:ea typeface="+mn-ea"/>
              <a:cs typeface="+mn-cs"/>
            </a:rPr>
            <a:t>ポイント</a:t>
          </a:r>
          <a:r>
            <a:rPr lang="ja-JP" altLang="ja-JP" sz="1100" b="0" i="0" baseline="0">
              <a:solidFill>
                <a:sysClr val="windowText" lastClr="000000"/>
              </a:solidFill>
              <a:effectLst/>
              <a:latin typeface="+mn-lt"/>
              <a:ea typeface="+mn-ea"/>
              <a:cs typeface="+mn-cs"/>
            </a:rPr>
            <a:t>下回っているが、和歌山県平均より5.</a:t>
          </a:r>
          <a:r>
            <a:rPr lang="en-US" altLang="ja-JP" sz="1100" b="0" i="0" baseline="0">
              <a:solidFill>
                <a:sysClr val="windowText" lastClr="000000"/>
              </a:solidFill>
              <a:effectLst/>
              <a:latin typeface="+mn-lt"/>
              <a:ea typeface="+mn-ea"/>
              <a:cs typeface="+mn-cs"/>
            </a:rPr>
            <a:t>55</a:t>
          </a:r>
          <a:r>
            <a:rPr lang="ja-JP" altLang="en-US" sz="1100" b="0" i="0" baseline="0">
              <a:solidFill>
                <a:sysClr val="windowText" lastClr="000000"/>
              </a:solidFill>
              <a:effectLst/>
              <a:latin typeface="+mn-lt"/>
              <a:ea typeface="+mn-ea"/>
              <a:cs typeface="+mn-cs"/>
            </a:rPr>
            <a:t>ポイント</a:t>
          </a:r>
          <a:r>
            <a:rPr lang="ja-JP" altLang="ja-JP" sz="1100" b="0" i="0" baseline="0">
              <a:solidFill>
                <a:sysClr val="windowText" lastClr="000000"/>
              </a:solidFill>
              <a:effectLst/>
              <a:latin typeface="+mn-lt"/>
              <a:ea typeface="+mn-ea"/>
              <a:cs typeface="+mn-cs"/>
            </a:rPr>
            <a:t>、全国平均より7.</a:t>
          </a:r>
          <a:r>
            <a:rPr lang="en-US" altLang="ja-JP" sz="1100" b="0" i="0" baseline="0">
              <a:solidFill>
                <a:sysClr val="windowText" lastClr="000000"/>
              </a:solidFill>
              <a:effectLst/>
              <a:latin typeface="+mn-lt"/>
              <a:ea typeface="+mn-ea"/>
              <a:cs typeface="+mn-cs"/>
            </a:rPr>
            <a:t>21</a:t>
          </a:r>
          <a:r>
            <a:rPr lang="ja-JP" altLang="en-US" sz="1100" b="0" i="0" baseline="0">
              <a:solidFill>
                <a:sysClr val="windowText" lastClr="000000"/>
              </a:solidFill>
              <a:effectLst/>
              <a:latin typeface="+mn-lt"/>
              <a:ea typeface="+mn-ea"/>
              <a:cs typeface="+mn-cs"/>
            </a:rPr>
            <a:t>ポイント</a:t>
          </a:r>
          <a:r>
            <a:rPr lang="ja-JP" altLang="ja-JP" sz="1100" b="0" i="0" baseline="0">
              <a:solidFill>
                <a:sysClr val="windowText" lastClr="000000"/>
              </a:solidFill>
              <a:effectLst/>
              <a:latin typeface="+mn-lt"/>
              <a:ea typeface="+mn-ea"/>
              <a:cs typeface="+mn-cs"/>
            </a:rPr>
            <a:t>上回っている</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本町の現状については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人口が</a:t>
          </a:r>
          <a:r>
            <a:rPr lang="ja-JP" altLang="en-US" sz="1100" b="0" i="0" baseline="0">
              <a:solidFill>
                <a:sysClr val="windowText" lastClr="000000"/>
              </a:solidFill>
              <a:effectLst/>
              <a:latin typeface="+mn-lt"/>
              <a:ea typeface="+mn-ea"/>
              <a:cs typeface="+mn-cs"/>
            </a:rPr>
            <a:t>年々</a:t>
          </a:r>
          <a:r>
            <a:rPr lang="ja-JP" altLang="ja-JP" sz="1100" b="0" i="0" baseline="0">
              <a:solidFill>
                <a:sysClr val="windowText" lastClr="000000"/>
              </a:solidFill>
              <a:effectLst/>
              <a:latin typeface="+mn-lt"/>
              <a:ea typeface="+mn-ea"/>
              <a:cs typeface="+mn-cs"/>
            </a:rPr>
            <a:t>減少していく中にあっ</a:t>
          </a:r>
          <a:r>
            <a:rPr lang="ja-JP" altLang="en-US" sz="1100" b="0" i="0" baseline="0">
              <a:solidFill>
                <a:sysClr val="windowText" lastClr="000000"/>
              </a:solidFill>
              <a:effectLst/>
              <a:latin typeface="+mn-lt"/>
              <a:ea typeface="+mn-ea"/>
              <a:cs typeface="+mn-cs"/>
            </a:rPr>
            <a:t>て、</a:t>
          </a:r>
          <a:r>
            <a:rPr lang="ja-JP" altLang="ja-JP" sz="1100" b="0" i="0" baseline="0">
              <a:solidFill>
                <a:sysClr val="windowText" lastClr="000000"/>
              </a:solidFill>
              <a:effectLst/>
              <a:latin typeface="+mn-lt"/>
              <a:ea typeface="+mn-ea"/>
              <a:cs typeface="+mn-cs"/>
            </a:rPr>
            <a:t>行政運営上必要な職員数</a:t>
          </a:r>
          <a:r>
            <a:rPr lang="ja-JP" altLang="en-US" sz="1100" b="0" i="0" baseline="0">
              <a:solidFill>
                <a:sysClr val="windowText" lastClr="000000"/>
              </a:solidFill>
              <a:effectLst/>
              <a:latin typeface="+mn-lt"/>
              <a:ea typeface="+mn-ea"/>
              <a:cs typeface="+mn-cs"/>
            </a:rPr>
            <a:t>は必要であるため</a:t>
          </a:r>
          <a:r>
            <a:rPr lang="ja-JP" altLang="ja-JP" sz="1100" b="0" i="0" baseline="0">
              <a:solidFill>
                <a:sysClr val="windowText" lastClr="000000"/>
              </a:solidFill>
              <a:effectLst/>
              <a:latin typeface="+mn-lt"/>
              <a:ea typeface="+mn-ea"/>
              <a:cs typeface="+mn-cs"/>
            </a:rPr>
            <a:t>率的に高くな</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。また、町立くじらの博物館、国民宿舎白鯨、保育所などを直接町で運営しているため、他市町村に比べ、職員数が多くなっている。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職員年齢構成をみた場合、今後、一時的に退職者数が多くなる。その入れ替わりの時期を見据え、適正な職員の補充や業務に必要な人員を見極め適正な人員確保及び定員管理に努める。</a:t>
          </a:r>
          <a:endParaRPr lang="ja-JP" altLang="ja-JP" sz="1400">
            <a:solidFill>
              <a:sysClr val="windowText" lastClr="000000"/>
            </a:solidFill>
            <a:effectLst/>
          </a:endParaRPr>
        </a:p>
        <a:p>
          <a:pPr rtl="0"/>
          <a:endParaRPr kumimoji="1" lang="ja-JP" altLang="en-US" sz="13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151934</xdr:rowOff>
    </xdr:from>
    <xdr:to>
      <xdr:col>24</xdr:col>
      <xdr:colOff>558800</xdr:colOff>
      <xdr:row>58</xdr:row>
      <xdr:rowOff>154462</xdr:rowOff>
    </xdr:to>
    <xdr:cxnSp macro="">
      <xdr:nvCxnSpPr>
        <xdr:cNvPr id="308" name="直線コネクタ 307"/>
        <xdr:cNvCxnSpPr/>
      </xdr:nvCxnSpPr>
      <xdr:spPr>
        <a:xfrm flipV="1">
          <a:off x="16179800" y="10096034"/>
          <a:ext cx="8382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156517</xdr:rowOff>
    </xdr:from>
    <xdr:ext cx="762000" cy="259045"/>
    <xdr:sp macro="" textlink="">
      <xdr:nvSpPr>
        <xdr:cNvPr id="309" name="定員管理の状況平均値テキスト"/>
        <xdr:cNvSpPr txBox="1"/>
      </xdr:nvSpPr>
      <xdr:spPr>
        <a:xfrm>
          <a:off x="17106900" y="1010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154462</xdr:rowOff>
    </xdr:from>
    <xdr:to>
      <xdr:col>23</xdr:col>
      <xdr:colOff>406400</xdr:colOff>
      <xdr:row>58</xdr:row>
      <xdr:rowOff>154462</xdr:rowOff>
    </xdr:to>
    <xdr:cxnSp macro="">
      <xdr:nvCxnSpPr>
        <xdr:cNvPr id="311" name="直線コネクタ 310"/>
        <xdr:cNvCxnSpPr/>
      </xdr:nvCxnSpPr>
      <xdr:spPr>
        <a:xfrm>
          <a:off x="15290800" y="10098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3" name="テキスト ボックス 312"/>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153313</xdr:rowOff>
    </xdr:from>
    <xdr:to>
      <xdr:col>22</xdr:col>
      <xdr:colOff>203200</xdr:colOff>
      <xdr:row>58</xdr:row>
      <xdr:rowOff>154462</xdr:rowOff>
    </xdr:to>
    <xdr:cxnSp macro="">
      <xdr:nvCxnSpPr>
        <xdr:cNvPr id="314" name="直線コネクタ 313"/>
        <xdr:cNvCxnSpPr/>
      </xdr:nvCxnSpPr>
      <xdr:spPr>
        <a:xfrm>
          <a:off x="14401800" y="1009741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6" name="テキスト ボックス 315"/>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153313</xdr:rowOff>
    </xdr:from>
    <xdr:to>
      <xdr:col>21</xdr:col>
      <xdr:colOff>0</xdr:colOff>
      <xdr:row>58</xdr:row>
      <xdr:rowOff>153658</xdr:rowOff>
    </xdr:to>
    <xdr:cxnSp macro="">
      <xdr:nvCxnSpPr>
        <xdr:cNvPr id="317" name="直線コネクタ 316"/>
        <xdr:cNvCxnSpPr/>
      </xdr:nvCxnSpPr>
      <xdr:spPr>
        <a:xfrm flipV="1">
          <a:off x="13512800" y="10097413"/>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126599</xdr:rowOff>
    </xdr:from>
    <xdr:ext cx="762000" cy="259045"/>
    <xdr:sp macro="" textlink="">
      <xdr:nvSpPr>
        <xdr:cNvPr id="319" name="テキスト ボックス 318"/>
        <xdr:cNvSpPr txBox="1"/>
      </xdr:nvSpPr>
      <xdr:spPr>
        <a:xfrm>
          <a:off x="14020800" y="102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118671</xdr:rowOff>
    </xdr:from>
    <xdr:ext cx="762000" cy="259045"/>
    <xdr:sp macro="" textlink="">
      <xdr:nvSpPr>
        <xdr:cNvPr id="321" name="テキスト ボックス 320"/>
        <xdr:cNvSpPr txBox="1"/>
      </xdr:nvSpPr>
      <xdr:spPr>
        <a:xfrm>
          <a:off x="13131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101134</xdr:rowOff>
    </xdr:from>
    <xdr:to>
      <xdr:col>24</xdr:col>
      <xdr:colOff>609600</xdr:colOff>
      <xdr:row>59</xdr:row>
      <xdr:rowOff>31284</xdr:rowOff>
    </xdr:to>
    <xdr:sp macro="" textlink="">
      <xdr:nvSpPr>
        <xdr:cNvPr id="327" name="円/楕円 326"/>
        <xdr:cNvSpPr/>
      </xdr:nvSpPr>
      <xdr:spPr>
        <a:xfrm>
          <a:off x="16967200" y="100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22411</xdr:rowOff>
    </xdr:from>
    <xdr:ext cx="762000" cy="259045"/>
    <xdr:sp macro="" textlink="">
      <xdr:nvSpPr>
        <xdr:cNvPr id="328" name="定員管理の状況該当値テキスト"/>
        <xdr:cNvSpPr txBox="1"/>
      </xdr:nvSpPr>
      <xdr:spPr>
        <a:xfrm>
          <a:off x="17106900" y="996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103662</xdr:rowOff>
    </xdr:from>
    <xdr:to>
      <xdr:col>23</xdr:col>
      <xdr:colOff>457200</xdr:colOff>
      <xdr:row>59</xdr:row>
      <xdr:rowOff>33812</xdr:rowOff>
    </xdr:to>
    <xdr:sp macro="" textlink="">
      <xdr:nvSpPr>
        <xdr:cNvPr id="329" name="円/楕円 328"/>
        <xdr:cNvSpPr/>
      </xdr:nvSpPr>
      <xdr:spPr>
        <a:xfrm>
          <a:off x="16129000" y="1004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43989</xdr:rowOff>
    </xdr:from>
    <xdr:ext cx="736600" cy="259045"/>
    <xdr:sp macro="" textlink="">
      <xdr:nvSpPr>
        <xdr:cNvPr id="330" name="テキスト ボックス 329"/>
        <xdr:cNvSpPr txBox="1"/>
      </xdr:nvSpPr>
      <xdr:spPr>
        <a:xfrm>
          <a:off x="15798800" y="9816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103662</xdr:rowOff>
    </xdr:from>
    <xdr:to>
      <xdr:col>22</xdr:col>
      <xdr:colOff>254000</xdr:colOff>
      <xdr:row>59</xdr:row>
      <xdr:rowOff>33812</xdr:rowOff>
    </xdr:to>
    <xdr:sp macro="" textlink="">
      <xdr:nvSpPr>
        <xdr:cNvPr id="331" name="円/楕円 330"/>
        <xdr:cNvSpPr/>
      </xdr:nvSpPr>
      <xdr:spPr>
        <a:xfrm>
          <a:off x="15240000" y="1004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43989</xdr:rowOff>
    </xdr:from>
    <xdr:ext cx="762000" cy="259045"/>
    <xdr:sp macro="" textlink="">
      <xdr:nvSpPr>
        <xdr:cNvPr id="332" name="テキスト ボックス 331"/>
        <xdr:cNvSpPr txBox="1"/>
      </xdr:nvSpPr>
      <xdr:spPr>
        <a:xfrm>
          <a:off x="14909800" y="98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102513</xdr:rowOff>
    </xdr:from>
    <xdr:to>
      <xdr:col>21</xdr:col>
      <xdr:colOff>50800</xdr:colOff>
      <xdr:row>59</xdr:row>
      <xdr:rowOff>32663</xdr:rowOff>
    </xdr:to>
    <xdr:sp macro="" textlink="">
      <xdr:nvSpPr>
        <xdr:cNvPr id="333" name="円/楕円 332"/>
        <xdr:cNvSpPr/>
      </xdr:nvSpPr>
      <xdr:spPr>
        <a:xfrm>
          <a:off x="14351000" y="100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42840</xdr:rowOff>
    </xdr:from>
    <xdr:ext cx="762000" cy="259045"/>
    <xdr:sp macro="" textlink="">
      <xdr:nvSpPr>
        <xdr:cNvPr id="334" name="テキスト ボックス 333"/>
        <xdr:cNvSpPr txBox="1"/>
      </xdr:nvSpPr>
      <xdr:spPr>
        <a:xfrm>
          <a:off x="14020800" y="981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102858</xdr:rowOff>
    </xdr:from>
    <xdr:to>
      <xdr:col>19</xdr:col>
      <xdr:colOff>533400</xdr:colOff>
      <xdr:row>59</xdr:row>
      <xdr:rowOff>33008</xdr:rowOff>
    </xdr:to>
    <xdr:sp macro="" textlink="">
      <xdr:nvSpPr>
        <xdr:cNvPr id="335" name="円/楕円 334"/>
        <xdr:cNvSpPr/>
      </xdr:nvSpPr>
      <xdr:spPr>
        <a:xfrm>
          <a:off x="13462000" y="100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43185</xdr:rowOff>
    </xdr:from>
    <xdr:ext cx="762000" cy="259045"/>
    <xdr:sp macro="" textlink="">
      <xdr:nvSpPr>
        <xdr:cNvPr id="336" name="テキスト ボックス 335"/>
        <xdr:cNvSpPr txBox="1"/>
      </xdr:nvSpPr>
      <xdr:spPr>
        <a:xfrm>
          <a:off x="13131800" y="981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昨年度より0.</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ポイント減少となっている。また、類似団体平均より</a:t>
          </a:r>
          <a:r>
            <a:rPr lang="en-US" altLang="ja-JP" sz="1100" b="0" i="0" baseline="0">
              <a:solidFill>
                <a:sysClr val="windowText" lastClr="000000"/>
              </a:solidFill>
              <a:effectLst/>
              <a:latin typeface="+mn-lt"/>
              <a:ea typeface="+mn-ea"/>
              <a:cs typeface="+mn-cs"/>
            </a:rPr>
            <a:t>3.7</a:t>
          </a:r>
          <a:r>
            <a:rPr lang="ja-JP" altLang="ja-JP" sz="1100" b="0" i="0" baseline="0">
              <a:solidFill>
                <a:sysClr val="windowText" lastClr="000000"/>
              </a:solidFill>
              <a:effectLst/>
              <a:latin typeface="+mn-lt"/>
              <a:ea typeface="+mn-ea"/>
              <a:cs typeface="+mn-cs"/>
            </a:rPr>
            <a:t>ポイント、和歌山県平均より6.</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ポイント下回っており良好な数値を示している　</a:t>
          </a:r>
          <a:r>
            <a:rPr lang="ja-JP" altLang="en-US" sz="1100" b="0" i="0" baseline="0">
              <a:solidFill>
                <a:sysClr val="windowText" lastClr="000000"/>
              </a:solidFill>
              <a:effectLst/>
              <a:latin typeface="+mn-lt"/>
              <a:ea typeface="+mn-ea"/>
              <a:cs typeface="+mn-cs"/>
            </a:rPr>
            <a:t>現在、</a:t>
          </a:r>
          <a:r>
            <a:rPr lang="ja-JP" altLang="ja-JP" sz="1100" b="0" i="0" baseline="0">
              <a:solidFill>
                <a:sysClr val="windowText" lastClr="000000"/>
              </a:solidFill>
              <a:effectLst/>
              <a:latin typeface="+mn-lt"/>
              <a:ea typeface="+mn-ea"/>
              <a:cs typeface="+mn-cs"/>
            </a:rPr>
            <a:t>22年度から起すことができるようになった過疎債を活用し大型公共工事等を実施するとともに緊急防災・減災事業債を活用する避難路整備等の事業を行ってい</a:t>
          </a:r>
          <a:r>
            <a:rPr lang="ja-JP" altLang="en-US" sz="1100" b="0" i="0" baseline="0">
              <a:solidFill>
                <a:sysClr val="windowText" lastClr="000000"/>
              </a:solidFill>
              <a:effectLst/>
              <a:latin typeface="+mn-lt"/>
              <a:ea typeface="+mn-ea"/>
              <a:cs typeface="+mn-cs"/>
            </a:rPr>
            <a:t>るが元金償還はまだ始まっていない。また、この間元利償還の終了等もあり実質公債費比率を減少させている　</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a:t>
          </a:r>
          <a:r>
            <a:rPr lang="ja-JP" altLang="en-US" sz="1100" b="0" i="0" baseline="0">
              <a:solidFill>
                <a:sysClr val="windowText" lastClr="000000"/>
              </a:solidFill>
              <a:effectLst/>
              <a:latin typeface="+mn-lt"/>
              <a:ea typeface="+mn-ea"/>
              <a:cs typeface="+mn-cs"/>
            </a:rPr>
            <a:t>元金</a:t>
          </a:r>
          <a:r>
            <a:rPr lang="ja-JP" altLang="ja-JP" sz="1100" b="0" i="0" baseline="0">
              <a:solidFill>
                <a:sysClr val="windowText" lastClr="000000"/>
              </a:solidFill>
              <a:effectLst/>
              <a:latin typeface="+mn-lt"/>
              <a:ea typeface="+mn-ea"/>
              <a:cs typeface="+mn-cs"/>
            </a:rPr>
            <a:t>償還の上昇にともない実質公債比率が上昇するものと考え</a:t>
          </a:r>
          <a:r>
            <a:rPr lang="ja-JP" altLang="en-US" sz="1100" b="0" i="0" baseline="0">
              <a:solidFill>
                <a:sysClr val="windowText" lastClr="000000"/>
              </a:solidFill>
              <a:effectLst/>
              <a:latin typeface="+mn-lt"/>
              <a:ea typeface="+mn-ea"/>
              <a:cs typeface="+mn-cs"/>
            </a:rPr>
            <a:t>られるため、起債を充当する事業にあっては、</a:t>
          </a:r>
          <a:r>
            <a:rPr lang="ja-JP" altLang="ja-JP" sz="1100" b="0" i="0" baseline="0">
              <a:solidFill>
                <a:sysClr val="windowText" lastClr="000000"/>
              </a:solidFill>
              <a:effectLst/>
              <a:latin typeface="+mn-lt"/>
              <a:ea typeface="+mn-ea"/>
              <a:cs typeface="+mn-cs"/>
            </a:rPr>
            <a:t>精査や見直しにより</a:t>
          </a:r>
          <a:r>
            <a:rPr lang="ja-JP" altLang="en-US" sz="1100" b="0" i="0" baseline="0">
              <a:solidFill>
                <a:sysClr val="windowText" lastClr="000000"/>
              </a:solidFill>
              <a:effectLst/>
              <a:latin typeface="+mn-lt"/>
              <a:ea typeface="+mn-ea"/>
              <a:cs typeface="+mn-cs"/>
            </a:rPr>
            <a:t>数値の抑制</a:t>
          </a:r>
          <a:r>
            <a:rPr lang="ja-JP" altLang="ja-JP" sz="1100" b="0" i="0" baseline="0">
              <a:solidFill>
                <a:sysClr val="windowText" lastClr="000000"/>
              </a:solidFill>
              <a:effectLst/>
              <a:latin typeface="+mn-lt"/>
              <a:ea typeface="+mn-ea"/>
              <a:cs typeface="+mn-cs"/>
            </a:rPr>
            <a:t>に努める。</a:t>
          </a:r>
          <a:endParaRPr lang="ja-JP" altLang="ja-JP" sz="1400">
            <a:solidFill>
              <a:sysClr val="windowText" lastClr="000000"/>
            </a:solidFill>
            <a:effectLst/>
          </a:endParaRPr>
        </a:p>
        <a:p>
          <a:pPr rtl="0"/>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5" name="直線コネクタ 364"/>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7" name="直線コネクタ 36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59690</xdr:rowOff>
    </xdr:from>
    <xdr:to>
      <xdr:col>24</xdr:col>
      <xdr:colOff>558800</xdr:colOff>
      <xdr:row>38</xdr:row>
      <xdr:rowOff>83820</xdr:rowOff>
    </xdr:to>
    <xdr:cxnSp macro="">
      <xdr:nvCxnSpPr>
        <xdr:cNvPr id="370" name="直線コネクタ 369"/>
        <xdr:cNvCxnSpPr/>
      </xdr:nvCxnSpPr>
      <xdr:spPr>
        <a:xfrm flipV="1">
          <a:off x="16179800" y="65747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107121</xdr:rowOff>
    </xdr:from>
    <xdr:ext cx="762000" cy="259045"/>
    <xdr:sp macro="" textlink="">
      <xdr:nvSpPr>
        <xdr:cNvPr id="371"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2" name="フローチャート : 判断 37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115994</xdr:rowOff>
    </xdr:to>
    <xdr:cxnSp macro="">
      <xdr:nvCxnSpPr>
        <xdr:cNvPr id="373" name="直線コネクタ 372"/>
        <xdr:cNvCxnSpPr/>
      </xdr:nvCxnSpPr>
      <xdr:spPr>
        <a:xfrm flipV="1">
          <a:off x="15290800" y="65989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4" name="フローチャート : 判断 373"/>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5" name="テキスト ボックス 37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115994</xdr:rowOff>
    </xdr:from>
    <xdr:to>
      <xdr:col>22</xdr:col>
      <xdr:colOff>203200</xdr:colOff>
      <xdr:row>39</xdr:row>
      <xdr:rowOff>8890</xdr:rowOff>
    </xdr:to>
    <xdr:cxnSp macro="">
      <xdr:nvCxnSpPr>
        <xdr:cNvPr id="376" name="直線コネクタ 375"/>
        <xdr:cNvCxnSpPr/>
      </xdr:nvCxnSpPr>
      <xdr:spPr>
        <a:xfrm flipV="1">
          <a:off x="14401800" y="66310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7" name="フローチャート : 判断 37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55473</xdr:rowOff>
    </xdr:from>
    <xdr:ext cx="762000" cy="259045"/>
    <xdr:sp macro="" textlink="">
      <xdr:nvSpPr>
        <xdr:cNvPr id="378" name="テキスト ボックス 37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33020</xdr:rowOff>
    </xdr:to>
    <xdr:cxnSp macro="">
      <xdr:nvCxnSpPr>
        <xdr:cNvPr id="379" name="直線コネクタ 378"/>
        <xdr:cNvCxnSpPr/>
      </xdr:nvCxnSpPr>
      <xdr:spPr>
        <a:xfrm flipV="1">
          <a:off x="13512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0" name="フローチャート : 判断 37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1" name="テキスト ボックス 38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2" name="フローチャート : 判断 38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3" name="テキスト ボックス 382"/>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389" name="円/楕円 388"/>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25417</xdr:rowOff>
    </xdr:from>
    <xdr:ext cx="762000" cy="259045"/>
    <xdr:sp macro="" textlink="">
      <xdr:nvSpPr>
        <xdr:cNvPr id="390" name="公債費負担の状況該当値テキスト"/>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391" name="円/楕円 390"/>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392" name="テキスト ボックス 391"/>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65194</xdr:rowOff>
    </xdr:from>
    <xdr:to>
      <xdr:col>22</xdr:col>
      <xdr:colOff>254000</xdr:colOff>
      <xdr:row>38</xdr:row>
      <xdr:rowOff>166794</xdr:rowOff>
    </xdr:to>
    <xdr:sp macro="" textlink="">
      <xdr:nvSpPr>
        <xdr:cNvPr id="393" name="円/楕円 392"/>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5520</xdr:rowOff>
    </xdr:from>
    <xdr:ext cx="762000" cy="259045"/>
    <xdr:sp macro="" textlink="">
      <xdr:nvSpPr>
        <xdr:cNvPr id="394" name="テキスト ボックス 393"/>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395" name="円/楕円 394"/>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396" name="テキスト ボックス 395"/>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97" name="円/楕円 396"/>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398" name="テキスト ボックス 397"/>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0" name="テキスト ボックス 39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1" name="テキスト ボックス 40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将来負担比率については、数値として</a:t>
          </a:r>
          <a:r>
            <a:rPr lang="ja-JP" altLang="en-US" sz="1100" b="0" i="0" baseline="0">
              <a:solidFill>
                <a:sysClr val="windowText" lastClr="000000"/>
              </a:solidFill>
              <a:effectLst/>
              <a:latin typeface="+mn-lt"/>
              <a:ea typeface="+mn-ea"/>
              <a:cs typeface="+mn-cs"/>
            </a:rPr>
            <a:t>現</a:t>
          </a:r>
          <a:r>
            <a:rPr lang="ja-JP" altLang="ja-JP" sz="1100" b="0" i="0" baseline="0">
              <a:solidFill>
                <a:sysClr val="windowText" lastClr="000000"/>
              </a:solidFill>
              <a:effectLst/>
              <a:latin typeface="+mn-lt"/>
              <a:ea typeface="+mn-ea"/>
              <a:cs typeface="+mn-cs"/>
            </a:rPr>
            <a:t>れていない</a:t>
          </a:r>
          <a:r>
            <a:rPr lang="ja-JP" altLang="en-US" sz="1100" b="0" i="0" baseline="0">
              <a:solidFill>
                <a:sysClr val="windowText" lastClr="000000"/>
              </a:solidFill>
              <a:effectLst/>
              <a:latin typeface="+mn-lt"/>
              <a:ea typeface="+mn-ea"/>
              <a:cs typeface="+mn-cs"/>
            </a:rPr>
            <a:t>が、現在まちづくりのために実施している起債充当事業の償還により今後は上昇傾向をしていくものと考えている。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今</a:t>
          </a:r>
          <a:r>
            <a:rPr lang="ja-JP" altLang="ja-JP" sz="1100" b="0" i="0" baseline="0">
              <a:solidFill>
                <a:sysClr val="windowText" lastClr="000000"/>
              </a:solidFill>
              <a:effectLst/>
              <a:latin typeface="+mn-lt"/>
              <a:ea typeface="+mn-ea"/>
              <a:cs typeface="+mn-cs"/>
            </a:rPr>
            <a:t>後も後世への負担を少しでも軽減するよう、財源措置のない地方債の発行及び公営企業への繰出抑制、退職者に対する新規採用者の計画採用等、将来負担額の抑制を推し進めるとともに、新規事業の実施については慎重な精査を行うとともに事業について総点検を図り、財政健全化に努め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9" name="直線コネクタ 428"/>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0"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1" name="直線コネクタ 430"/>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2"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3" name="直線コネクタ 432"/>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5" name="フローチャート :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6" name="フローチャート :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8" name="フローチャート :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2" name="フローチャート : 判断 441"/>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3" name="テキスト ボックス 442"/>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和歌山県太地町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3,387
3,378
5.96
3,192,162
3,051,771
138,024
1,260,159
2,172,621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昨年度より</a:t>
          </a:r>
          <a:r>
            <a:rPr lang="en-US" altLang="ja-JP" sz="1100" b="0" i="0" baseline="0">
              <a:solidFill>
                <a:sysClr val="windowText" lastClr="000000"/>
              </a:solidFill>
              <a:effectLst/>
              <a:latin typeface="+mn-lt"/>
              <a:ea typeface="+mn-ea"/>
              <a:cs typeface="+mn-cs"/>
            </a:rPr>
            <a:t>1.6</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したが、近年の状況からみた場合、上昇傾向</a:t>
          </a:r>
          <a:r>
            <a:rPr lang="ja-JP" altLang="en-US" sz="1100" b="0" i="0" baseline="0">
              <a:solidFill>
                <a:sysClr val="windowText" lastClr="000000"/>
              </a:solidFill>
              <a:effectLst/>
              <a:latin typeface="+mn-lt"/>
              <a:ea typeface="+mn-ea"/>
              <a:cs typeface="+mn-cs"/>
            </a:rPr>
            <a:t>を示しながら</a:t>
          </a:r>
          <a:r>
            <a:rPr lang="ja-JP" altLang="ja-JP" sz="1100" b="0" i="0" baseline="0">
              <a:solidFill>
                <a:sysClr val="windowText" lastClr="000000"/>
              </a:solidFill>
              <a:effectLst/>
              <a:latin typeface="+mn-lt"/>
              <a:ea typeface="+mn-ea"/>
              <a:cs typeface="+mn-cs"/>
            </a:rPr>
            <a:t>緩やか</a:t>
          </a:r>
          <a:r>
            <a:rPr lang="ja-JP" altLang="en-US" sz="1100" b="0" i="0" baseline="0">
              <a:solidFill>
                <a:sysClr val="windowText" lastClr="000000"/>
              </a:solidFill>
              <a:effectLst/>
              <a:latin typeface="+mn-lt"/>
              <a:ea typeface="+mn-ea"/>
              <a:cs typeface="+mn-cs"/>
            </a:rPr>
            <a:t>に推移している</a:t>
          </a:r>
          <a:r>
            <a:rPr lang="ja-JP" altLang="ja-JP" sz="1100" b="0" i="0" baseline="0">
              <a:solidFill>
                <a:sysClr val="windowText" lastClr="000000"/>
              </a:solidFill>
              <a:effectLst/>
              <a:latin typeface="+mn-lt"/>
              <a:ea typeface="+mn-ea"/>
              <a:cs typeface="+mn-cs"/>
            </a:rPr>
            <a:t>。また、類似団体平均に比べ、</a:t>
          </a:r>
          <a:r>
            <a:rPr lang="en-US" altLang="ja-JP" sz="1100" b="0" i="0" baseline="0">
              <a:solidFill>
                <a:sysClr val="windowText" lastClr="000000"/>
              </a:solidFill>
              <a:effectLst/>
              <a:latin typeface="+mn-lt"/>
              <a:ea typeface="+mn-ea"/>
              <a:cs typeface="+mn-cs"/>
            </a:rPr>
            <a:t>8.9</a:t>
          </a:r>
          <a:r>
            <a:rPr lang="ja-JP" altLang="ja-JP" sz="1100" b="0" i="0" baseline="0">
              <a:solidFill>
                <a:sysClr val="windowText" lastClr="000000"/>
              </a:solidFill>
              <a:effectLst/>
              <a:latin typeface="+mn-lt"/>
              <a:ea typeface="+mn-ea"/>
              <a:cs typeface="+mn-cs"/>
            </a:rPr>
            <a:t>ポイント、和歌山県平均より8.</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ポイント上回っている。</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年度は退職者２名に対して２名の新規採用となり費用的には減となっている。また、</a:t>
          </a:r>
          <a:r>
            <a:rPr lang="ja-JP" altLang="ja-JP" sz="1100" b="0" i="0" baseline="0">
              <a:solidFill>
                <a:sysClr val="windowText" lastClr="000000"/>
              </a:solidFill>
              <a:effectLst/>
              <a:latin typeface="+mn-lt"/>
              <a:ea typeface="+mn-ea"/>
              <a:cs typeface="+mn-cs"/>
            </a:rPr>
            <a:t>人件費は、財政規模の小さい団体ほど高く出る傾向にあり、類似団体内順位では78団体中</a:t>
          </a:r>
          <a:r>
            <a:rPr lang="en-US" altLang="ja-JP" sz="1100" b="0" i="0" baseline="0">
              <a:solidFill>
                <a:sysClr val="windowText" lastClr="000000"/>
              </a:solidFill>
              <a:effectLst/>
              <a:latin typeface="+mn-lt"/>
              <a:ea typeface="+mn-ea"/>
              <a:cs typeface="+mn-cs"/>
            </a:rPr>
            <a:t>66</a:t>
          </a:r>
          <a:r>
            <a:rPr lang="ja-JP" altLang="ja-JP" sz="1100" b="0" i="0" baseline="0">
              <a:solidFill>
                <a:sysClr val="windowText" lastClr="000000"/>
              </a:solidFill>
              <a:effectLst/>
              <a:latin typeface="+mn-lt"/>
              <a:ea typeface="+mn-ea"/>
              <a:cs typeface="+mn-cs"/>
            </a:rPr>
            <a:t>位と昨年の</a:t>
          </a:r>
          <a:r>
            <a:rPr lang="en-US" altLang="ja-JP" sz="1100" b="0" i="0" baseline="0">
              <a:solidFill>
                <a:sysClr val="windowText" lastClr="000000"/>
              </a:solidFill>
              <a:effectLst/>
              <a:latin typeface="+mn-lt"/>
              <a:ea typeface="+mn-ea"/>
              <a:cs typeface="+mn-cs"/>
            </a:rPr>
            <a:t>70</a:t>
          </a:r>
          <a:r>
            <a:rPr lang="ja-JP" altLang="ja-JP" sz="1100" b="0" i="0" baseline="0">
              <a:solidFill>
                <a:sysClr val="windowText" lastClr="000000"/>
              </a:solidFill>
              <a:effectLst/>
              <a:latin typeface="+mn-lt"/>
              <a:ea typeface="+mn-ea"/>
              <a:cs typeface="+mn-cs"/>
            </a:rPr>
            <a:t>位に比べ</a:t>
          </a:r>
          <a:r>
            <a:rPr lang="ja-JP" altLang="en-US" sz="1100" b="0" i="0" baseline="0">
              <a:solidFill>
                <a:sysClr val="windowText" lastClr="000000"/>
              </a:solidFill>
              <a:effectLst/>
              <a:latin typeface="+mn-lt"/>
              <a:ea typeface="+mn-ea"/>
              <a:cs typeface="+mn-cs"/>
            </a:rPr>
            <a:t>上昇する</a:t>
          </a:r>
          <a:r>
            <a:rPr lang="ja-JP" altLang="ja-JP" sz="1100" b="0" i="0" baseline="0">
              <a:solidFill>
                <a:sysClr val="windowText" lastClr="000000"/>
              </a:solidFill>
              <a:effectLst/>
              <a:latin typeface="+mn-lt"/>
              <a:ea typeface="+mn-ea"/>
              <a:cs typeface="+mn-cs"/>
            </a:rPr>
            <a:t>。本町にあってはこれまで徹底した財政改善策を実施、特別職の給料削減及び期末手当廃止、職員の調整手当廃止、町議会議員期末手当の廃止、管理職手当の削減</a:t>
          </a:r>
          <a:r>
            <a:rPr lang="ja-JP" altLang="en-US" sz="1100" b="0" i="0" baseline="0">
              <a:solidFill>
                <a:sysClr val="windowText" lastClr="000000"/>
              </a:solidFill>
              <a:effectLst/>
              <a:latin typeface="+mn-lt"/>
              <a:ea typeface="+mn-ea"/>
              <a:cs typeface="+mn-cs"/>
            </a:rPr>
            <a:t>、職員給料改定による削減等を実施してきた。</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も引き続き人件費の抑制には取り組んでいく。</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81280</xdr:rowOff>
    </xdr:to>
    <xdr:cxnSp macro="">
      <xdr:nvCxnSpPr>
        <xdr:cNvPr id="65" name="直線コネクタ 64"/>
        <xdr:cNvCxnSpPr/>
      </xdr:nvCxnSpPr>
      <xdr:spPr>
        <a:xfrm flipV="1">
          <a:off x="3987800" y="653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46990</xdr:rowOff>
    </xdr:from>
    <xdr:to>
      <xdr:col>5</xdr:col>
      <xdr:colOff>549275</xdr:colOff>
      <xdr:row>38</xdr:row>
      <xdr:rowOff>81280</xdr:rowOff>
    </xdr:to>
    <xdr:cxnSp macro="">
      <xdr:nvCxnSpPr>
        <xdr:cNvPr id="68" name="直線コネクタ 67"/>
        <xdr:cNvCxnSpPr/>
      </xdr:nvCxnSpPr>
      <xdr:spPr>
        <a:xfrm>
          <a:off x="3098800" y="6562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100347</xdr:rowOff>
    </xdr:from>
    <xdr:ext cx="736600" cy="259045"/>
    <xdr:sp macro="" textlink="">
      <xdr:nvSpPr>
        <xdr:cNvPr id="70" name="テキスト ボックス 69"/>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46990</xdr:rowOff>
    </xdr:to>
    <xdr:cxnSp macro="">
      <xdr:nvCxnSpPr>
        <xdr:cNvPr id="71" name="直線コネクタ 70"/>
        <xdr:cNvCxnSpPr/>
      </xdr:nvCxnSpPr>
      <xdr:spPr>
        <a:xfrm>
          <a:off x="2209800" y="6489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127000</xdr:rowOff>
    </xdr:from>
    <xdr:to>
      <xdr:col>3</xdr:col>
      <xdr:colOff>142875</xdr:colOff>
      <xdr:row>37</xdr:row>
      <xdr:rowOff>146050</xdr:rowOff>
    </xdr:to>
    <xdr:cxnSp macro="">
      <xdr:nvCxnSpPr>
        <xdr:cNvPr id="74" name="直線コネクタ 73"/>
        <xdr:cNvCxnSpPr/>
      </xdr:nvCxnSpPr>
      <xdr:spPr>
        <a:xfrm>
          <a:off x="1320800" y="647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8" name="テキスト ボックス 77"/>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4" name="円/楕円 83"/>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5"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6" name="円/楕円 85"/>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7" name="テキスト ボックス 86"/>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167640</xdr:rowOff>
    </xdr:from>
    <xdr:to>
      <xdr:col>4</xdr:col>
      <xdr:colOff>396875</xdr:colOff>
      <xdr:row>38</xdr:row>
      <xdr:rowOff>97790</xdr:rowOff>
    </xdr:to>
    <xdr:sp macro="" textlink="">
      <xdr:nvSpPr>
        <xdr:cNvPr id="88" name="円/楕円 87"/>
        <xdr:cNvSpPr/>
      </xdr:nvSpPr>
      <xdr:spPr>
        <a:xfrm>
          <a:off x="3048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82567</xdr:rowOff>
    </xdr:from>
    <xdr:ext cx="762000" cy="259045"/>
    <xdr:sp macro="" textlink="">
      <xdr:nvSpPr>
        <xdr:cNvPr id="89" name="テキスト ボックス 88"/>
        <xdr:cNvSpPr txBox="1"/>
      </xdr:nvSpPr>
      <xdr:spPr>
        <a:xfrm>
          <a:off x="2717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0" name="円/楕円 89"/>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1" name="テキスト ボックス 90"/>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76200</xdr:rowOff>
    </xdr:from>
    <xdr:to>
      <xdr:col>1</xdr:col>
      <xdr:colOff>676275</xdr:colOff>
      <xdr:row>38</xdr:row>
      <xdr:rowOff>6350</xdr:rowOff>
    </xdr:to>
    <xdr:sp macro="" textlink="">
      <xdr:nvSpPr>
        <xdr:cNvPr id="92" name="円/楕円 91"/>
        <xdr:cNvSpPr/>
      </xdr:nvSpPr>
      <xdr:spPr>
        <a:xfrm>
          <a:off x="1270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162577</xdr:rowOff>
    </xdr:from>
    <xdr:ext cx="762000" cy="259045"/>
    <xdr:sp macro="" textlink="">
      <xdr:nvSpPr>
        <xdr:cNvPr id="93" name="テキスト ボックス 92"/>
        <xdr:cNvSpPr txBox="1"/>
      </xdr:nvSpPr>
      <xdr:spPr>
        <a:xfrm>
          <a:off x="939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昨年度</a:t>
          </a:r>
          <a:r>
            <a:rPr lang="ja-JP" altLang="en-US" sz="1100" b="0" i="0" baseline="0">
              <a:solidFill>
                <a:sysClr val="windowText" lastClr="000000"/>
              </a:solidFill>
              <a:effectLst/>
              <a:latin typeface="+mn-lt"/>
              <a:ea typeface="+mn-ea"/>
              <a:cs typeface="+mn-cs"/>
            </a:rPr>
            <a:t>と同じ数値となっている。物件費として経常的に支出される状況に大きな変動はない。</a:t>
          </a:r>
          <a:r>
            <a:rPr lang="ja-JP" altLang="ja-JP" sz="1100" b="0" i="0" baseline="0">
              <a:solidFill>
                <a:sysClr val="windowText" lastClr="000000"/>
              </a:solidFill>
              <a:effectLst/>
              <a:latin typeface="+mn-lt"/>
              <a:ea typeface="+mn-ea"/>
              <a:cs typeface="+mn-cs"/>
            </a:rPr>
            <a:t>2</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年度にあっては、類似団体平均より</a:t>
          </a:r>
          <a:r>
            <a:rPr lang="en-US" altLang="ja-JP" sz="1100" b="0" i="0" baseline="0">
              <a:solidFill>
                <a:sysClr val="windowText" lastClr="000000"/>
              </a:solidFill>
              <a:effectLst/>
              <a:latin typeface="+mn-lt"/>
              <a:ea typeface="+mn-ea"/>
              <a:cs typeface="+mn-cs"/>
            </a:rPr>
            <a:t>3.6</a:t>
          </a:r>
          <a:r>
            <a:rPr lang="ja-JP" altLang="ja-JP" sz="1100" b="0" i="0" baseline="0">
              <a:solidFill>
                <a:sysClr val="windowText" lastClr="000000"/>
              </a:solidFill>
              <a:effectLst/>
              <a:latin typeface="+mn-lt"/>
              <a:ea typeface="+mn-ea"/>
              <a:cs typeface="+mn-cs"/>
            </a:rPr>
            <a:t>ポイント、和歌山県平均より</a:t>
          </a:r>
          <a:r>
            <a:rPr lang="en-US" altLang="ja-JP" sz="1100" b="0" i="0" baseline="0">
              <a:solidFill>
                <a:sysClr val="windowText" lastClr="000000"/>
              </a:solidFill>
              <a:effectLst/>
              <a:latin typeface="+mn-lt"/>
              <a:ea typeface="+mn-ea"/>
              <a:cs typeface="+mn-cs"/>
            </a:rPr>
            <a:t>3.6</a:t>
          </a:r>
          <a:r>
            <a:rPr lang="ja-JP" altLang="ja-JP" sz="1100" b="0" i="0" baseline="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対象経費については、例年計上されるものが大半を占めるため、</a:t>
          </a:r>
          <a:r>
            <a:rPr lang="ja-JP" altLang="en-US" sz="1100" b="0" i="0" baseline="0">
              <a:solidFill>
                <a:sysClr val="windowText" lastClr="000000"/>
              </a:solidFill>
              <a:effectLst/>
              <a:latin typeface="+mn-lt"/>
              <a:ea typeface="+mn-ea"/>
              <a:cs typeface="+mn-cs"/>
            </a:rPr>
            <a:t>日々の行政運営で点検していくとともに</a:t>
          </a:r>
          <a:r>
            <a:rPr lang="ja-JP" altLang="ja-JP" sz="1100" b="0" i="0" baseline="0">
              <a:solidFill>
                <a:sysClr val="windowText" lastClr="000000"/>
              </a:solidFill>
              <a:effectLst/>
              <a:latin typeface="+mn-lt"/>
              <a:ea typeface="+mn-ea"/>
              <a:cs typeface="+mn-cs"/>
            </a:rPr>
            <a:t>見直し等による歳出削減を実施する</a:t>
          </a:r>
          <a:r>
            <a:rPr lang="ja-JP" altLang="en-US" sz="1100" b="0" i="0" baseline="0">
              <a:solidFill>
                <a:sysClr val="windowText" lastClr="000000"/>
              </a:solidFill>
              <a:effectLst/>
              <a:latin typeface="+mn-lt"/>
              <a:ea typeface="+mn-ea"/>
              <a:cs typeface="+mn-cs"/>
            </a:rPr>
            <a:t>。また</a:t>
          </a:r>
          <a:r>
            <a:rPr lang="ja-JP" altLang="ja-JP" sz="1100" b="0" i="0" baseline="0">
              <a:solidFill>
                <a:sysClr val="windowText" lastClr="000000"/>
              </a:solidFill>
              <a:effectLst/>
              <a:latin typeface="+mn-lt"/>
              <a:ea typeface="+mn-ea"/>
              <a:cs typeface="+mn-cs"/>
            </a:rPr>
            <a:t>、新規事業については慎重な精査及び優先度の判定をすることにより、物件費の抑制を図</a:t>
          </a:r>
          <a:r>
            <a:rPr lang="ja-JP" altLang="en-US" sz="1100" b="0" i="0" baseline="0">
              <a:solidFill>
                <a:sysClr val="windowText" lastClr="000000"/>
              </a:solidFill>
              <a:effectLst/>
              <a:latin typeface="+mn-lt"/>
              <a:ea typeface="+mn-ea"/>
              <a:cs typeface="+mn-cs"/>
            </a:rPr>
            <a:t>っていく。</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107950</xdr:rowOff>
    </xdr:to>
    <xdr:cxnSp macro="">
      <xdr:nvCxnSpPr>
        <xdr:cNvPr id="126" name="直線コネクタ 125"/>
        <xdr:cNvCxnSpPr/>
      </xdr:nvCxnSpPr>
      <xdr:spPr>
        <a:xfrm>
          <a:off x="15671800" y="302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18</xdr:row>
      <xdr:rowOff>27940</xdr:rowOff>
    </xdr:to>
    <xdr:cxnSp macro="">
      <xdr:nvCxnSpPr>
        <xdr:cNvPr id="129" name="直線コネクタ 128"/>
        <xdr:cNvCxnSpPr/>
      </xdr:nvCxnSpPr>
      <xdr:spPr>
        <a:xfrm flipV="1">
          <a:off x="14782800" y="3022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31" name="テキスト ボックス 130"/>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92710</xdr:rowOff>
    </xdr:from>
    <xdr:to>
      <xdr:col>21</xdr:col>
      <xdr:colOff>361950</xdr:colOff>
      <xdr:row>18</xdr:row>
      <xdr:rowOff>27940</xdr:rowOff>
    </xdr:to>
    <xdr:cxnSp macro="">
      <xdr:nvCxnSpPr>
        <xdr:cNvPr id="132" name="直線コネクタ 131"/>
        <xdr:cNvCxnSpPr/>
      </xdr:nvCxnSpPr>
      <xdr:spPr>
        <a:xfrm>
          <a:off x="13893800" y="3007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92710</xdr:rowOff>
    </xdr:from>
    <xdr:to>
      <xdr:col>20</xdr:col>
      <xdr:colOff>158750</xdr:colOff>
      <xdr:row>17</xdr:row>
      <xdr:rowOff>123190</xdr:rowOff>
    </xdr:to>
    <xdr:cxnSp macro="">
      <xdr:nvCxnSpPr>
        <xdr:cNvPr id="135" name="直線コネクタ 134"/>
        <xdr:cNvCxnSpPr/>
      </xdr:nvCxnSpPr>
      <xdr:spPr>
        <a:xfrm flipV="1">
          <a:off x="13004800" y="3007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37" name="テキスト ボックス 136"/>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43197</xdr:rowOff>
    </xdr:from>
    <xdr:ext cx="762000" cy="259045"/>
    <xdr:sp macro="" textlink="">
      <xdr:nvSpPr>
        <xdr:cNvPr id="139" name="テキスト ボックス 138"/>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5" name="円/楕円 144"/>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6"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7" name="円/楕円 146"/>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8" name="テキスト ボックス 147"/>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49" name="円/楕円 148"/>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50" name="テキスト ボックス 149"/>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41910</xdr:rowOff>
    </xdr:from>
    <xdr:to>
      <xdr:col>20</xdr:col>
      <xdr:colOff>209550</xdr:colOff>
      <xdr:row>17</xdr:row>
      <xdr:rowOff>143510</xdr:rowOff>
    </xdr:to>
    <xdr:sp macro="" textlink="">
      <xdr:nvSpPr>
        <xdr:cNvPr id="151" name="円/楕円 150"/>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52" name="テキスト ボックス 151"/>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72390</xdr:rowOff>
    </xdr:from>
    <xdr:to>
      <xdr:col>19</xdr:col>
      <xdr:colOff>6350</xdr:colOff>
      <xdr:row>18</xdr:row>
      <xdr:rowOff>2540</xdr:rowOff>
    </xdr:to>
    <xdr:sp macro="" textlink="">
      <xdr:nvSpPr>
        <xdr:cNvPr id="153" name="円/楕円 152"/>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158767</xdr:rowOff>
    </xdr:from>
    <xdr:ext cx="762000" cy="259045"/>
    <xdr:sp macro="" textlink="">
      <xdr:nvSpPr>
        <xdr:cNvPr id="154" name="テキスト ボックス 153"/>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昨年度より0.</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ポイント上昇、23年度減少に転じたものの</a:t>
          </a:r>
          <a:r>
            <a:rPr lang="ja-JP" altLang="en-US" sz="1100" b="0" i="0" baseline="0">
              <a:solidFill>
                <a:sysClr val="windowText" lastClr="000000"/>
              </a:solidFill>
              <a:effectLst/>
              <a:latin typeface="+mn-lt"/>
              <a:ea typeface="+mn-ea"/>
              <a:cs typeface="+mn-cs"/>
            </a:rPr>
            <a:t>上昇傾向を示している。</a:t>
          </a:r>
          <a:r>
            <a:rPr lang="ja-JP" altLang="ja-JP" sz="1100" b="0" i="0" baseline="0">
              <a:solidFill>
                <a:sysClr val="windowText" lastClr="000000"/>
              </a:solidFill>
              <a:effectLst/>
              <a:latin typeface="+mn-lt"/>
              <a:ea typeface="+mn-ea"/>
              <a:cs typeface="+mn-cs"/>
            </a:rPr>
            <a:t>類似団体平均で比較した場合1.</a:t>
          </a:r>
          <a:r>
            <a:rPr lang="en-US" altLang="ja-JP" sz="1100" b="0" i="0" baseline="0">
              <a:solidFill>
                <a:sysClr val="windowText" lastClr="000000"/>
              </a:solidFill>
              <a:effectLst/>
              <a:latin typeface="+mn-lt"/>
              <a:ea typeface="+mn-ea"/>
              <a:cs typeface="+mn-cs"/>
            </a:rPr>
            <a:t>9</a:t>
          </a:r>
          <a:r>
            <a:rPr lang="ja-JP" altLang="ja-JP" sz="1100" b="0" i="0" baseline="0">
              <a:solidFill>
                <a:sysClr val="windowText" lastClr="000000"/>
              </a:solidFill>
              <a:effectLst/>
              <a:latin typeface="+mn-lt"/>
              <a:ea typeface="+mn-ea"/>
              <a:cs typeface="+mn-cs"/>
            </a:rPr>
            <a:t>ポイント上回っており、和歌山県平均では5.</a:t>
          </a:r>
          <a:r>
            <a:rPr lang="en-US" altLang="ja-JP" sz="1100" b="0" i="0" baseline="0">
              <a:solidFill>
                <a:sysClr val="windowText" lastClr="000000"/>
              </a:solidFill>
              <a:effectLst/>
              <a:latin typeface="+mn-lt"/>
              <a:ea typeface="+mn-ea"/>
              <a:cs typeface="+mn-cs"/>
            </a:rPr>
            <a:t>0</a:t>
          </a:r>
          <a:r>
            <a:rPr lang="ja-JP" altLang="ja-JP" sz="1100" b="0" i="0" baseline="0">
              <a:solidFill>
                <a:sysClr val="windowText" lastClr="000000"/>
              </a:solidFill>
              <a:effectLst/>
              <a:latin typeface="+mn-lt"/>
              <a:ea typeface="+mn-ea"/>
              <a:cs typeface="+mn-cs"/>
            </a:rPr>
            <a:t>ポイント下回る。扶助費は、昨年度より</a:t>
          </a:r>
          <a:r>
            <a:rPr lang="en-US" altLang="ja-JP" sz="1100" b="0" i="0" baseline="0">
              <a:solidFill>
                <a:sysClr val="windowText" lastClr="000000"/>
              </a:solidFill>
              <a:effectLst/>
              <a:latin typeface="+mn-lt"/>
              <a:ea typeface="+mn-ea"/>
              <a:cs typeface="+mn-cs"/>
            </a:rPr>
            <a:t>3,229</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となる</a:t>
          </a:r>
          <a:r>
            <a:rPr lang="ja-JP" altLang="en-US" sz="1100" b="0" i="0" baseline="0">
              <a:solidFill>
                <a:sysClr val="windowText" lastClr="000000"/>
              </a:solidFill>
              <a:effectLst/>
              <a:latin typeface="+mn-lt"/>
              <a:ea typeface="+mn-ea"/>
              <a:cs typeface="+mn-cs"/>
            </a:rPr>
            <a:t>が、これについては、就学児医療費助成の開始、障害福祉サービス費等の増が影響し増となる。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本町の数値構成をみると障害福祉サービス費等及び老人福祉施設入所措置費が大半を占めるため、今後も高齢者人口の増等により上昇傾向は否めないもであると考える。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57</xdr:row>
      <xdr:rowOff>165100</xdr:rowOff>
    </xdr:to>
    <xdr:cxnSp macro="">
      <xdr:nvCxnSpPr>
        <xdr:cNvPr id="186" name="直線コネクタ 185"/>
        <xdr:cNvCxnSpPr/>
      </xdr:nvCxnSpPr>
      <xdr:spPr>
        <a:xfrm>
          <a:off x="3987800" y="9880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107950</xdr:rowOff>
    </xdr:to>
    <xdr:cxnSp macro="">
      <xdr:nvCxnSpPr>
        <xdr:cNvPr id="189" name="直線コネクタ 188"/>
        <xdr:cNvCxnSpPr/>
      </xdr:nvCxnSpPr>
      <xdr:spPr>
        <a:xfrm>
          <a:off x="3098800" y="9785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57</xdr:row>
      <xdr:rowOff>127000</xdr:rowOff>
    </xdr:to>
    <xdr:cxnSp macro="">
      <xdr:nvCxnSpPr>
        <xdr:cNvPr id="192" name="直線コネクタ 191"/>
        <xdr:cNvCxnSpPr/>
      </xdr:nvCxnSpPr>
      <xdr:spPr>
        <a:xfrm flipV="1">
          <a:off x="2209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127000</xdr:rowOff>
    </xdr:to>
    <xdr:cxnSp macro="">
      <xdr:nvCxnSpPr>
        <xdr:cNvPr id="195" name="直線コネクタ 194"/>
        <xdr:cNvCxnSpPr/>
      </xdr:nvCxnSpPr>
      <xdr:spPr>
        <a:xfrm>
          <a:off x="1320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114300</xdr:rowOff>
    </xdr:from>
    <xdr:to>
      <xdr:col>7</xdr:col>
      <xdr:colOff>66675</xdr:colOff>
      <xdr:row>58</xdr:row>
      <xdr:rowOff>44450</xdr:rowOff>
    </xdr:to>
    <xdr:sp macro="" textlink="">
      <xdr:nvSpPr>
        <xdr:cNvPr id="205" name="円/楕円 204"/>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86377</xdr:rowOff>
    </xdr:from>
    <xdr:ext cx="762000" cy="259045"/>
    <xdr:sp macro="" textlink="">
      <xdr:nvSpPr>
        <xdr:cNvPr id="206"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7" name="円/楕円 206"/>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08" name="テキスト ボックス 207"/>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9" name="円/楕円 208"/>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0" name="テキスト ボックス 209"/>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11" name="円/楕円 210"/>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12" name="テキスト ボックス 211"/>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3" name="円/楕円 212"/>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4" name="テキスト ボックス 213"/>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昨年度</a:t>
          </a:r>
          <a:r>
            <a:rPr lang="ja-JP" altLang="en-US" sz="1100" b="0" i="0" baseline="0">
              <a:solidFill>
                <a:sysClr val="windowText" lastClr="000000"/>
              </a:solidFill>
              <a:effectLst/>
              <a:latin typeface="+mn-lt"/>
              <a:ea typeface="+mn-ea"/>
              <a:cs typeface="+mn-cs"/>
            </a:rPr>
            <a:t>より</a:t>
          </a:r>
          <a:r>
            <a:rPr lang="en-US" altLang="ja-JP" sz="1100" b="0" i="0" baseline="0">
              <a:solidFill>
                <a:sysClr val="windowText" lastClr="000000"/>
              </a:solidFill>
              <a:effectLst/>
              <a:latin typeface="+mn-lt"/>
              <a:ea typeface="+mn-ea"/>
              <a:cs typeface="+mn-cs"/>
            </a:rPr>
            <a:t>0.8</a:t>
          </a:r>
          <a:r>
            <a:rPr lang="ja-JP" altLang="en-US" sz="1100" b="0" i="0" baseline="0">
              <a:solidFill>
                <a:sysClr val="windowText" lastClr="000000"/>
              </a:solidFill>
              <a:effectLst/>
              <a:latin typeface="+mn-lt"/>
              <a:ea typeface="+mn-ea"/>
              <a:cs typeface="+mn-cs"/>
            </a:rPr>
            <a:t>ポイント増とあんり</a:t>
          </a:r>
          <a:r>
            <a:rPr lang="ja-JP" altLang="ja-JP" sz="1100" b="0" i="0" baseline="0">
              <a:solidFill>
                <a:sysClr val="windowText" lastClr="000000"/>
              </a:solidFill>
              <a:effectLst/>
              <a:latin typeface="+mn-lt"/>
              <a:ea typeface="+mn-ea"/>
              <a:cs typeface="+mn-cs"/>
            </a:rPr>
            <a:t>近年の推移をみると上昇傾向を示していることが分かる。また、類似団体平均より2.</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ポイント上回っており、和歌山県平均より2.</a:t>
          </a:r>
          <a:r>
            <a:rPr lang="en-US" altLang="ja-JP" sz="1100" b="0" i="0" baseline="0">
              <a:solidFill>
                <a:sysClr val="windowText" lastClr="000000"/>
              </a:solidFill>
              <a:effectLst/>
              <a:latin typeface="+mn-lt"/>
              <a:ea typeface="+mn-ea"/>
              <a:cs typeface="+mn-cs"/>
            </a:rPr>
            <a:t>0</a:t>
          </a:r>
          <a:r>
            <a:rPr lang="ja-JP" altLang="ja-JP" sz="1100" b="0" i="0" baseline="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2</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年度については、</a:t>
          </a:r>
          <a:r>
            <a:rPr lang="ja-JP" altLang="en-US" sz="1100" b="0" i="0" baseline="0">
              <a:solidFill>
                <a:sysClr val="windowText" lastClr="000000"/>
              </a:solidFill>
              <a:effectLst/>
              <a:latin typeface="+mn-lt"/>
              <a:ea typeface="+mn-ea"/>
              <a:cs typeface="+mn-cs"/>
            </a:rPr>
            <a:t>国保会計への繰出を始め</a:t>
          </a:r>
          <a:r>
            <a:rPr lang="ja-JP" altLang="ja-JP" sz="1100" b="0" i="0" baseline="0">
              <a:solidFill>
                <a:sysClr val="windowText" lastClr="000000"/>
              </a:solidFill>
              <a:effectLst/>
              <a:latin typeface="+mn-lt"/>
              <a:ea typeface="+mn-ea"/>
              <a:cs typeface="+mn-cs"/>
            </a:rPr>
            <a:t>特別会計への繰出</a:t>
          </a:r>
          <a:r>
            <a:rPr lang="ja-JP" altLang="en-US" sz="1100" b="0" i="0" baseline="0">
              <a:solidFill>
                <a:sysClr val="windowText" lastClr="000000"/>
              </a:solidFill>
              <a:effectLst/>
              <a:latin typeface="+mn-lt"/>
              <a:ea typeface="+mn-ea"/>
              <a:cs typeface="+mn-cs"/>
            </a:rPr>
            <a:t>金が減少するも補助費、物件費、扶助費等が増となったたため上昇している。</a:t>
          </a:r>
          <a:r>
            <a:rPr lang="ja-JP" altLang="ja-JP" sz="1100" b="0" i="0" baseline="0">
              <a:solidFill>
                <a:sysClr val="windowText" lastClr="000000"/>
              </a:solidFill>
              <a:effectLst/>
              <a:latin typeface="+mn-lt"/>
              <a:ea typeface="+mn-ea"/>
              <a:cs typeface="+mn-cs"/>
            </a:rPr>
            <a:t>今後も国民健康保険料はじめ</a:t>
          </a:r>
          <a:r>
            <a:rPr lang="ja-JP" altLang="en-US" sz="1100" b="0" i="0" baseline="0">
              <a:solidFill>
                <a:sysClr val="windowText" lastClr="000000"/>
              </a:solidFill>
              <a:effectLst/>
              <a:latin typeface="+mn-lt"/>
              <a:ea typeface="+mn-ea"/>
              <a:cs typeface="+mn-cs"/>
            </a:rPr>
            <a:t>特別会計への繰出を抑制し、</a:t>
          </a:r>
          <a:r>
            <a:rPr lang="ja-JP" altLang="ja-JP" sz="1100" b="0" i="0" baseline="0">
              <a:solidFill>
                <a:sysClr val="windowText" lastClr="000000"/>
              </a:solidFill>
              <a:effectLst/>
              <a:latin typeface="+mn-lt"/>
              <a:ea typeface="+mn-ea"/>
              <a:cs typeface="+mn-cs"/>
            </a:rPr>
            <a:t>各種公共料金の見直しや適性化を図ることにより健全化を推進し経費の抑制に努める。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104140</xdr:rowOff>
    </xdr:to>
    <xdr:cxnSp macro="">
      <xdr:nvCxnSpPr>
        <xdr:cNvPr id="242" name="直線コネクタ 241"/>
        <xdr:cNvCxnSpPr/>
      </xdr:nvCxnSpPr>
      <xdr:spPr>
        <a:xfrm>
          <a:off x="15671800" y="10002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58420</xdr:rowOff>
    </xdr:to>
    <xdr:cxnSp macro="">
      <xdr:nvCxnSpPr>
        <xdr:cNvPr id="245" name="直線コネクタ 244"/>
        <xdr:cNvCxnSpPr/>
      </xdr:nvCxnSpPr>
      <xdr:spPr>
        <a:xfrm>
          <a:off x="14782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167005</xdr:rowOff>
    </xdr:from>
    <xdr:to>
      <xdr:col>21</xdr:col>
      <xdr:colOff>361950</xdr:colOff>
      <xdr:row>58</xdr:row>
      <xdr:rowOff>58420</xdr:rowOff>
    </xdr:to>
    <xdr:cxnSp macro="">
      <xdr:nvCxnSpPr>
        <xdr:cNvPr id="248" name="直線コネクタ 247"/>
        <xdr:cNvCxnSpPr/>
      </xdr:nvCxnSpPr>
      <xdr:spPr>
        <a:xfrm>
          <a:off x="13893800" y="99396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149860</xdr:rowOff>
    </xdr:from>
    <xdr:to>
      <xdr:col>20</xdr:col>
      <xdr:colOff>158750</xdr:colOff>
      <xdr:row>57</xdr:row>
      <xdr:rowOff>167005</xdr:rowOff>
    </xdr:to>
    <xdr:cxnSp macro="">
      <xdr:nvCxnSpPr>
        <xdr:cNvPr id="251" name="直線コネクタ 250"/>
        <xdr:cNvCxnSpPr/>
      </xdr:nvCxnSpPr>
      <xdr:spPr>
        <a:xfrm>
          <a:off x="13004800" y="99225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53" name="テキスト ボックス 25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90822</xdr:rowOff>
    </xdr:from>
    <xdr:ext cx="762000" cy="259045"/>
    <xdr:sp macro="" textlink="">
      <xdr:nvSpPr>
        <xdr:cNvPr id="255" name="テキスト ボックス 254"/>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1" name="円/楕円 260"/>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2"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3" name="円/楕円 262"/>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64" name="テキスト ボックス 263"/>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5" name="円/楕円 264"/>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66" name="テキスト ボックス 265"/>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116205</xdr:rowOff>
    </xdr:from>
    <xdr:to>
      <xdr:col>20</xdr:col>
      <xdr:colOff>209550</xdr:colOff>
      <xdr:row>58</xdr:row>
      <xdr:rowOff>46355</xdr:rowOff>
    </xdr:to>
    <xdr:sp macro="" textlink="">
      <xdr:nvSpPr>
        <xdr:cNvPr id="267" name="円/楕円 266"/>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31132</xdr:rowOff>
    </xdr:from>
    <xdr:ext cx="762000" cy="259045"/>
    <xdr:sp macro="" textlink="">
      <xdr:nvSpPr>
        <xdr:cNvPr id="268" name="テキスト ボックス 267"/>
        <xdr:cNvSpPr txBox="1"/>
      </xdr:nvSpPr>
      <xdr:spPr>
        <a:xfrm>
          <a:off x="13512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99060</xdr:rowOff>
    </xdr:from>
    <xdr:to>
      <xdr:col>19</xdr:col>
      <xdr:colOff>6350</xdr:colOff>
      <xdr:row>58</xdr:row>
      <xdr:rowOff>29210</xdr:rowOff>
    </xdr:to>
    <xdr:sp macro="" textlink="">
      <xdr:nvSpPr>
        <xdr:cNvPr id="269" name="円/楕円 268"/>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13987</xdr:rowOff>
    </xdr:from>
    <xdr:ext cx="762000" cy="259045"/>
    <xdr:sp macro="" textlink="">
      <xdr:nvSpPr>
        <xdr:cNvPr id="270" name="テキスト ボックス 269"/>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昨年度より0.</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ポイント下回り、類似団体平均より6.1ポイント、和歌山県平均より3.</a:t>
          </a:r>
          <a:r>
            <a:rPr lang="en-US" altLang="ja-JP" sz="1100" b="0" i="0" baseline="0">
              <a:solidFill>
                <a:sysClr val="windowText" lastClr="000000"/>
              </a:solidFill>
              <a:effectLst/>
              <a:latin typeface="+mn-lt"/>
              <a:ea typeface="+mn-ea"/>
              <a:cs typeface="+mn-cs"/>
            </a:rPr>
            <a:t>0</a:t>
          </a:r>
          <a:r>
            <a:rPr lang="ja-JP" altLang="ja-JP" sz="1100" b="0" i="0" baseline="0">
              <a:solidFill>
                <a:sysClr val="windowText" lastClr="000000"/>
              </a:solidFill>
              <a:effectLst/>
              <a:latin typeface="+mn-lt"/>
              <a:ea typeface="+mn-ea"/>
              <a:cs typeface="+mn-cs"/>
            </a:rPr>
            <a:t>ポイント下回っている。</a:t>
          </a:r>
          <a:r>
            <a:rPr lang="en-US" altLang="ja-JP" sz="1100" b="0" i="0" baseline="0">
              <a:solidFill>
                <a:sysClr val="windowText" lastClr="000000"/>
              </a:solidFill>
              <a:effectLst/>
              <a:latin typeface="+mn-lt"/>
              <a:ea typeface="+mn-ea"/>
              <a:cs typeface="+mn-cs"/>
            </a:rPr>
            <a:t>23</a:t>
          </a:r>
          <a:r>
            <a:rPr lang="ja-JP" altLang="en-US" sz="1100" b="0" i="0" baseline="0">
              <a:solidFill>
                <a:sysClr val="windowText" lastClr="000000"/>
              </a:solidFill>
              <a:effectLst/>
              <a:latin typeface="+mn-lt"/>
              <a:ea typeface="+mn-ea"/>
              <a:cs typeface="+mn-cs"/>
            </a:rPr>
            <a:t>年度</a:t>
          </a:r>
          <a:r>
            <a:rPr lang="ja-JP" altLang="ja-JP" sz="1100" b="0" i="0" baseline="0">
              <a:solidFill>
                <a:sysClr val="windowText" lastClr="000000"/>
              </a:solidFill>
              <a:effectLst/>
              <a:latin typeface="+mn-lt"/>
              <a:ea typeface="+mn-ea"/>
              <a:cs typeface="+mn-cs"/>
            </a:rPr>
            <a:t>は、一部事務組合の負担が増えるなど上昇に転じたが、24</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年度は22年度並となる。類似団体内順位で昨年度は78団体中</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位</a:t>
          </a:r>
          <a:r>
            <a:rPr lang="ja-JP" altLang="en-US" sz="1100" b="0" i="0" baseline="0">
              <a:solidFill>
                <a:sysClr val="windowText" lastClr="000000"/>
              </a:solidFill>
              <a:effectLst/>
              <a:latin typeface="+mn-lt"/>
              <a:ea typeface="+mn-ea"/>
              <a:cs typeface="+mn-cs"/>
            </a:rPr>
            <a:t>で</a:t>
          </a:r>
          <a:r>
            <a:rPr lang="ja-JP" altLang="ja-JP" sz="1100" b="0" i="0" baseline="0">
              <a:solidFill>
                <a:sysClr val="windowText" lastClr="000000"/>
              </a:solidFill>
              <a:effectLst/>
              <a:latin typeface="+mn-lt"/>
              <a:ea typeface="+mn-ea"/>
              <a:cs typeface="+mn-cs"/>
            </a:rPr>
            <a:t>本年度は</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位と比較的高い状況である。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今後も各種団体への補助等金については、毎年見直しを行うなど補助金の適性化を推し進め経費の削減に努める</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168148</xdr:rowOff>
    </xdr:from>
    <xdr:to>
      <xdr:col>24</xdr:col>
      <xdr:colOff>31750</xdr:colOff>
      <xdr:row>35</xdr:row>
      <xdr:rowOff>1270</xdr:rowOff>
    </xdr:to>
    <xdr:cxnSp macro="">
      <xdr:nvCxnSpPr>
        <xdr:cNvPr id="300" name="直線コネクタ 299"/>
        <xdr:cNvCxnSpPr/>
      </xdr:nvCxnSpPr>
      <xdr:spPr>
        <a:xfrm>
          <a:off x="15671800" y="5997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168148</xdr:rowOff>
    </xdr:from>
    <xdr:to>
      <xdr:col>22</xdr:col>
      <xdr:colOff>565150</xdr:colOff>
      <xdr:row>35</xdr:row>
      <xdr:rowOff>37846</xdr:rowOff>
    </xdr:to>
    <xdr:cxnSp macro="">
      <xdr:nvCxnSpPr>
        <xdr:cNvPr id="303" name="直線コネクタ 302"/>
        <xdr:cNvCxnSpPr/>
      </xdr:nvCxnSpPr>
      <xdr:spPr>
        <a:xfrm flipV="1">
          <a:off x="14782800" y="59974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163576</xdr:rowOff>
    </xdr:from>
    <xdr:to>
      <xdr:col>21</xdr:col>
      <xdr:colOff>361950</xdr:colOff>
      <xdr:row>35</xdr:row>
      <xdr:rowOff>37846</xdr:rowOff>
    </xdr:to>
    <xdr:cxnSp macro="">
      <xdr:nvCxnSpPr>
        <xdr:cNvPr id="306" name="直線コネクタ 305"/>
        <xdr:cNvCxnSpPr/>
      </xdr:nvCxnSpPr>
      <xdr:spPr>
        <a:xfrm>
          <a:off x="13893800" y="5992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37846</xdr:rowOff>
    </xdr:to>
    <xdr:cxnSp macro="">
      <xdr:nvCxnSpPr>
        <xdr:cNvPr id="309" name="直線コネクタ 308"/>
        <xdr:cNvCxnSpPr/>
      </xdr:nvCxnSpPr>
      <xdr:spPr>
        <a:xfrm flipV="1">
          <a:off x="13004800" y="5992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19" name="円/楕円 318"/>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0"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117348</xdr:rowOff>
    </xdr:from>
    <xdr:to>
      <xdr:col>22</xdr:col>
      <xdr:colOff>615950</xdr:colOff>
      <xdr:row>35</xdr:row>
      <xdr:rowOff>47498</xdr:rowOff>
    </xdr:to>
    <xdr:sp macro="" textlink="">
      <xdr:nvSpPr>
        <xdr:cNvPr id="321" name="円/楕円 320"/>
        <xdr:cNvSpPr/>
      </xdr:nvSpPr>
      <xdr:spPr>
        <a:xfrm>
          <a:off x="15621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57675</xdr:rowOff>
    </xdr:from>
    <xdr:ext cx="736600" cy="259045"/>
    <xdr:sp macro="" textlink="">
      <xdr:nvSpPr>
        <xdr:cNvPr id="322" name="テキスト ボックス 321"/>
        <xdr:cNvSpPr txBox="1"/>
      </xdr:nvSpPr>
      <xdr:spPr>
        <a:xfrm>
          <a:off x="15290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23" name="円/楕円 322"/>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24" name="テキスト ボックス 323"/>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112776</xdr:rowOff>
    </xdr:from>
    <xdr:to>
      <xdr:col>20</xdr:col>
      <xdr:colOff>209550</xdr:colOff>
      <xdr:row>35</xdr:row>
      <xdr:rowOff>42926</xdr:rowOff>
    </xdr:to>
    <xdr:sp macro="" textlink="">
      <xdr:nvSpPr>
        <xdr:cNvPr id="325" name="円/楕円 324"/>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53103</xdr:rowOff>
    </xdr:from>
    <xdr:ext cx="762000" cy="259045"/>
    <xdr:sp macro="" textlink="">
      <xdr:nvSpPr>
        <xdr:cNvPr id="326" name="テキスト ボックス 325"/>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27" name="円/楕円 326"/>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28" name="テキスト ボックス 327"/>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昨年度より0.</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上昇</a:t>
          </a:r>
          <a:r>
            <a:rPr lang="ja-JP" altLang="ja-JP" sz="1100" b="0" i="0" baseline="0">
              <a:solidFill>
                <a:sysClr val="windowText" lastClr="000000"/>
              </a:solidFill>
              <a:effectLst/>
              <a:latin typeface="+mn-lt"/>
              <a:ea typeface="+mn-ea"/>
              <a:cs typeface="+mn-cs"/>
            </a:rPr>
            <a:t>するが、類似団体より</a:t>
          </a:r>
          <a:r>
            <a:rPr lang="en-US" altLang="ja-JP" sz="1100" b="0" i="0" baseline="0">
              <a:solidFill>
                <a:sysClr val="windowText" lastClr="000000"/>
              </a:solidFill>
              <a:effectLst/>
              <a:latin typeface="+mn-lt"/>
              <a:ea typeface="+mn-ea"/>
              <a:cs typeface="+mn-cs"/>
            </a:rPr>
            <a:t>4.5</a:t>
          </a:r>
          <a:r>
            <a:rPr lang="ja-JP" altLang="ja-JP" sz="1100" b="0" i="0" baseline="0">
              <a:solidFill>
                <a:sysClr val="windowText" lastClr="000000"/>
              </a:solidFill>
              <a:effectLst/>
              <a:latin typeface="+mn-lt"/>
              <a:ea typeface="+mn-ea"/>
              <a:cs typeface="+mn-cs"/>
            </a:rPr>
            <a:t>ポイント、和歌山県平均より7.</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ポイント下回っている。</a:t>
          </a:r>
          <a:r>
            <a:rPr lang="en-US" altLang="ja-JP" sz="1100" b="0" i="0" baseline="0">
              <a:solidFill>
                <a:sysClr val="windowText" lastClr="000000"/>
              </a:solidFill>
              <a:effectLst/>
              <a:latin typeface="+mn-lt"/>
              <a:ea typeface="+mn-ea"/>
              <a:cs typeface="+mn-cs"/>
            </a:rPr>
            <a:t>22</a:t>
          </a:r>
          <a:r>
            <a:rPr lang="ja-JP" altLang="en-US" sz="1100" b="0" i="0" baseline="0">
              <a:solidFill>
                <a:sysClr val="windowText" lastClr="000000"/>
              </a:solidFill>
              <a:effectLst/>
              <a:latin typeface="+mn-lt"/>
              <a:ea typeface="+mn-ea"/>
              <a:cs typeface="+mn-cs"/>
            </a:rPr>
            <a:t>年度より</a:t>
          </a:r>
          <a:r>
            <a:rPr lang="ja-JP" altLang="ja-JP" sz="1100" b="0" i="0" baseline="0">
              <a:solidFill>
                <a:sysClr val="windowText" lastClr="000000"/>
              </a:solidFill>
              <a:effectLst/>
              <a:latin typeface="+mn-lt"/>
              <a:ea typeface="+mn-ea"/>
              <a:cs typeface="+mn-cs"/>
            </a:rPr>
            <a:t>実施している過疎債充当事業に係る元金償還がまだ始まっていないため、</a:t>
          </a:r>
          <a:r>
            <a:rPr lang="ja-JP" altLang="en-US" sz="1100" b="0" i="0" baseline="0">
              <a:solidFill>
                <a:sysClr val="windowText" lastClr="000000"/>
              </a:solidFill>
              <a:effectLst/>
              <a:latin typeface="+mn-lt"/>
              <a:ea typeface="+mn-ea"/>
              <a:cs typeface="+mn-cs"/>
            </a:rPr>
            <a:t>それらに係る利子分及び臨時財政対策を始めとする各種事業実施による上昇である。これらにより</a:t>
          </a:r>
          <a:r>
            <a:rPr lang="ja-JP" altLang="ja-JP" sz="1100" b="0" i="0" baseline="0">
              <a:solidFill>
                <a:sysClr val="windowText" lastClr="000000"/>
              </a:solidFill>
              <a:effectLst/>
              <a:latin typeface="+mn-lt"/>
              <a:ea typeface="+mn-ea"/>
              <a:cs typeface="+mn-cs"/>
            </a:rPr>
            <a:t>近年は、</a:t>
          </a:r>
          <a:r>
            <a:rPr lang="ja-JP" altLang="en-US" sz="1100" b="0" i="0" baseline="0">
              <a:solidFill>
                <a:sysClr val="windowText" lastClr="000000"/>
              </a:solidFill>
              <a:effectLst/>
              <a:latin typeface="+mn-lt"/>
              <a:ea typeface="+mn-ea"/>
              <a:cs typeface="+mn-cs"/>
            </a:rPr>
            <a:t>数値の変動が緩やかであったが、今後は元金償還の始まりにより公</a:t>
          </a:r>
          <a:r>
            <a:rPr lang="ja-JP" altLang="ja-JP" sz="1100" b="0" i="0" baseline="0">
              <a:solidFill>
                <a:sysClr val="windowText" lastClr="000000"/>
              </a:solidFill>
              <a:effectLst/>
              <a:latin typeface="+mn-lt"/>
              <a:ea typeface="+mn-ea"/>
              <a:cs typeface="+mn-cs"/>
            </a:rPr>
            <a:t>債費が上昇する。また、緊急防災・減災事業債などの活用もあり、財政措置はるものの影響が</a:t>
          </a:r>
          <a:r>
            <a:rPr lang="ja-JP" altLang="en-US" sz="1100" b="0" i="0" baseline="0">
              <a:solidFill>
                <a:sysClr val="windowText" lastClr="000000"/>
              </a:solidFill>
              <a:effectLst/>
              <a:latin typeface="+mn-lt"/>
              <a:ea typeface="+mn-ea"/>
              <a:cs typeface="+mn-cs"/>
            </a:rPr>
            <a:t>出る</a:t>
          </a:r>
          <a:r>
            <a:rPr lang="ja-JP" altLang="ja-JP" sz="1100" b="0" i="0" baseline="0">
              <a:solidFill>
                <a:sysClr val="windowText" lastClr="000000"/>
              </a:solidFill>
              <a:effectLst/>
              <a:latin typeface="+mn-lt"/>
              <a:ea typeface="+mn-ea"/>
              <a:cs typeface="+mn-cs"/>
            </a:rPr>
            <a:t>と考える。特に過疎債は、有利な起債であるが償還期間の短さによる償還額の急激な上昇が想定される。そのため、過度な依存により財政を窮迫することのないよう慎重な財政運営を行っていく。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146050</xdr:rowOff>
    </xdr:from>
    <xdr:to>
      <xdr:col>7</xdr:col>
      <xdr:colOff>15875</xdr:colOff>
      <xdr:row>75</xdr:row>
      <xdr:rowOff>153670</xdr:rowOff>
    </xdr:to>
    <xdr:cxnSp macro="">
      <xdr:nvCxnSpPr>
        <xdr:cNvPr id="360" name="直線コネクタ 359"/>
        <xdr:cNvCxnSpPr/>
      </xdr:nvCxnSpPr>
      <xdr:spPr>
        <a:xfrm>
          <a:off x="3987800" y="13004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75</xdr:row>
      <xdr:rowOff>149861</xdr:rowOff>
    </xdr:to>
    <xdr:cxnSp macro="">
      <xdr:nvCxnSpPr>
        <xdr:cNvPr id="363" name="直線コネクタ 362"/>
        <xdr:cNvCxnSpPr/>
      </xdr:nvCxnSpPr>
      <xdr:spPr>
        <a:xfrm flipV="1">
          <a:off x="3098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119380</xdr:rowOff>
    </xdr:from>
    <xdr:to>
      <xdr:col>4</xdr:col>
      <xdr:colOff>346075</xdr:colOff>
      <xdr:row>75</xdr:row>
      <xdr:rowOff>149861</xdr:rowOff>
    </xdr:to>
    <xdr:cxnSp macro="">
      <xdr:nvCxnSpPr>
        <xdr:cNvPr id="366" name="直線コネクタ 365"/>
        <xdr:cNvCxnSpPr/>
      </xdr:nvCxnSpPr>
      <xdr:spPr>
        <a:xfrm>
          <a:off x="2209800" y="12978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8" name="テキスト ボックス 36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88900</xdr:rowOff>
    </xdr:from>
    <xdr:to>
      <xdr:col>3</xdr:col>
      <xdr:colOff>142875</xdr:colOff>
      <xdr:row>75</xdr:row>
      <xdr:rowOff>119380</xdr:rowOff>
    </xdr:to>
    <xdr:cxnSp macro="">
      <xdr:nvCxnSpPr>
        <xdr:cNvPr id="369" name="直線コネクタ 368"/>
        <xdr:cNvCxnSpPr/>
      </xdr:nvCxnSpPr>
      <xdr:spPr>
        <a:xfrm>
          <a:off x="1320800" y="12947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71" name="テキスト ボックス 370"/>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73" name="テキスト ボックス 372"/>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79" name="円/楕円 378"/>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80"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81" name="円/楕円 380"/>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82" name="テキスト ボックス 381"/>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99060</xdr:rowOff>
    </xdr:from>
    <xdr:to>
      <xdr:col>4</xdr:col>
      <xdr:colOff>396875</xdr:colOff>
      <xdr:row>76</xdr:row>
      <xdr:rowOff>29211</xdr:rowOff>
    </xdr:to>
    <xdr:sp macro="" textlink="">
      <xdr:nvSpPr>
        <xdr:cNvPr id="383" name="円/楕円 382"/>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39387</xdr:rowOff>
    </xdr:from>
    <xdr:ext cx="762000" cy="259045"/>
    <xdr:sp macro="" textlink="">
      <xdr:nvSpPr>
        <xdr:cNvPr id="384" name="テキスト ボックス 383"/>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68580</xdr:rowOff>
    </xdr:from>
    <xdr:to>
      <xdr:col>3</xdr:col>
      <xdr:colOff>193675</xdr:colOff>
      <xdr:row>75</xdr:row>
      <xdr:rowOff>170180</xdr:rowOff>
    </xdr:to>
    <xdr:sp macro="" textlink="">
      <xdr:nvSpPr>
        <xdr:cNvPr id="385" name="円/楕円 384"/>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8907</xdr:rowOff>
    </xdr:from>
    <xdr:ext cx="762000" cy="259045"/>
    <xdr:sp macro="" textlink="">
      <xdr:nvSpPr>
        <xdr:cNvPr id="386" name="テキスト ボックス 385"/>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38100</xdr:rowOff>
    </xdr:from>
    <xdr:to>
      <xdr:col>1</xdr:col>
      <xdr:colOff>676275</xdr:colOff>
      <xdr:row>75</xdr:row>
      <xdr:rowOff>139700</xdr:rowOff>
    </xdr:to>
    <xdr:sp macro="" textlink="">
      <xdr:nvSpPr>
        <xdr:cNvPr id="387" name="円/楕円 386"/>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149877</xdr:rowOff>
    </xdr:from>
    <xdr:ext cx="762000" cy="259045"/>
    <xdr:sp macro="" textlink="">
      <xdr:nvSpPr>
        <xdr:cNvPr id="388" name="テキスト ボックス 387"/>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近年昇降状態が続いている中にあって、昨年度に比べ0.</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ポインの減少となっている。類似団体平均より</a:t>
          </a:r>
          <a:r>
            <a:rPr lang="en-US" altLang="ja-JP" sz="1100" b="0" i="0" baseline="0">
              <a:solidFill>
                <a:sysClr val="windowText" lastClr="000000"/>
              </a:solidFill>
              <a:effectLst/>
              <a:latin typeface="+mn-lt"/>
              <a:ea typeface="+mn-ea"/>
              <a:cs typeface="+mn-cs"/>
            </a:rPr>
            <a:t>10.2</a:t>
          </a:r>
          <a:r>
            <a:rPr lang="ja-JP" altLang="ja-JP" sz="1100" b="0" i="0" baseline="0">
              <a:solidFill>
                <a:sysClr val="windowText" lastClr="000000"/>
              </a:solidFill>
              <a:effectLst/>
              <a:latin typeface="+mn-lt"/>
              <a:ea typeface="+mn-ea"/>
              <a:cs typeface="+mn-cs"/>
            </a:rPr>
            <a:t>ポイント、和歌山県平均より</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ポイント上回って</a:t>
          </a:r>
          <a:r>
            <a:rPr lang="ja-JP" altLang="en-US" sz="1100" b="0" i="0" baseline="0">
              <a:solidFill>
                <a:sysClr val="windowText" lastClr="000000"/>
              </a:solidFill>
              <a:effectLst/>
              <a:latin typeface="+mn-lt"/>
              <a:ea typeface="+mn-ea"/>
              <a:cs typeface="+mn-cs"/>
            </a:rPr>
            <a:t>いる。</a:t>
          </a:r>
          <a:r>
            <a:rPr lang="ja-JP" altLang="ja-JP" sz="1100" b="0" i="0" baseline="0">
              <a:solidFill>
                <a:sysClr val="windowText" lastClr="000000"/>
              </a:solidFill>
              <a:effectLst/>
              <a:latin typeface="+mn-lt"/>
              <a:ea typeface="+mn-ea"/>
              <a:cs typeface="+mn-cs"/>
            </a:rPr>
            <a:t>本町における数値の推移は、類似団体と同じような状況となっている。</a:t>
          </a:r>
          <a:r>
            <a:rPr lang="ja-JP" altLang="en-US" sz="1100" b="0" i="0" baseline="0">
              <a:solidFill>
                <a:sysClr val="windowText" lastClr="000000"/>
              </a:solidFill>
              <a:effectLst/>
              <a:latin typeface="+mn-lt"/>
              <a:ea typeface="+mn-ea"/>
              <a:cs typeface="+mn-cs"/>
            </a:rPr>
            <a:t>今回の減少は人件費の減少が影響している。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本町の人件費は類似団体78団体中</a:t>
          </a:r>
          <a:r>
            <a:rPr lang="en-US" altLang="ja-JP" sz="1100" b="0" i="0" baseline="0">
              <a:solidFill>
                <a:sysClr val="windowText" lastClr="000000"/>
              </a:solidFill>
              <a:effectLst/>
              <a:latin typeface="+mn-lt"/>
              <a:ea typeface="+mn-ea"/>
              <a:cs typeface="+mn-cs"/>
            </a:rPr>
            <a:t>66</a:t>
          </a:r>
          <a:r>
            <a:rPr lang="ja-JP" altLang="ja-JP" sz="1100" b="0" i="0" baseline="0">
              <a:solidFill>
                <a:sysClr val="windowText" lastClr="000000"/>
              </a:solidFill>
              <a:effectLst/>
              <a:latin typeface="+mn-lt"/>
              <a:ea typeface="+mn-ea"/>
              <a:cs typeface="+mn-cs"/>
            </a:rPr>
            <a:t>位、物件費は5</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位、扶助費は7</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位となっており、</a:t>
          </a:r>
          <a:r>
            <a:rPr lang="ja-JP" altLang="en-US" sz="1100" b="0" i="0" baseline="0">
              <a:solidFill>
                <a:sysClr val="windowText" lastClr="000000"/>
              </a:solidFill>
              <a:effectLst/>
              <a:latin typeface="+mn-lt"/>
              <a:ea typeface="+mn-ea"/>
              <a:cs typeface="+mn-cs"/>
            </a:rPr>
            <a:t>昨年度の順位に近い状況である。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133858</xdr:rowOff>
    </xdr:from>
    <xdr:to>
      <xdr:col>24</xdr:col>
      <xdr:colOff>31750</xdr:colOff>
      <xdr:row>77</xdr:row>
      <xdr:rowOff>143002</xdr:rowOff>
    </xdr:to>
    <xdr:cxnSp macro="">
      <xdr:nvCxnSpPr>
        <xdr:cNvPr id="419" name="直線コネクタ 418"/>
        <xdr:cNvCxnSpPr/>
      </xdr:nvCxnSpPr>
      <xdr:spPr>
        <a:xfrm flipV="1">
          <a:off x="15671800" y="13335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77</xdr:row>
      <xdr:rowOff>159004</xdr:rowOff>
    </xdr:to>
    <xdr:cxnSp macro="">
      <xdr:nvCxnSpPr>
        <xdr:cNvPr id="422" name="直線コネクタ 421"/>
        <xdr:cNvCxnSpPr/>
      </xdr:nvCxnSpPr>
      <xdr:spPr>
        <a:xfrm flipV="1">
          <a:off x="14782800" y="133446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49276</xdr:rowOff>
    </xdr:from>
    <xdr:to>
      <xdr:col>21</xdr:col>
      <xdr:colOff>361950</xdr:colOff>
      <xdr:row>77</xdr:row>
      <xdr:rowOff>159004</xdr:rowOff>
    </xdr:to>
    <xdr:cxnSp macro="">
      <xdr:nvCxnSpPr>
        <xdr:cNvPr id="425" name="直線コネクタ 424"/>
        <xdr:cNvCxnSpPr/>
      </xdr:nvCxnSpPr>
      <xdr:spPr>
        <a:xfrm>
          <a:off x="13893800" y="1325092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49276</xdr:rowOff>
    </xdr:from>
    <xdr:to>
      <xdr:col>20</xdr:col>
      <xdr:colOff>158750</xdr:colOff>
      <xdr:row>77</xdr:row>
      <xdr:rowOff>53848</xdr:rowOff>
    </xdr:to>
    <xdr:cxnSp macro="">
      <xdr:nvCxnSpPr>
        <xdr:cNvPr id="428" name="直線コネクタ 427"/>
        <xdr:cNvCxnSpPr/>
      </xdr:nvCxnSpPr>
      <xdr:spPr>
        <a:xfrm flipV="1">
          <a:off x="13004800" y="132509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57675</xdr:rowOff>
    </xdr:from>
    <xdr:ext cx="762000" cy="259045"/>
    <xdr:sp macro="" textlink="">
      <xdr:nvSpPr>
        <xdr:cNvPr id="430" name="テキスト ボックス 429"/>
        <xdr:cNvSpPr txBox="1"/>
      </xdr:nvSpPr>
      <xdr:spPr>
        <a:xfrm>
          <a:off x="13512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32" name="テキスト ボックス 43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8" name="円/楕円 437"/>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55135</xdr:rowOff>
    </xdr:from>
    <xdr:ext cx="762000" cy="259045"/>
    <xdr:sp macro="" textlink="">
      <xdr:nvSpPr>
        <xdr:cNvPr id="439"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40" name="円/楕円 439"/>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41" name="テキスト ボックス 440"/>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108204</xdr:rowOff>
    </xdr:from>
    <xdr:to>
      <xdr:col>21</xdr:col>
      <xdr:colOff>412750</xdr:colOff>
      <xdr:row>78</xdr:row>
      <xdr:rowOff>38354</xdr:rowOff>
    </xdr:to>
    <xdr:sp macro="" textlink="">
      <xdr:nvSpPr>
        <xdr:cNvPr id="442" name="円/楕円 441"/>
        <xdr:cNvSpPr/>
      </xdr:nvSpPr>
      <xdr:spPr>
        <a:xfrm>
          <a:off x="14732000" y="133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23131</xdr:rowOff>
    </xdr:from>
    <xdr:ext cx="762000" cy="259045"/>
    <xdr:sp macro="" textlink="">
      <xdr:nvSpPr>
        <xdr:cNvPr id="443" name="テキスト ボックス 442"/>
        <xdr:cNvSpPr txBox="1"/>
      </xdr:nvSpPr>
      <xdr:spPr>
        <a:xfrm>
          <a:off x="14401800" y="133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169926</xdr:rowOff>
    </xdr:from>
    <xdr:to>
      <xdr:col>20</xdr:col>
      <xdr:colOff>209550</xdr:colOff>
      <xdr:row>77</xdr:row>
      <xdr:rowOff>100076</xdr:rowOff>
    </xdr:to>
    <xdr:sp macro="" textlink="">
      <xdr:nvSpPr>
        <xdr:cNvPr id="444" name="円/楕円 443"/>
        <xdr:cNvSpPr/>
      </xdr:nvSpPr>
      <xdr:spPr>
        <a:xfrm>
          <a:off x="13843000" y="132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84853</xdr:rowOff>
    </xdr:from>
    <xdr:ext cx="762000" cy="259045"/>
    <xdr:sp macro="" textlink="">
      <xdr:nvSpPr>
        <xdr:cNvPr id="445" name="テキスト ボックス 444"/>
        <xdr:cNvSpPr txBox="1"/>
      </xdr:nvSpPr>
      <xdr:spPr>
        <a:xfrm>
          <a:off x="13512800" y="1328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xdr:rowOff>
    </xdr:from>
    <xdr:to>
      <xdr:col>19</xdr:col>
      <xdr:colOff>6350</xdr:colOff>
      <xdr:row>77</xdr:row>
      <xdr:rowOff>104648</xdr:rowOff>
    </xdr:to>
    <xdr:sp macro="" textlink="">
      <xdr:nvSpPr>
        <xdr:cNvPr id="446" name="円/楕円 445"/>
        <xdr:cNvSpPr/>
      </xdr:nvSpPr>
      <xdr:spPr>
        <a:xfrm>
          <a:off x="12954000" y="132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89425</xdr:rowOff>
    </xdr:from>
    <xdr:ext cx="762000" cy="259045"/>
    <xdr:sp macro="" textlink="">
      <xdr:nvSpPr>
        <xdr:cNvPr id="447" name="テキスト ボックス 446"/>
        <xdr:cNvSpPr txBox="1"/>
      </xdr:nvSpPr>
      <xdr:spPr>
        <a:xfrm>
          <a:off x="12623800" y="1329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和歌山県太地町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54747</xdr:rowOff>
    </xdr:from>
    <xdr:to>
      <xdr:col>4</xdr:col>
      <xdr:colOff>1117600</xdr:colOff>
      <xdr:row>19</xdr:row>
      <xdr:rowOff>58026</xdr:rowOff>
    </xdr:to>
    <xdr:cxnSp macro="">
      <xdr:nvCxnSpPr>
        <xdr:cNvPr id="51" name="直線コネクタ 50"/>
        <xdr:cNvCxnSpPr/>
      </xdr:nvCxnSpPr>
      <xdr:spPr bwMode="auto">
        <a:xfrm>
          <a:off x="5003800" y="3359922"/>
          <a:ext cx="647700" cy="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44483</xdr:rowOff>
    </xdr:from>
    <xdr:to>
      <xdr:col>4</xdr:col>
      <xdr:colOff>469900</xdr:colOff>
      <xdr:row>19</xdr:row>
      <xdr:rowOff>54747</xdr:rowOff>
    </xdr:to>
    <xdr:cxnSp macro="">
      <xdr:nvCxnSpPr>
        <xdr:cNvPr id="54" name="直線コネクタ 53"/>
        <xdr:cNvCxnSpPr/>
      </xdr:nvCxnSpPr>
      <xdr:spPr bwMode="auto">
        <a:xfrm>
          <a:off x="4305300" y="3349658"/>
          <a:ext cx="698500" cy="1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44483</xdr:rowOff>
    </xdr:from>
    <xdr:to>
      <xdr:col>3</xdr:col>
      <xdr:colOff>904875</xdr:colOff>
      <xdr:row>19</xdr:row>
      <xdr:rowOff>58015</xdr:rowOff>
    </xdr:to>
    <xdr:cxnSp macro="">
      <xdr:nvCxnSpPr>
        <xdr:cNvPr id="57" name="直線コネクタ 56"/>
        <xdr:cNvCxnSpPr/>
      </xdr:nvCxnSpPr>
      <xdr:spPr bwMode="auto">
        <a:xfrm flipV="1">
          <a:off x="3606800" y="3349658"/>
          <a:ext cx="698500" cy="1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58015</xdr:rowOff>
    </xdr:from>
    <xdr:to>
      <xdr:col>3</xdr:col>
      <xdr:colOff>206375</xdr:colOff>
      <xdr:row>19</xdr:row>
      <xdr:rowOff>65235</xdr:rowOff>
    </xdr:to>
    <xdr:cxnSp macro="">
      <xdr:nvCxnSpPr>
        <xdr:cNvPr id="60" name="直線コネクタ 59"/>
        <xdr:cNvCxnSpPr/>
      </xdr:nvCxnSpPr>
      <xdr:spPr bwMode="auto">
        <a:xfrm flipV="1">
          <a:off x="2908300" y="3363190"/>
          <a:ext cx="698500" cy="7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144861</xdr:rowOff>
    </xdr:from>
    <xdr:ext cx="762000" cy="259045"/>
    <xdr:sp macro="" textlink="">
      <xdr:nvSpPr>
        <xdr:cNvPr id="62" name="テキスト ボックス 61"/>
        <xdr:cNvSpPr txBox="1"/>
      </xdr:nvSpPr>
      <xdr:spPr>
        <a:xfrm>
          <a:off x="32258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153303</xdr:rowOff>
    </xdr:from>
    <xdr:ext cx="762000" cy="259045"/>
    <xdr:sp macro="" textlink="">
      <xdr:nvSpPr>
        <xdr:cNvPr id="64" name="テキスト ボックス 63"/>
        <xdr:cNvSpPr txBox="1"/>
      </xdr:nvSpPr>
      <xdr:spPr>
        <a:xfrm>
          <a:off x="2527300" y="294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7226</xdr:rowOff>
    </xdr:from>
    <xdr:to>
      <xdr:col>5</xdr:col>
      <xdr:colOff>34925</xdr:colOff>
      <xdr:row>19</xdr:row>
      <xdr:rowOff>108826</xdr:rowOff>
    </xdr:to>
    <xdr:sp macro="" textlink="">
      <xdr:nvSpPr>
        <xdr:cNvPr id="70" name="円/楕円 69"/>
        <xdr:cNvSpPr/>
      </xdr:nvSpPr>
      <xdr:spPr bwMode="auto">
        <a:xfrm>
          <a:off x="5600700" y="3312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87253</xdr:rowOff>
    </xdr:from>
    <xdr:ext cx="762000" cy="259045"/>
    <xdr:sp macro="" textlink="">
      <xdr:nvSpPr>
        <xdr:cNvPr id="71" name="人口1人当たり決算額の推移該当値テキスト130"/>
        <xdr:cNvSpPr txBox="1"/>
      </xdr:nvSpPr>
      <xdr:spPr>
        <a:xfrm>
          <a:off x="5740400" y="322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151,408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3947</xdr:rowOff>
    </xdr:from>
    <xdr:to>
      <xdr:col>4</xdr:col>
      <xdr:colOff>520700</xdr:colOff>
      <xdr:row>19</xdr:row>
      <xdr:rowOff>105547</xdr:rowOff>
    </xdr:to>
    <xdr:sp macro="" textlink="">
      <xdr:nvSpPr>
        <xdr:cNvPr id="72" name="円/楕円 71"/>
        <xdr:cNvSpPr/>
      </xdr:nvSpPr>
      <xdr:spPr bwMode="auto">
        <a:xfrm>
          <a:off x="4953000" y="330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90324</xdr:rowOff>
    </xdr:from>
    <xdr:ext cx="736600" cy="259045"/>
    <xdr:sp macro="" textlink="">
      <xdr:nvSpPr>
        <xdr:cNvPr id="73" name="テキスト ボックス 72"/>
        <xdr:cNvSpPr txBox="1"/>
      </xdr:nvSpPr>
      <xdr:spPr>
        <a:xfrm>
          <a:off x="4622800" y="339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165133</xdr:rowOff>
    </xdr:from>
    <xdr:to>
      <xdr:col>3</xdr:col>
      <xdr:colOff>955675</xdr:colOff>
      <xdr:row>19</xdr:row>
      <xdr:rowOff>95283</xdr:rowOff>
    </xdr:to>
    <xdr:sp macro="" textlink="">
      <xdr:nvSpPr>
        <xdr:cNvPr id="74" name="円/楕円 73"/>
        <xdr:cNvSpPr/>
      </xdr:nvSpPr>
      <xdr:spPr bwMode="auto">
        <a:xfrm>
          <a:off x="4254500" y="329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80060</xdr:rowOff>
    </xdr:from>
    <xdr:ext cx="762000" cy="259045"/>
    <xdr:sp macro="" textlink="">
      <xdr:nvSpPr>
        <xdr:cNvPr id="75" name="テキスト ボックス 74"/>
        <xdr:cNvSpPr txBox="1"/>
      </xdr:nvSpPr>
      <xdr:spPr>
        <a:xfrm>
          <a:off x="3924300" y="33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159,702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7215</xdr:rowOff>
    </xdr:from>
    <xdr:to>
      <xdr:col>3</xdr:col>
      <xdr:colOff>257175</xdr:colOff>
      <xdr:row>19</xdr:row>
      <xdr:rowOff>108815</xdr:rowOff>
    </xdr:to>
    <xdr:sp macro="" textlink="">
      <xdr:nvSpPr>
        <xdr:cNvPr id="76" name="円/楕円 75"/>
        <xdr:cNvSpPr/>
      </xdr:nvSpPr>
      <xdr:spPr bwMode="auto">
        <a:xfrm>
          <a:off x="3556000" y="331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93592</xdr:rowOff>
    </xdr:from>
    <xdr:ext cx="762000" cy="259045"/>
    <xdr:sp macro="" textlink="">
      <xdr:nvSpPr>
        <xdr:cNvPr id="77" name="テキスト ボックス 76"/>
        <xdr:cNvSpPr txBox="1"/>
      </xdr:nvSpPr>
      <xdr:spPr>
        <a:xfrm>
          <a:off x="3225800" y="339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151,415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14435</xdr:rowOff>
    </xdr:from>
    <xdr:to>
      <xdr:col>2</xdr:col>
      <xdr:colOff>692150</xdr:colOff>
      <xdr:row>19</xdr:row>
      <xdr:rowOff>116035</xdr:rowOff>
    </xdr:to>
    <xdr:sp macro="" textlink="">
      <xdr:nvSpPr>
        <xdr:cNvPr id="78" name="円/楕円 77"/>
        <xdr:cNvSpPr/>
      </xdr:nvSpPr>
      <xdr:spPr bwMode="auto">
        <a:xfrm>
          <a:off x="2857500" y="3319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100812</xdr:rowOff>
    </xdr:from>
    <xdr:ext cx="762000" cy="259045"/>
    <xdr:sp macro="" textlink="">
      <xdr:nvSpPr>
        <xdr:cNvPr id="79" name="テキスト ボックス 78"/>
        <xdr:cNvSpPr txBox="1"/>
      </xdr:nvSpPr>
      <xdr:spPr>
        <a:xfrm>
          <a:off x="2527300" y="340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96794</xdr:rowOff>
    </xdr:from>
    <xdr:to>
      <xdr:col>4</xdr:col>
      <xdr:colOff>1117600</xdr:colOff>
      <xdr:row>36</xdr:row>
      <xdr:rowOff>98745</xdr:rowOff>
    </xdr:to>
    <xdr:cxnSp macro="">
      <xdr:nvCxnSpPr>
        <xdr:cNvPr id="112" name="直線コネクタ 111"/>
        <xdr:cNvCxnSpPr/>
      </xdr:nvCxnSpPr>
      <xdr:spPr bwMode="auto">
        <a:xfrm flipV="1">
          <a:off x="5003800" y="7050044"/>
          <a:ext cx="647700" cy="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18089</xdr:rowOff>
    </xdr:from>
    <xdr:ext cx="762000" cy="259045"/>
    <xdr:sp macro="" textlink="">
      <xdr:nvSpPr>
        <xdr:cNvPr id="113" name="人口1人当たり決算額の推移平均値テキスト445"/>
        <xdr:cNvSpPr txBox="1"/>
      </xdr:nvSpPr>
      <xdr:spPr>
        <a:xfrm>
          <a:off x="5740400" y="66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95354</xdr:rowOff>
    </xdr:from>
    <xdr:to>
      <xdr:col>4</xdr:col>
      <xdr:colOff>469900</xdr:colOff>
      <xdr:row>36</xdr:row>
      <xdr:rowOff>98745</xdr:rowOff>
    </xdr:to>
    <xdr:cxnSp macro="">
      <xdr:nvCxnSpPr>
        <xdr:cNvPr id="115" name="直線コネクタ 114"/>
        <xdr:cNvCxnSpPr/>
      </xdr:nvCxnSpPr>
      <xdr:spPr bwMode="auto">
        <a:xfrm>
          <a:off x="4305300" y="7048604"/>
          <a:ext cx="698500" cy="3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246537</xdr:rowOff>
    </xdr:from>
    <xdr:ext cx="736600" cy="259045"/>
    <xdr:sp macro="" textlink="">
      <xdr:nvSpPr>
        <xdr:cNvPr id="117" name="テキスト ボックス 116"/>
        <xdr:cNvSpPr txBox="1"/>
      </xdr:nvSpPr>
      <xdr:spPr>
        <a:xfrm>
          <a:off x="4622800" y="651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67610</xdr:rowOff>
    </xdr:from>
    <xdr:to>
      <xdr:col>3</xdr:col>
      <xdr:colOff>904875</xdr:colOff>
      <xdr:row>36</xdr:row>
      <xdr:rowOff>95354</xdr:rowOff>
    </xdr:to>
    <xdr:cxnSp macro="">
      <xdr:nvCxnSpPr>
        <xdr:cNvPr id="118" name="直線コネクタ 117"/>
        <xdr:cNvCxnSpPr/>
      </xdr:nvCxnSpPr>
      <xdr:spPr bwMode="auto">
        <a:xfrm>
          <a:off x="3606800" y="7020860"/>
          <a:ext cx="698500" cy="27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214388</xdr:rowOff>
    </xdr:from>
    <xdr:ext cx="762000" cy="259045"/>
    <xdr:sp macro="" textlink="">
      <xdr:nvSpPr>
        <xdr:cNvPr id="120" name="テキスト ボックス 119"/>
        <xdr:cNvSpPr txBox="1"/>
      </xdr:nvSpPr>
      <xdr:spPr>
        <a:xfrm>
          <a:off x="3924300" y="648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59891</xdr:rowOff>
    </xdr:from>
    <xdr:to>
      <xdr:col>3</xdr:col>
      <xdr:colOff>206375</xdr:colOff>
      <xdr:row>36</xdr:row>
      <xdr:rowOff>67610</xdr:rowOff>
    </xdr:to>
    <xdr:cxnSp macro="">
      <xdr:nvCxnSpPr>
        <xdr:cNvPr id="121" name="直線コネクタ 120"/>
        <xdr:cNvCxnSpPr/>
      </xdr:nvCxnSpPr>
      <xdr:spPr bwMode="auto">
        <a:xfrm>
          <a:off x="2908300" y="7013141"/>
          <a:ext cx="698500" cy="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120228</xdr:rowOff>
    </xdr:from>
    <xdr:ext cx="762000" cy="259045"/>
    <xdr:sp macro="" textlink="">
      <xdr:nvSpPr>
        <xdr:cNvPr id="123" name="テキスト ボックス 122"/>
        <xdr:cNvSpPr txBox="1"/>
      </xdr:nvSpPr>
      <xdr:spPr>
        <a:xfrm>
          <a:off x="3225800" y="638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142059</xdr:rowOff>
    </xdr:from>
    <xdr:ext cx="762000" cy="259045"/>
    <xdr:sp macro="" textlink="">
      <xdr:nvSpPr>
        <xdr:cNvPr id="125" name="テキスト ボックス 124"/>
        <xdr:cNvSpPr txBox="1"/>
      </xdr:nvSpPr>
      <xdr:spPr>
        <a:xfrm>
          <a:off x="2527300" y="640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45994</xdr:rowOff>
    </xdr:from>
    <xdr:to>
      <xdr:col>5</xdr:col>
      <xdr:colOff>34925</xdr:colOff>
      <xdr:row>36</xdr:row>
      <xdr:rowOff>147594</xdr:rowOff>
    </xdr:to>
    <xdr:sp macro="" textlink="">
      <xdr:nvSpPr>
        <xdr:cNvPr id="131" name="円/楕円 130"/>
        <xdr:cNvSpPr/>
      </xdr:nvSpPr>
      <xdr:spPr bwMode="auto">
        <a:xfrm>
          <a:off x="5600700" y="699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18071</xdr:rowOff>
    </xdr:from>
    <xdr:ext cx="762000" cy="259045"/>
    <xdr:sp macro="" textlink="">
      <xdr:nvSpPr>
        <xdr:cNvPr id="132" name="人口1人当たり決算額の推移該当値テキスト445"/>
        <xdr:cNvSpPr txBox="1"/>
      </xdr:nvSpPr>
      <xdr:spPr>
        <a:xfrm>
          <a:off x="5740400" y="697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47945</xdr:rowOff>
    </xdr:from>
    <xdr:to>
      <xdr:col>4</xdr:col>
      <xdr:colOff>520700</xdr:colOff>
      <xdr:row>36</xdr:row>
      <xdr:rowOff>149545</xdr:rowOff>
    </xdr:to>
    <xdr:sp macro="" textlink="">
      <xdr:nvSpPr>
        <xdr:cNvPr id="133" name="円/楕円 132"/>
        <xdr:cNvSpPr/>
      </xdr:nvSpPr>
      <xdr:spPr bwMode="auto">
        <a:xfrm>
          <a:off x="4953000" y="700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134322</xdr:rowOff>
    </xdr:from>
    <xdr:ext cx="736600" cy="259045"/>
    <xdr:sp macro="" textlink="">
      <xdr:nvSpPr>
        <xdr:cNvPr id="134" name="テキスト ボックス 133"/>
        <xdr:cNvSpPr txBox="1"/>
      </xdr:nvSpPr>
      <xdr:spPr>
        <a:xfrm>
          <a:off x="4622800" y="7087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16,208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44554</xdr:rowOff>
    </xdr:from>
    <xdr:to>
      <xdr:col>3</xdr:col>
      <xdr:colOff>955675</xdr:colOff>
      <xdr:row>36</xdr:row>
      <xdr:rowOff>146154</xdr:rowOff>
    </xdr:to>
    <xdr:sp macro="" textlink="">
      <xdr:nvSpPr>
        <xdr:cNvPr id="135" name="円/楕円 134"/>
        <xdr:cNvSpPr/>
      </xdr:nvSpPr>
      <xdr:spPr bwMode="auto">
        <a:xfrm>
          <a:off x="4254500" y="699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130931</xdr:rowOff>
    </xdr:from>
    <xdr:ext cx="762000" cy="259045"/>
    <xdr:sp macro="" textlink="">
      <xdr:nvSpPr>
        <xdr:cNvPr id="136" name="テキスト ボックス 135"/>
        <xdr:cNvSpPr txBox="1"/>
      </xdr:nvSpPr>
      <xdr:spPr>
        <a:xfrm>
          <a:off x="3924300" y="708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16810</xdr:rowOff>
    </xdr:from>
    <xdr:to>
      <xdr:col>3</xdr:col>
      <xdr:colOff>257175</xdr:colOff>
      <xdr:row>36</xdr:row>
      <xdr:rowOff>118410</xdr:rowOff>
    </xdr:to>
    <xdr:sp macro="" textlink="">
      <xdr:nvSpPr>
        <xdr:cNvPr id="137" name="円/楕円 136"/>
        <xdr:cNvSpPr/>
      </xdr:nvSpPr>
      <xdr:spPr bwMode="auto">
        <a:xfrm>
          <a:off x="3556000" y="6970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103187</xdr:rowOff>
    </xdr:from>
    <xdr:ext cx="762000" cy="259045"/>
    <xdr:sp macro="" textlink="">
      <xdr:nvSpPr>
        <xdr:cNvPr id="138" name="テキスト ボックス 137"/>
        <xdr:cNvSpPr txBox="1"/>
      </xdr:nvSpPr>
      <xdr:spPr>
        <a:xfrm>
          <a:off x="3225800" y="705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9091</xdr:rowOff>
    </xdr:from>
    <xdr:to>
      <xdr:col>2</xdr:col>
      <xdr:colOff>692150</xdr:colOff>
      <xdr:row>36</xdr:row>
      <xdr:rowOff>110691</xdr:rowOff>
    </xdr:to>
    <xdr:sp macro="" textlink="">
      <xdr:nvSpPr>
        <xdr:cNvPr id="139" name="円/楕円 138"/>
        <xdr:cNvSpPr/>
      </xdr:nvSpPr>
      <xdr:spPr bwMode="auto">
        <a:xfrm>
          <a:off x="2857500" y="6962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95468</xdr:rowOff>
    </xdr:from>
    <xdr:ext cx="762000" cy="259045"/>
    <xdr:sp macro="" textlink="">
      <xdr:nvSpPr>
        <xdr:cNvPr id="140" name="テキスト ボックス 139"/>
        <xdr:cNvSpPr txBox="1"/>
      </xdr:nvSpPr>
      <xdr:spPr>
        <a:xfrm>
          <a:off x="2527300" y="704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　標準財政規模に対する</a:t>
          </a:r>
          <a:r>
            <a:rPr lang="ja-JP" altLang="ja-JP" sz="1100" b="0" i="0" baseline="0">
              <a:solidFill>
                <a:sysClr val="windowText" lastClr="000000"/>
              </a:solidFill>
              <a:effectLst/>
              <a:latin typeface="+mn-lt"/>
              <a:ea typeface="+mn-ea"/>
              <a:cs typeface="+mn-cs"/>
            </a:rPr>
            <a:t>財政調整基金残高は、平成18年度より減少傾向にあったが、平成23・24年度と上昇に転じ昨年度</a:t>
          </a:r>
          <a:r>
            <a:rPr lang="en-US" altLang="ja-JP" sz="1100" b="0" i="0" baseline="0">
              <a:solidFill>
                <a:sysClr val="windowText" lastClr="000000"/>
              </a:solidFill>
              <a:effectLst/>
              <a:latin typeface="+mn-lt"/>
              <a:ea typeface="+mn-ea"/>
              <a:cs typeface="+mn-cs"/>
            </a:rPr>
            <a:t>1.65</a:t>
          </a:r>
          <a:r>
            <a:rPr lang="ja-JP" altLang="ja-JP" sz="1100" b="0" i="0" baseline="0">
              <a:solidFill>
                <a:sysClr val="windowText" lastClr="000000"/>
              </a:solidFill>
              <a:effectLst/>
              <a:latin typeface="+mn-lt"/>
              <a:ea typeface="+mn-ea"/>
              <a:cs typeface="+mn-cs"/>
            </a:rPr>
            <a:t>ポイン</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、今年度</a:t>
          </a:r>
          <a:r>
            <a:rPr lang="en-US" altLang="ja-JP" sz="1100" b="0" i="0" baseline="0">
              <a:solidFill>
                <a:sysClr val="windowText" lastClr="000000"/>
              </a:solidFill>
              <a:effectLst/>
              <a:latin typeface="+mn-lt"/>
              <a:ea typeface="+mn-ea"/>
              <a:cs typeface="+mn-cs"/>
            </a:rPr>
            <a:t>0.51</a:t>
          </a:r>
          <a:r>
            <a:rPr lang="ja-JP" altLang="ja-JP" sz="1100" b="0" i="0" baseline="0">
              <a:solidFill>
                <a:sysClr val="windowText" lastClr="000000"/>
              </a:solidFill>
              <a:effectLst/>
              <a:latin typeface="+mn-lt"/>
              <a:ea typeface="+mn-ea"/>
              <a:cs typeface="+mn-cs"/>
            </a:rPr>
            <a:t>ポイン</a:t>
          </a:r>
          <a:r>
            <a:rPr lang="ja-JP" altLang="en-US" sz="1100" b="0" i="0" baseline="0">
              <a:solidFill>
                <a:sysClr val="windowText" lastClr="000000"/>
              </a:solidFill>
              <a:effectLst/>
              <a:latin typeface="+mn-lt"/>
              <a:ea typeface="+mn-ea"/>
              <a:cs typeface="+mn-cs"/>
            </a:rPr>
            <a:t>減となっている。</a:t>
          </a:r>
          <a:r>
            <a:rPr lang="en-US" altLang="ja-JP" sz="1100" b="0" i="0" baseline="0">
              <a:solidFill>
                <a:sysClr val="windowText" lastClr="000000"/>
              </a:solidFill>
              <a:effectLst/>
              <a:latin typeface="+mn-lt"/>
              <a:ea typeface="+mn-ea"/>
              <a:cs typeface="+mn-cs"/>
            </a:rPr>
            <a:t>21</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年度まで</a:t>
          </a:r>
          <a:r>
            <a:rPr lang="ja-JP" altLang="ja-JP" sz="1100" b="0" i="0" baseline="0">
              <a:solidFill>
                <a:sysClr val="windowText" lastClr="000000"/>
              </a:solidFill>
              <a:effectLst/>
              <a:latin typeface="+mn-lt"/>
              <a:ea typeface="+mn-ea"/>
              <a:cs typeface="+mn-cs"/>
            </a:rPr>
            <a:t>基金残高自体の額に変わりない</a:t>
          </a:r>
          <a:r>
            <a:rPr lang="ja-JP" altLang="en-US" sz="1100" b="0" i="0" baseline="0">
              <a:solidFill>
                <a:sysClr val="windowText" lastClr="000000"/>
              </a:solidFill>
              <a:effectLst/>
              <a:latin typeface="+mn-lt"/>
              <a:ea typeface="+mn-ea"/>
              <a:cs typeface="+mn-cs"/>
            </a:rPr>
            <a:t>ため</a:t>
          </a:r>
          <a:r>
            <a:rPr lang="ja-JP" altLang="ja-JP" sz="1100" b="0" i="0" baseline="0">
              <a:solidFill>
                <a:sysClr val="windowText" lastClr="000000"/>
              </a:solidFill>
              <a:effectLst/>
              <a:latin typeface="+mn-lt"/>
              <a:ea typeface="+mn-ea"/>
              <a:cs typeface="+mn-cs"/>
            </a:rPr>
            <a:t>標準財政規模</a:t>
          </a:r>
          <a:r>
            <a:rPr lang="ja-JP" altLang="en-US" sz="1100" b="0" i="0" baseline="0">
              <a:solidFill>
                <a:sysClr val="windowText" lastClr="000000"/>
              </a:solidFill>
              <a:effectLst/>
              <a:latin typeface="+mn-lt"/>
              <a:ea typeface="+mn-ea"/>
              <a:cs typeface="+mn-cs"/>
            </a:rPr>
            <a:t>が影響した数値である。</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年度は当該基金が増となるも標準財政規模も増となったため結果減となる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実質収支額は、平成20～23年度は10～13％台で推移しているが、平成24年度において</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年度から</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年度への繰越事業において一般財源を計上したため減となり</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年度上昇に転じている。また、</a:t>
          </a:r>
          <a:r>
            <a:rPr kumimoji="1" lang="ja-JP" altLang="en-US" sz="1100" b="0" i="0" baseline="0">
              <a:solidFill>
                <a:sysClr val="windowText" lastClr="000000"/>
              </a:solidFill>
              <a:effectLst/>
              <a:latin typeface="+mn-lt"/>
              <a:ea typeface="+mn-ea"/>
              <a:cs typeface="+mn-cs"/>
            </a:rPr>
            <a:t>実質単年度収支についても実質収支額同様に</a:t>
          </a:r>
          <a:r>
            <a:rPr kumimoji="1" lang="en-US" altLang="ja-JP" sz="1100" b="0" i="0" baseline="0">
              <a:solidFill>
                <a:sysClr val="windowText" lastClr="000000"/>
              </a:solidFill>
              <a:effectLst/>
              <a:latin typeface="+mn-lt"/>
              <a:ea typeface="+mn-ea"/>
              <a:cs typeface="+mn-cs"/>
            </a:rPr>
            <a:t>24</a:t>
          </a:r>
          <a:r>
            <a:rPr kumimoji="1" lang="ja-JP" altLang="en-US" sz="1100" b="0" i="0" baseline="0">
              <a:solidFill>
                <a:sysClr val="windowText" lastClr="000000"/>
              </a:solidFill>
              <a:effectLst/>
              <a:latin typeface="+mn-lt"/>
              <a:ea typeface="+mn-ea"/>
              <a:cs typeface="+mn-cs"/>
            </a:rPr>
            <a:t>年度大きく落ち込むも</a:t>
          </a:r>
          <a:r>
            <a:rPr kumimoji="1" lang="en-US" altLang="ja-JP" sz="1100" b="0" i="0" baseline="0">
              <a:solidFill>
                <a:sysClr val="windowText" lastClr="000000"/>
              </a:solidFill>
              <a:effectLst/>
              <a:latin typeface="+mn-lt"/>
              <a:ea typeface="+mn-ea"/>
              <a:cs typeface="+mn-cs"/>
            </a:rPr>
            <a:t>25</a:t>
          </a:r>
          <a:r>
            <a:rPr kumimoji="1" lang="ja-JP" altLang="en-US" sz="1100" b="0" i="0" baseline="0">
              <a:solidFill>
                <a:sysClr val="windowText" lastClr="000000"/>
              </a:solidFill>
              <a:effectLst/>
              <a:latin typeface="+mn-lt"/>
              <a:ea typeface="+mn-ea"/>
              <a:cs typeface="+mn-cs"/>
            </a:rPr>
            <a:t>年度に入ってプラスに転じている。</a:t>
          </a:r>
          <a:endParaRPr kumimoji="1" lang="en-US" altLang="ja-JP" sz="1100" b="0" i="0" baseline="0">
            <a:solidFill>
              <a:sysClr val="windowText" lastClr="000000"/>
            </a:solidFill>
            <a:effectLst/>
            <a:latin typeface="+mn-lt"/>
            <a:ea typeface="+mn-ea"/>
            <a:cs typeface="+mn-cs"/>
          </a:endParaRPr>
        </a:p>
        <a:p>
          <a:pPr rtl="0"/>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ysClr val="windowText" lastClr="000000"/>
              </a:solidFill>
              <a:effectLst/>
              <a:latin typeface="+mn-lt"/>
              <a:ea typeface="+mn-ea"/>
              <a:cs typeface="+mn-cs"/>
            </a:rPr>
            <a:t>一般会計は23年度まで増加となっていたが、24年度</a:t>
          </a:r>
          <a:r>
            <a:rPr lang="ja-JP" altLang="en-US" sz="1050" b="0" i="0" baseline="0">
              <a:solidFill>
                <a:sysClr val="windowText" lastClr="000000"/>
              </a:solidFill>
              <a:effectLst/>
              <a:latin typeface="+mn-lt"/>
              <a:ea typeface="+mn-ea"/>
              <a:cs typeface="+mn-cs"/>
            </a:rPr>
            <a:t>は</a:t>
          </a:r>
          <a:r>
            <a:rPr lang="en-US" altLang="ja-JP" sz="1050" b="0" i="0" baseline="0">
              <a:solidFill>
                <a:sysClr val="windowText" lastClr="000000"/>
              </a:solidFill>
              <a:effectLst/>
              <a:latin typeface="+mn-lt"/>
              <a:ea typeface="+mn-ea"/>
              <a:cs typeface="+mn-cs"/>
            </a:rPr>
            <a:t>25</a:t>
          </a:r>
          <a:r>
            <a:rPr lang="ja-JP" altLang="en-US" sz="1050" b="0" i="0" baseline="0">
              <a:solidFill>
                <a:sysClr val="windowText" lastClr="000000"/>
              </a:solidFill>
              <a:effectLst/>
              <a:latin typeface="+mn-lt"/>
              <a:ea typeface="+mn-ea"/>
              <a:cs typeface="+mn-cs"/>
            </a:rPr>
            <a:t>年度への繰越事業として一般財源を確保したため</a:t>
          </a:r>
          <a:r>
            <a:rPr lang="ja-JP" altLang="ja-JP" sz="1050" b="0" i="0" baseline="0">
              <a:solidFill>
                <a:sysClr val="windowText" lastClr="000000"/>
              </a:solidFill>
              <a:effectLst/>
              <a:latin typeface="+mn-lt"/>
              <a:ea typeface="+mn-ea"/>
              <a:cs typeface="+mn-cs"/>
            </a:rPr>
            <a:t>減少</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25</a:t>
          </a:r>
          <a:r>
            <a:rPr lang="ja-JP" altLang="en-US" sz="1050" b="0" i="0" baseline="0">
              <a:solidFill>
                <a:sysClr val="windowText" lastClr="000000"/>
              </a:solidFill>
              <a:effectLst/>
              <a:latin typeface="+mn-lt"/>
              <a:ea typeface="+mn-ea"/>
              <a:cs typeface="+mn-cs"/>
            </a:rPr>
            <a:t>年度は若干上昇に転じて</a:t>
          </a:r>
          <a:r>
            <a:rPr lang="ja-JP" altLang="ja-JP" sz="1050" b="0" i="0" baseline="0">
              <a:solidFill>
                <a:sysClr val="windowText" lastClr="000000"/>
              </a:solidFill>
              <a:effectLst/>
              <a:latin typeface="+mn-lt"/>
              <a:ea typeface="+mn-ea"/>
              <a:cs typeface="+mn-cs"/>
            </a:rPr>
            <a:t>いる。</a:t>
          </a:r>
          <a:endParaRPr lang="en-US" altLang="ja-JP" sz="1050" b="0" i="0" baseline="0">
            <a:solidFill>
              <a:sysClr val="windowText" lastClr="000000"/>
            </a:solidFill>
            <a:effectLst/>
            <a:latin typeface="+mn-lt"/>
            <a:ea typeface="+mn-ea"/>
            <a:cs typeface="+mn-cs"/>
          </a:endParaRPr>
        </a:p>
        <a:p>
          <a:pPr rtl="0"/>
          <a:r>
            <a:rPr lang="ja-JP" altLang="ja-JP" sz="1050" b="0" i="0" baseline="0">
              <a:solidFill>
                <a:sysClr val="windowText" lastClr="000000"/>
              </a:solidFill>
              <a:effectLst/>
              <a:latin typeface="+mn-lt"/>
              <a:ea typeface="+mn-ea"/>
              <a:cs typeface="+mn-cs"/>
            </a:rPr>
            <a:t>くじらの博物館事業は、独立採算</a:t>
          </a:r>
          <a:r>
            <a:rPr lang="ja-JP" altLang="en-US" sz="1050" b="0" i="0" baseline="0">
              <a:solidFill>
                <a:sysClr val="windowText" lastClr="000000"/>
              </a:solidFill>
              <a:effectLst/>
              <a:latin typeface="+mn-lt"/>
              <a:ea typeface="+mn-ea"/>
              <a:cs typeface="+mn-cs"/>
            </a:rPr>
            <a:t>の事業形態をとっており</a:t>
          </a:r>
          <a:r>
            <a:rPr lang="ja-JP" altLang="ja-JP" sz="1050" b="0" i="0" baseline="0">
              <a:solidFill>
                <a:sysClr val="windowText" lastClr="000000"/>
              </a:solidFill>
              <a:effectLst/>
              <a:latin typeface="+mn-lt"/>
              <a:ea typeface="+mn-ea"/>
              <a:cs typeface="+mn-cs"/>
            </a:rPr>
            <a:t>23年度において4.23ポイント減少</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24</a:t>
          </a:r>
          <a:r>
            <a:rPr lang="en-US"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年度においても同水準となっている。平成21・22年度は国の経済対策により繰出金を計上する</a:t>
          </a:r>
          <a:r>
            <a:rPr lang="ja-JP" altLang="en-US"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また21、22年度において数値が増加していることについては、財産売払収入による一時的なものである。</a:t>
          </a:r>
          <a:endParaRPr lang="en-US" altLang="ja-JP" sz="1050" b="0" i="0" baseline="0">
            <a:solidFill>
              <a:sysClr val="windowText" lastClr="000000"/>
            </a:solidFill>
            <a:effectLst/>
            <a:latin typeface="+mn-lt"/>
            <a:ea typeface="+mn-ea"/>
            <a:cs typeface="+mn-cs"/>
          </a:endParaRPr>
        </a:p>
        <a:p>
          <a:pPr rtl="0"/>
          <a:r>
            <a:rPr lang="ja-JP" altLang="ja-JP" sz="1050" b="0" i="0" baseline="0">
              <a:solidFill>
                <a:sysClr val="windowText" lastClr="000000"/>
              </a:solidFill>
              <a:effectLst/>
              <a:latin typeface="+mn-lt"/>
              <a:ea typeface="+mn-ea"/>
              <a:cs typeface="+mn-cs"/>
            </a:rPr>
            <a:t>水道事業会計は、2</a:t>
          </a:r>
          <a:r>
            <a:rPr lang="en-US" altLang="ja-JP" sz="1050" b="0" i="0" baseline="0">
              <a:solidFill>
                <a:sysClr val="windowText" lastClr="000000"/>
              </a:solidFill>
              <a:effectLst/>
              <a:latin typeface="+mn-lt"/>
              <a:ea typeface="+mn-ea"/>
              <a:cs typeface="+mn-cs"/>
            </a:rPr>
            <a:t>1</a:t>
          </a:r>
          <a:r>
            <a:rPr lang="ja-JP" altLang="ja-JP" sz="1050" b="0" i="0" baseline="0">
              <a:solidFill>
                <a:sysClr val="windowText" lastClr="000000"/>
              </a:solidFill>
              <a:effectLst/>
              <a:latin typeface="+mn-lt"/>
              <a:ea typeface="+mn-ea"/>
              <a:cs typeface="+mn-cs"/>
            </a:rPr>
            <a:t>～23年度にかけて7％台の横ばいで推移していたが、24年度</a:t>
          </a:r>
          <a:r>
            <a:rPr lang="ja-JP" altLang="en-US" sz="1050" b="0" i="0" baseline="0">
              <a:solidFill>
                <a:sysClr val="windowText" lastClr="000000"/>
              </a:solidFill>
              <a:effectLst/>
              <a:latin typeface="+mn-lt"/>
              <a:ea typeface="+mn-ea"/>
              <a:cs typeface="+mn-cs"/>
            </a:rPr>
            <a:t>より</a:t>
          </a:r>
          <a:r>
            <a:rPr lang="en-US" altLang="ja-JP" sz="1050" b="0" i="0" baseline="0">
              <a:solidFill>
                <a:sysClr val="windowText" lastClr="000000"/>
              </a:solidFill>
              <a:effectLst/>
              <a:latin typeface="+mn-lt"/>
              <a:ea typeface="+mn-ea"/>
              <a:cs typeface="+mn-cs"/>
            </a:rPr>
            <a:t>5</a:t>
          </a:r>
          <a:r>
            <a:rPr lang="ja-JP" altLang="en-US" sz="1050" b="0" i="0" baseline="0">
              <a:solidFill>
                <a:sysClr val="windowText" lastClr="000000"/>
              </a:solidFill>
              <a:effectLst/>
              <a:latin typeface="+mn-lt"/>
              <a:ea typeface="+mn-ea"/>
              <a:cs typeface="+mn-cs"/>
            </a:rPr>
            <a:t>％台で推移している</a:t>
          </a:r>
          <a:r>
            <a:rPr lang="ja-JP" altLang="ja-JP" sz="1050" b="0" i="0" baseline="0">
              <a:solidFill>
                <a:sysClr val="windowText" lastClr="000000"/>
              </a:solidFill>
              <a:effectLst/>
              <a:latin typeface="+mn-lt"/>
              <a:ea typeface="+mn-ea"/>
              <a:cs typeface="+mn-cs"/>
            </a:rPr>
            <a:t>。近年は人員配置等による人件費抑制等歳出削減に努め、一般会計からの繰入なしで運営している。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国民健康保険事業は、一般会計からの繰入により財政運営を行っており、医療費の増減見通しにより約2％以内の範囲に留まっている。また、22～24年度については、翌年度精算還付等を見越した会計内の留保金等により僅かながら上昇</a:t>
          </a:r>
          <a:r>
            <a:rPr lang="ja-JP" altLang="en-US" sz="1050" b="0" i="0" baseline="0">
              <a:solidFill>
                <a:sysClr val="windowText" lastClr="000000"/>
              </a:solidFill>
              <a:effectLst/>
              <a:latin typeface="+mn-lt"/>
              <a:ea typeface="+mn-ea"/>
              <a:cs typeface="+mn-cs"/>
            </a:rPr>
            <a:t>、また、</a:t>
          </a:r>
          <a:r>
            <a:rPr lang="en-US" altLang="ja-JP" sz="1050" b="0" i="0" baseline="0">
              <a:solidFill>
                <a:sysClr val="windowText" lastClr="000000"/>
              </a:solidFill>
              <a:effectLst/>
              <a:latin typeface="+mn-lt"/>
              <a:ea typeface="+mn-ea"/>
              <a:cs typeface="+mn-cs"/>
            </a:rPr>
            <a:t>25</a:t>
          </a:r>
          <a:r>
            <a:rPr lang="ja-JP" altLang="en-US" sz="1050" b="0" i="0" baseline="0">
              <a:solidFill>
                <a:sysClr val="windowText" lastClr="000000"/>
              </a:solidFill>
              <a:effectLst/>
              <a:latin typeface="+mn-lt"/>
              <a:ea typeface="+mn-ea"/>
              <a:cs typeface="+mn-cs"/>
            </a:rPr>
            <a:t>年度は保険給付費等の歳出が減少したため増となって</a:t>
          </a:r>
          <a:r>
            <a:rPr lang="ja-JP" altLang="ja-JP" sz="1050" b="0" i="0" baseline="0">
              <a:solidFill>
                <a:sysClr val="windowText" lastClr="000000"/>
              </a:solidFill>
              <a:effectLst/>
              <a:latin typeface="+mn-lt"/>
              <a:ea typeface="+mn-ea"/>
              <a:cs typeface="+mn-cs"/>
            </a:rPr>
            <a:t>いる。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国民宿舎事業は、人員の配置や歳出削減に努めてきたが、近年の厳しい経済状況下、</a:t>
          </a:r>
          <a:r>
            <a:rPr lang="ja-JP" altLang="en-US" sz="1050" b="0" i="0" baseline="0">
              <a:solidFill>
                <a:sysClr val="windowText" lastClr="000000"/>
              </a:solidFill>
              <a:effectLst/>
              <a:latin typeface="+mn-lt"/>
              <a:ea typeface="+mn-ea"/>
              <a:cs typeface="+mn-cs"/>
            </a:rPr>
            <a:t>歳入の確保が厳しい状況</a:t>
          </a:r>
          <a:r>
            <a:rPr lang="ja-JP" altLang="ja-JP" sz="1050" b="0" i="0" baseline="0">
              <a:solidFill>
                <a:sysClr val="windowText" lastClr="000000"/>
              </a:solidFill>
              <a:effectLst/>
              <a:latin typeface="+mn-lt"/>
              <a:ea typeface="+mn-ea"/>
              <a:cs typeface="+mn-cs"/>
            </a:rPr>
            <a:t>となって</a:t>
          </a:r>
          <a:r>
            <a:rPr lang="ja-JP" altLang="en-US" sz="1050" b="0" i="0" baseline="0">
              <a:solidFill>
                <a:sysClr val="windowText" lastClr="000000"/>
              </a:solidFill>
              <a:effectLst/>
              <a:latin typeface="+mn-lt"/>
              <a:ea typeface="+mn-ea"/>
              <a:cs typeface="+mn-cs"/>
            </a:rPr>
            <a:t>おり</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昨年度</a:t>
          </a:r>
          <a:r>
            <a:rPr lang="ja-JP" altLang="ja-JP" sz="1050" b="0" i="0" baseline="0">
              <a:solidFill>
                <a:sysClr val="windowText" lastClr="000000"/>
              </a:solidFill>
              <a:effectLst/>
              <a:latin typeface="+mn-lt"/>
              <a:ea typeface="+mn-ea"/>
              <a:cs typeface="+mn-cs"/>
            </a:rPr>
            <a:t>において資金不足比率0.5％を</a:t>
          </a:r>
          <a:r>
            <a:rPr lang="ja-JP" altLang="en-US" sz="1050" b="0" i="0" baseline="0">
              <a:solidFill>
                <a:sysClr val="windowText" lastClr="000000"/>
              </a:solidFill>
              <a:effectLst/>
              <a:latin typeface="+mn-lt"/>
              <a:ea typeface="+mn-ea"/>
              <a:cs typeface="+mn-cs"/>
            </a:rPr>
            <a:t>計上している。近年は一般会計からの</a:t>
          </a:r>
          <a:r>
            <a:rPr lang="ja-JP" altLang="ja-JP" sz="1050" b="0" i="0" baseline="0">
              <a:solidFill>
                <a:sysClr val="windowText" lastClr="000000"/>
              </a:solidFill>
              <a:effectLst/>
              <a:latin typeface="+mn-lt"/>
              <a:ea typeface="+mn-ea"/>
              <a:cs typeface="+mn-cs"/>
            </a:rPr>
            <a:t>繰出</a:t>
          </a:r>
          <a:endParaRPr lang="en-US" altLang="ja-JP" sz="1050" b="0" i="0" baseline="0">
            <a:solidFill>
              <a:sysClr val="windowText" lastClr="000000"/>
            </a:solidFill>
            <a:effectLst/>
            <a:latin typeface="+mn-lt"/>
            <a:ea typeface="+mn-ea"/>
            <a:cs typeface="+mn-cs"/>
          </a:endParaRPr>
        </a:p>
        <a:p>
          <a:pPr rtl="0"/>
          <a:r>
            <a:rPr lang="ja-JP" altLang="ja-JP" sz="1050" b="0" i="0" baseline="0">
              <a:solidFill>
                <a:sysClr val="windowText" lastClr="000000"/>
              </a:solidFill>
              <a:effectLst/>
              <a:latin typeface="+mn-lt"/>
              <a:ea typeface="+mn-ea"/>
              <a:cs typeface="+mn-cs"/>
            </a:rPr>
            <a:t>しを行っており、減少傾向での推移が続いている。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介護保険事業は、一般会計からの繰入により財政運営を行っており、介護給付費等を見越した繰入により1％以内となっていたが、23年度においてマイナス計上、24</a:t>
          </a:r>
          <a:r>
            <a:rPr lang="ja-JP" altLang="en-US" sz="1050" b="0" i="0" baseline="0">
              <a:solidFill>
                <a:sysClr val="windowText" lastClr="000000"/>
              </a:solidFill>
              <a:effectLst/>
              <a:latin typeface="+mn-lt"/>
              <a:ea typeface="+mn-ea"/>
              <a:cs typeface="+mn-cs"/>
            </a:rPr>
            <a:t>・</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と低調な状況である</a:t>
          </a:r>
          <a:r>
            <a:rPr lang="ja-JP" altLang="ja-JP" sz="1050" b="0" i="0" baseline="0">
              <a:solidFill>
                <a:sysClr val="windowText" lastClr="000000"/>
              </a:solidFill>
              <a:effectLst/>
              <a:latin typeface="+mn-lt"/>
              <a:ea typeface="+mn-ea"/>
              <a:cs typeface="+mn-cs"/>
            </a:rPr>
            <a:t>。</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都市計画公共下水道事業は、一般会計からの繰入で財政運営を行っている。2</a:t>
          </a:r>
          <a:r>
            <a:rPr lang="en-US" altLang="ja-JP" sz="1050" b="0" i="0" baseline="0">
              <a:solidFill>
                <a:sysClr val="windowText" lastClr="000000"/>
              </a:solidFill>
              <a:effectLst/>
              <a:latin typeface="+mn-lt"/>
              <a:ea typeface="+mn-ea"/>
              <a:cs typeface="+mn-cs"/>
            </a:rPr>
            <a:t>5</a:t>
          </a:r>
          <a:r>
            <a:rPr lang="ja-JP" altLang="ja-JP" sz="1050" b="0" i="0" baseline="0">
              <a:solidFill>
                <a:sysClr val="windowText" lastClr="000000"/>
              </a:solidFill>
              <a:effectLst/>
              <a:latin typeface="+mn-lt"/>
              <a:ea typeface="+mn-ea"/>
              <a:cs typeface="+mn-cs"/>
            </a:rPr>
            <a:t>年度は前年度より0.</a:t>
          </a:r>
          <a:r>
            <a:rPr lang="en-US" altLang="ja-JP" sz="1050" b="0" i="0" baseline="0">
              <a:solidFill>
                <a:sysClr val="windowText" lastClr="000000"/>
              </a:solidFill>
              <a:effectLst/>
              <a:latin typeface="+mn-lt"/>
              <a:ea typeface="+mn-ea"/>
              <a:cs typeface="+mn-cs"/>
            </a:rPr>
            <a:t>04</a:t>
          </a:r>
          <a:r>
            <a:rPr lang="ja-JP" altLang="ja-JP" sz="1050" b="0" i="0" baseline="0">
              <a:solidFill>
                <a:sysClr val="windowText" lastClr="000000"/>
              </a:solidFill>
              <a:effectLst/>
              <a:latin typeface="+mn-lt"/>
              <a:ea typeface="+mn-ea"/>
              <a:cs typeface="+mn-cs"/>
            </a:rPr>
            <a:t>ポイント</a:t>
          </a:r>
          <a:r>
            <a:rPr lang="ja-JP" altLang="en-US" sz="1050" b="0" i="0" baseline="0">
              <a:solidFill>
                <a:sysClr val="windowText" lastClr="000000"/>
              </a:solidFill>
              <a:effectLst/>
              <a:latin typeface="+mn-lt"/>
              <a:ea typeface="+mn-ea"/>
              <a:cs typeface="+mn-cs"/>
            </a:rPr>
            <a:t>増で近年は</a:t>
          </a:r>
          <a:r>
            <a:rPr lang="ja-JP" altLang="ja-JP" sz="1050" b="0" i="0" baseline="0">
              <a:solidFill>
                <a:sysClr val="windowText" lastClr="000000"/>
              </a:solidFill>
              <a:effectLst/>
              <a:latin typeface="+mn-lt"/>
              <a:ea typeface="+mn-ea"/>
              <a:cs typeface="+mn-cs"/>
            </a:rPr>
            <a:t>0.4ポイント以内で推移している。人員配置、修繕費及び設備投資等の抑制により歳出削減を行っており繰出金においても減少傾向</a:t>
          </a:r>
          <a:r>
            <a:rPr lang="ja-JP" altLang="en-US" sz="1050" b="0" i="0" baseline="0">
              <a:solidFill>
                <a:sysClr val="windowText" lastClr="000000"/>
              </a:solidFill>
              <a:effectLst/>
              <a:latin typeface="+mn-lt"/>
              <a:ea typeface="+mn-ea"/>
              <a:cs typeface="+mn-cs"/>
            </a:rPr>
            <a:t>を示すが依然厳しい状況で</a:t>
          </a:r>
          <a:r>
            <a:rPr lang="ja-JP" altLang="ja-JP" sz="1050" b="0" i="0" baseline="0">
              <a:solidFill>
                <a:sysClr val="windowText" lastClr="000000"/>
              </a:solidFill>
              <a:effectLst/>
              <a:latin typeface="+mn-lt"/>
              <a:ea typeface="+mn-ea"/>
              <a:cs typeface="+mn-cs"/>
            </a:rPr>
            <a:t>ある。</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後期高齢者医療事業は、一般会計からの繰入で財政運営を行っているため0.2ポイント前後の推移でしている。</a:t>
          </a:r>
          <a:endParaRPr lang="ja-JP" altLang="ja-JP" sz="105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実質公債費比率に係る元利償還金等については、「元利償還金」及び「公営企業債の元利償還金」により構成される。「元利償還」は、</a:t>
          </a:r>
          <a:r>
            <a:rPr lang="ja-JP" altLang="en-US" sz="1100" b="0" i="0" baseline="0">
              <a:solidFill>
                <a:sysClr val="windowText" lastClr="000000"/>
              </a:solidFill>
              <a:effectLst/>
              <a:latin typeface="+mn-lt"/>
              <a:ea typeface="+mn-ea"/>
              <a:cs typeface="+mn-cs"/>
            </a:rPr>
            <a:t>現在実施している過疎債充当事業に係る元金償還がまだ始まっていないため、</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年度の伸びは過疎債利子分及び臨時財政対策債を始めとする各種事業の元利償還金である。</a:t>
          </a:r>
          <a:r>
            <a:rPr lang="ja-JP" altLang="ja-JP" sz="1100" b="0" i="0" baseline="0">
              <a:solidFill>
                <a:sysClr val="windowText" lastClr="000000"/>
              </a:solidFill>
              <a:effectLst/>
              <a:latin typeface="+mn-lt"/>
              <a:ea typeface="+mn-ea"/>
              <a:cs typeface="+mn-cs"/>
            </a:rPr>
            <a:t>また、「公営企業債の元利償還金」は下水道事業会計分の元利償還金が大半を占め、国民宿舎事業への繰出によ</a:t>
          </a:r>
          <a:r>
            <a:rPr lang="ja-JP" altLang="en-US" sz="1100" b="0" i="0" baseline="0">
              <a:solidFill>
                <a:sysClr val="windowText" lastClr="000000"/>
              </a:solidFill>
              <a:effectLst/>
              <a:latin typeface="+mn-lt"/>
              <a:ea typeface="+mn-ea"/>
              <a:cs typeface="+mn-cs"/>
            </a:rPr>
            <a:t>り構成されている。</a:t>
          </a:r>
          <a:r>
            <a:rPr lang="ja-JP" altLang="ja-JP" sz="1100" b="0" i="0" baseline="0">
              <a:solidFill>
                <a:sysClr val="windowText" lastClr="000000"/>
              </a:solidFill>
              <a:effectLst/>
              <a:latin typeface="+mn-lt"/>
              <a:ea typeface="+mn-ea"/>
              <a:cs typeface="+mn-cs"/>
            </a:rPr>
            <a:t>下水道事業</a:t>
          </a:r>
          <a:r>
            <a:rPr lang="ja-JP" altLang="en-US" sz="1100" b="0" i="0" baseline="0">
              <a:solidFill>
                <a:sysClr val="windowText" lastClr="000000"/>
              </a:solidFill>
              <a:effectLst/>
              <a:latin typeface="+mn-lt"/>
              <a:ea typeface="+mn-ea"/>
              <a:cs typeface="+mn-cs"/>
            </a:rPr>
            <a:t>にあって</a:t>
          </a:r>
          <a:r>
            <a:rPr lang="ja-JP" altLang="ja-JP" sz="1100" b="0" i="0" baseline="0">
              <a:solidFill>
                <a:sysClr val="windowText" lastClr="000000"/>
              </a:solidFill>
              <a:effectLst/>
              <a:latin typeface="+mn-lt"/>
              <a:ea typeface="+mn-ea"/>
              <a:cs typeface="+mn-cs"/>
            </a:rPr>
            <a:t>は、近年は起債を起していないため目立った伸びにはつながっていない。</a:t>
          </a:r>
          <a:r>
            <a:rPr lang="ja-JP" altLang="en-US" sz="1100" b="0" i="0" baseline="0">
              <a:solidFill>
                <a:sysClr val="windowText" lastClr="000000"/>
              </a:solidFill>
              <a:effectLst/>
              <a:latin typeface="+mn-lt"/>
              <a:ea typeface="+mn-ea"/>
              <a:cs typeface="+mn-cs"/>
            </a:rPr>
            <a:t>これらに加え基準財政需要額の伸びにより</a:t>
          </a:r>
          <a:r>
            <a:rPr lang="ja-JP" altLang="ja-JP" sz="1100" b="0" i="0" baseline="0">
              <a:solidFill>
                <a:sysClr val="windowText" lastClr="000000"/>
              </a:solidFill>
              <a:effectLst/>
              <a:latin typeface="+mn-lt"/>
              <a:ea typeface="+mn-ea"/>
              <a:cs typeface="+mn-cs"/>
            </a:rPr>
            <a:t>実質公債費比率</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減</a:t>
          </a:r>
          <a:r>
            <a:rPr lang="ja-JP" altLang="en-US" sz="1100" b="0" i="0" baseline="0">
              <a:solidFill>
                <a:sysClr val="windowText" lastClr="000000"/>
              </a:solidFill>
              <a:effectLst/>
              <a:latin typeface="+mn-lt"/>
              <a:ea typeface="+mn-ea"/>
              <a:cs typeface="+mn-cs"/>
            </a:rPr>
            <a:t>となっている</a:t>
          </a:r>
          <a:r>
            <a:rPr lang="ja-JP" altLang="ja-JP" sz="11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しかし今後</a:t>
          </a:r>
          <a:r>
            <a:rPr lang="ja-JP" altLang="en-US" sz="1100" b="0" i="0" baseline="0">
              <a:solidFill>
                <a:sysClr val="windowText" lastClr="000000"/>
              </a:solidFill>
              <a:effectLst/>
              <a:latin typeface="+mn-lt"/>
              <a:ea typeface="+mn-ea"/>
              <a:cs typeface="+mn-cs"/>
            </a:rPr>
            <a:t>は、過疎債充当事業に係る</a:t>
          </a:r>
          <a:r>
            <a:rPr lang="ja-JP" altLang="ja-JP" sz="1100" b="0" i="0" baseline="0">
              <a:solidFill>
                <a:sysClr val="windowText" lastClr="000000"/>
              </a:solidFill>
              <a:effectLst/>
              <a:latin typeface="+mn-lt"/>
              <a:ea typeface="+mn-ea"/>
              <a:cs typeface="+mn-cs"/>
            </a:rPr>
            <a:t>大型事業の元金償還が始まる</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年度以降に大きく伸びていく。</a:t>
          </a:r>
          <a:r>
            <a:rPr lang="ja-JP" altLang="en-US" sz="1100" b="0" i="0" baseline="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これに合せて算入公債費等も伸びると考え</a:t>
          </a:r>
          <a:r>
            <a:rPr lang="ja-JP" altLang="en-US" sz="1100" b="0" i="0" baseline="0">
              <a:solidFill>
                <a:sysClr val="windowText" lastClr="000000"/>
              </a:solidFill>
              <a:effectLst/>
              <a:latin typeface="+mn-lt"/>
              <a:ea typeface="+mn-ea"/>
              <a:cs typeface="+mn-cs"/>
            </a:rPr>
            <a:t>ら</a:t>
          </a:r>
          <a:r>
            <a:rPr lang="ja-JP" altLang="ja-JP" sz="1100" b="0" i="0" baseline="0">
              <a:solidFill>
                <a:sysClr val="windowText" lastClr="000000"/>
              </a:solidFill>
              <a:effectLst/>
              <a:latin typeface="+mn-lt"/>
              <a:ea typeface="+mn-ea"/>
              <a:cs typeface="+mn-cs"/>
            </a:rPr>
            <a:t>れるため、実質公債費比率は上昇</a:t>
          </a:r>
          <a:r>
            <a:rPr lang="ja-JP" altLang="en-US" sz="1100" b="0" i="0" baseline="0">
              <a:solidFill>
                <a:sysClr val="windowText" lastClr="000000"/>
              </a:solidFill>
              <a:effectLst/>
              <a:latin typeface="+mn-lt"/>
              <a:ea typeface="+mn-ea"/>
              <a:cs typeface="+mn-cs"/>
            </a:rPr>
            <a:t>していくが</a:t>
          </a:r>
          <a:r>
            <a:rPr lang="ja-JP" altLang="ja-JP" sz="1100" b="0" i="0" baseline="0">
              <a:solidFill>
                <a:sysClr val="windowText" lastClr="000000"/>
              </a:solidFill>
              <a:effectLst/>
              <a:latin typeface="+mn-lt"/>
              <a:ea typeface="+mn-ea"/>
              <a:cs typeface="+mn-cs"/>
            </a:rPr>
            <a:t>急激なものとはならないと考えている。</a:t>
          </a:r>
          <a:endParaRPr lang="ja-JP" altLang="ja-JP" sz="1100">
            <a:solidFill>
              <a:sysClr val="windowText" lastClr="000000"/>
            </a:solidFill>
            <a:effectLst/>
          </a:endParaRP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将来負担額は、大半を一般会計等に係る地方債の現在高が占めており、次いで退職手当負担見込額、公営企業債等繰入見込額となっている。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これらの推移をみた場合、</a:t>
          </a:r>
          <a:r>
            <a:rPr lang="ja-JP" altLang="en-US" sz="1100" b="0" i="0" baseline="0">
              <a:solidFill>
                <a:sysClr val="windowText" lastClr="000000"/>
              </a:solidFill>
              <a:effectLst/>
              <a:latin typeface="+mn-lt"/>
              <a:ea typeface="+mn-ea"/>
              <a:cs typeface="+mn-cs"/>
            </a:rPr>
            <a:t>一般会計の現在高は道路新設等の大型事業の実施にともない</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年度顕著な上昇をみせている。</a:t>
          </a:r>
          <a:r>
            <a:rPr lang="ja-JP" altLang="ja-JP" sz="1100" b="0" i="0" baseline="0">
              <a:solidFill>
                <a:sysClr val="windowText" lastClr="000000"/>
              </a:solidFill>
              <a:effectLst/>
              <a:latin typeface="+mn-lt"/>
              <a:ea typeface="+mn-ea"/>
              <a:cs typeface="+mn-cs"/>
            </a:rPr>
            <a:t>公営企業債繰入見込の減少は近年、起債発行をしていないことに加え平成19年度に実施した繰上償還に</a:t>
          </a:r>
          <a:r>
            <a:rPr lang="ja-JP" altLang="en-US" sz="1100" b="0" i="0" baseline="0">
              <a:solidFill>
                <a:sysClr val="windowText" lastClr="000000"/>
              </a:solidFill>
              <a:effectLst/>
              <a:latin typeface="+mn-lt"/>
              <a:ea typeface="+mn-ea"/>
              <a:cs typeface="+mn-cs"/>
            </a:rPr>
            <a:t>より年々減少している</a:t>
          </a:r>
          <a:r>
            <a:rPr lang="ja-JP" altLang="ja-JP" sz="1100" b="0" i="0" baseline="0">
              <a:solidFill>
                <a:sysClr val="windowText" lastClr="000000"/>
              </a:solidFill>
              <a:effectLst/>
              <a:latin typeface="+mn-lt"/>
              <a:ea typeface="+mn-ea"/>
              <a:cs typeface="+mn-cs"/>
            </a:rPr>
            <a:t>。しかし、下水道施設自体老朽化していることを考慮すれば、今後財政負担の要因となることも懸念される。</a:t>
          </a:r>
          <a:r>
            <a:rPr lang="ja-JP" altLang="en-US" sz="1100" b="0" i="0" baseline="0">
              <a:solidFill>
                <a:sysClr val="windowText" lastClr="000000"/>
              </a:solidFill>
              <a:effectLst/>
              <a:latin typeface="+mn-lt"/>
              <a:ea typeface="+mn-ea"/>
              <a:cs typeface="+mn-cs"/>
            </a:rPr>
            <a:t>また、２５年度新に計上したものとして組合等見込額があるが、これについては、老人福祉施設建設にともなう市町村負担金を計上している。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次に、充当可能財源等であるが、これについては、充当可能基金及び基準財政需要額算入見込額によって構成され、合計では将来負担額を大きく上回っている。そのため近年良好な数値を保っている。しかし、今後は、</a:t>
          </a:r>
          <a:r>
            <a:rPr lang="ja-JP" altLang="en-US" sz="1100" b="0" i="0" baseline="0">
              <a:solidFill>
                <a:sysClr val="windowText" lastClr="000000"/>
              </a:solidFill>
              <a:effectLst/>
              <a:latin typeface="+mn-lt"/>
              <a:ea typeface="+mn-ea"/>
              <a:cs typeface="+mn-cs"/>
            </a:rPr>
            <a:t>継続実施している過疎債充当事業により、</a:t>
          </a:r>
          <a:r>
            <a:rPr lang="ja-JP" altLang="ja-JP" sz="1100" b="0" i="0" baseline="0">
              <a:solidFill>
                <a:sysClr val="windowText" lastClr="000000"/>
              </a:solidFill>
              <a:effectLst/>
              <a:latin typeface="+mn-lt"/>
              <a:ea typeface="+mn-ea"/>
              <a:cs typeface="+mn-cs"/>
            </a:rPr>
            <a:t>将来負担額における地方債現在高が大きく伸びることとなる</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　過疎債は、財政措置の有利な起債であるため現在高の伸びにあわせ交付税算入され、財政需用額の伸びもあると考えられるが、一般財源も必要であるため基金の取崩しは避けられない状況にあると考える。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今後は、将来負担比率が低調な推移を保つことができるよう起債の発行についてはより慎重な対応が求められる。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3192162</v>
      </c>
      <c r="BO4" s="379"/>
      <c r="BP4" s="379"/>
      <c r="BQ4" s="379"/>
      <c r="BR4" s="379"/>
      <c r="BS4" s="379"/>
      <c r="BT4" s="379"/>
      <c r="BU4" s="380"/>
      <c r="BV4" s="378">
        <v>2100338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v>
      </c>
      <c r="CU4" s="554"/>
      <c r="CV4" s="554"/>
      <c r="CW4" s="554"/>
      <c r="CX4" s="554"/>
      <c r="CY4" s="554"/>
      <c r="CZ4" s="554"/>
      <c r="DA4" s="555"/>
      <c r="DB4" s="553">
        <v>9.9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3051771</v>
      </c>
      <c r="BO5" s="384"/>
      <c r="BP5" s="384"/>
      <c r="BQ5" s="384"/>
      <c r="BR5" s="384"/>
      <c r="BS5" s="384"/>
      <c r="BT5" s="384"/>
      <c r="BU5" s="385"/>
      <c r="BV5" s="383">
        <v>1911866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v>
      </c>
      <c r="CU5" s="354"/>
      <c r="CV5" s="354"/>
      <c r="CW5" s="354"/>
      <c r="CX5" s="354"/>
      <c r="CY5" s="354"/>
      <c r="CZ5" s="354"/>
      <c r="DA5" s="355"/>
      <c r="DB5" s="353">
        <v>86.2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140391</v>
      </c>
      <c r="BO6" s="384"/>
      <c r="BP6" s="384"/>
      <c r="BQ6" s="384"/>
      <c r="BR6" s="384"/>
      <c r="BS6" s="384"/>
      <c r="BT6" s="384"/>
      <c r="BU6" s="385"/>
      <c r="BV6" s="383">
        <v>188472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90.9</v>
      </c>
      <c r="CU6" s="528"/>
      <c r="CV6" s="528"/>
      <c r="CW6" s="528"/>
      <c r="CX6" s="528"/>
      <c r="CY6" s="528"/>
      <c r="CZ6" s="528"/>
      <c r="DA6" s="529"/>
      <c r="DB6" s="527">
        <v>91.7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2367</v>
      </c>
      <c r="BO7" s="384"/>
      <c r="BP7" s="384"/>
      <c r="BQ7" s="384"/>
      <c r="BR7" s="384"/>
      <c r="BS7" s="384"/>
      <c r="BT7" s="384"/>
      <c r="BU7" s="385"/>
      <c r="BV7" s="383">
        <v>65458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1260159</v>
      </c>
      <c r="CU7" s="384"/>
      <c r="CV7" s="384"/>
      <c r="CW7" s="384"/>
      <c r="CX7" s="384"/>
      <c r="CY7" s="384"/>
      <c r="CZ7" s="384"/>
      <c r="DA7" s="385"/>
      <c r="DB7" s="383">
        <v>1237561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138024</v>
      </c>
      <c r="BO8" s="384"/>
      <c r="BP8" s="384"/>
      <c r="BQ8" s="384"/>
      <c r="BR8" s="384"/>
      <c r="BS8" s="384"/>
      <c r="BT8" s="384"/>
      <c r="BU8" s="385"/>
      <c r="BV8" s="383">
        <v>123014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v>
      </c>
      <c r="CU8" s="491"/>
      <c r="CV8" s="491"/>
      <c r="CW8" s="491"/>
      <c r="CX8" s="491"/>
      <c r="CY8" s="491"/>
      <c r="CZ8" s="491"/>
      <c r="DA8" s="492"/>
      <c r="DB8" s="490">
        <v>0.2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3250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15010</v>
      </c>
      <c r="BO9" s="384"/>
      <c r="BP9" s="384"/>
      <c r="BQ9" s="384"/>
      <c r="BR9" s="384"/>
      <c r="BS9" s="384"/>
      <c r="BT9" s="384"/>
      <c r="BU9" s="385"/>
      <c r="BV9" s="383">
        <v>-50832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8.9</v>
      </c>
      <c r="CU9" s="354"/>
      <c r="CV9" s="354"/>
      <c r="CW9" s="354"/>
      <c r="CX9" s="354"/>
      <c r="CY9" s="354"/>
      <c r="CZ9" s="354"/>
      <c r="DA9" s="355"/>
      <c r="DB9" s="353">
        <v>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3506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165000</v>
      </c>
      <c r="BO10" s="384"/>
      <c r="BP10" s="384"/>
      <c r="BQ10" s="384"/>
      <c r="BR10" s="384"/>
      <c r="BS10" s="384"/>
      <c r="BT10" s="384"/>
      <c r="BU10" s="385"/>
      <c r="BV10" s="383">
        <v>160000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3387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160000</v>
      </c>
      <c r="BO12" s="384"/>
      <c r="BP12" s="384"/>
      <c r="BQ12" s="384"/>
      <c r="BR12" s="384"/>
      <c r="BS12" s="384"/>
      <c r="BT12" s="384"/>
      <c r="BU12" s="385"/>
      <c r="BV12" s="383">
        <v>160000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3378</v>
      </c>
      <c r="S13" s="483"/>
      <c r="T13" s="483"/>
      <c r="U13" s="483"/>
      <c r="V13" s="484"/>
      <c r="W13" s="470" t="s">
        <v>123</v>
      </c>
      <c r="X13" s="396"/>
      <c r="Y13" s="396"/>
      <c r="Z13" s="396"/>
      <c r="AA13" s="396"/>
      <c r="AB13" s="397"/>
      <c r="AC13" s="359">
        <v>99</v>
      </c>
      <c r="AD13" s="360"/>
      <c r="AE13" s="360"/>
      <c r="AF13" s="360"/>
      <c r="AG13" s="361"/>
      <c r="AH13" s="359">
        <v>136</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20010</v>
      </c>
      <c r="BO13" s="384"/>
      <c r="BP13" s="384"/>
      <c r="BQ13" s="384"/>
      <c r="BR13" s="384"/>
      <c r="BS13" s="384"/>
      <c r="BT13" s="384"/>
      <c r="BU13" s="385"/>
      <c r="BV13" s="383">
        <v>-50832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4.9000000000000004</v>
      </c>
      <c r="CU13" s="354"/>
      <c r="CV13" s="354"/>
      <c r="CW13" s="354"/>
      <c r="CX13" s="354"/>
      <c r="CY13" s="354"/>
      <c r="CZ13" s="354"/>
      <c r="DA13" s="355"/>
      <c r="DB13" s="353">
        <v>5.2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3404</v>
      </c>
      <c r="S14" s="483"/>
      <c r="T14" s="483"/>
      <c r="U14" s="483"/>
      <c r="V14" s="484"/>
      <c r="W14" s="485"/>
      <c r="X14" s="399"/>
      <c r="Y14" s="399"/>
      <c r="Z14" s="399"/>
      <c r="AA14" s="399"/>
      <c r="AB14" s="400"/>
      <c r="AC14" s="475">
        <v>7.3</v>
      </c>
      <c r="AD14" s="476"/>
      <c r="AE14" s="476"/>
      <c r="AF14" s="476"/>
      <c r="AG14" s="477"/>
      <c r="AH14" s="475">
        <v>9.5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3395</v>
      </c>
      <c r="S15" s="483"/>
      <c r="T15" s="483"/>
      <c r="U15" s="483"/>
      <c r="V15" s="484"/>
      <c r="W15" s="470" t="s">
        <v>129</v>
      </c>
      <c r="X15" s="396"/>
      <c r="Y15" s="396"/>
      <c r="Z15" s="396"/>
      <c r="AA15" s="396"/>
      <c r="AB15" s="397"/>
      <c r="AC15" s="359">
        <v>183</v>
      </c>
      <c r="AD15" s="360"/>
      <c r="AE15" s="360"/>
      <c r="AF15" s="360"/>
      <c r="AG15" s="361"/>
      <c r="AH15" s="359">
        <v>232</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229660</v>
      </c>
      <c r="BO15" s="379"/>
      <c r="BP15" s="379"/>
      <c r="BQ15" s="379"/>
      <c r="BR15" s="379"/>
      <c r="BS15" s="379"/>
      <c r="BT15" s="379"/>
      <c r="BU15" s="380"/>
      <c r="BV15" s="378">
        <v>224613</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13.5</v>
      </c>
      <c r="AD16" s="476"/>
      <c r="AE16" s="476"/>
      <c r="AF16" s="476"/>
      <c r="AG16" s="477"/>
      <c r="AH16" s="475">
        <v>16.2</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1128010</v>
      </c>
      <c r="BO16" s="384"/>
      <c r="BP16" s="384"/>
      <c r="BQ16" s="384"/>
      <c r="BR16" s="384"/>
      <c r="BS16" s="384"/>
      <c r="BT16" s="384"/>
      <c r="BU16" s="385"/>
      <c r="BV16" s="383">
        <v>1100103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1072</v>
      </c>
      <c r="AD17" s="360"/>
      <c r="AE17" s="360"/>
      <c r="AF17" s="360"/>
      <c r="AG17" s="361"/>
      <c r="AH17" s="359">
        <v>1060</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293249</v>
      </c>
      <c r="BO17" s="384"/>
      <c r="BP17" s="384"/>
      <c r="BQ17" s="384"/>
      <c r="BR17" s="384"/>
      <c r="BS17" s="384"/>
      <c r="BT17" s="384"/>
      <c r="BU17" s="385"/>
      <c r="BV17" s="383">
        <v>287976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5.96</v>
      </c>
      <c r="M18" s="446"/>
      <c r="N18" s="446"/>
      <c r="O18" s="446"/>
      <c r="P18" s="446"/>
      <c r="Q18" s="446"/>
      <c r="R18" s="447"/>
      <c r="S18" s="447"/>
      <c r="T18" s="447"/>
      <c r="U18" s="447"/>
      <c r="V18" s="448"/>
      <c r="W18" s="462"/>
      <c r="X18" s="463"/>
      <c r="Y18" s="463"/>
      <c r="Z18" s="463"/>
      <c r="AA18" s="463"/>
      <c r="AB18" s="471"/>
      <c r="AC18" s="347">
        <v>79.2</v>
      </c>
      <c r="AD18" s="348"/>
      <c r="AE18" s="348"/>
      <c r="AF18" s="348"/>
      <c r="AG18" s="449"/>
      <c r="AH18" s="347">
        <v>74.2</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1089091</v>
      </c>
      <c r="BO18" s="384"/>
      <c r="BP18" s="384"/>
      <c r="BQ18" s="384"/>
      <c r="BR18" s="384"/>
      <c r="BS18" s="384"/>
      <c r="BT18" s="384"/>
      <c r="BU18" s="385"/>
      <c r="BV18" s="383">
        <v>1066787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545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1887693</v>
      </c>
      <c r="BO19" s="384"/>
      <c r="BP19" s="384"/>
      <c r="BQ19" s="384"/>
      <c r="BR19" s="384"/>
      <c r="BS19" s="384"/>
      <c r="BT19" s="384"/>
      <c r="BU19" s="385"/>
      <c r="BV19" s="383">
        <v>1799614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1417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2172621</v>
      </c>
      <c r="BO23" s="384"/>
      <c r="BP23" s="384"/>
      <c r="BQ23" s="384"/>
      <c r="BR23" s="384"/>
      <c r="BS23" s="384"/>
      <c r="BT23" s="384"/>
      <c r="BU23" s="385"/>
      <c r="BV23" s="383">
        <v>1715445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4575</v>
      </c>
      <c r="R24" s="360"/>
      <c r="S24" s="360"/>
      <c r="T24" s="360"/>
      <c r="U24" s="360"/>
      <c r="V24" s="361"/>
      <c r="W24" s="425"/>
      <c r="X24" s="416"/>
      <c r="Y24" s="417"/>
      <c r="Z24" s="356" t="s">
        <v>152</v>
      </c>
      <c r="AA24" s="357"/>
      <c r="AB24" s="357"/>
      <c r="AC24" s="357"/>
      <c r="AD24" s="357"/>
      <c r="AE24" s="357"/>
      <c r="AF24" s="357"/>
      <c r="AG24" s="358"/>
      <c r="AH24" s="359">
        <v>45</v>
      </c>
      <c r="AI24" s="360"/>
      <c r="AJ24" s="360"/>
      <c r="AK24" s="360"/>
      <c r="AL24" s="361"/>
      <c r="AM24" s="359">
        <v>129330</v>
      </c>
      <c r="AN24" s="360"/>
      <c r="AO24" s="360"/>
      <c r="AP24" s="360"/>
      <c r="AQ24" s="360"/>
      <c r="AR24" s="361"/>
      <c r="AS24" s="359">
        <v>2874</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2052451</v>
      </c>
      <c r="BO24" s="384"/>
      <c r="BP24" s="384"/>
      <c r="BQ24" s="384"/>
      <c r="BR24" s="384"/>
      <c r="BS24" s="384"/>
      <c r="BT24" s="384"/>
      <c r="BU24" s="385"/>
      <c r="BV24" s="383">
        <v>1550575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3918</v>
      </c>
      <c r="R25" s="360"/>
      <c r="S25" s="360"/>
      <c r="T25" s="360"/>
      <c r="U25" s="360"/>
      <c r="V25" s="361"/>
      <c r="W25" s="425"/>
      <c r="X25" s="416"/>
      <c r="Y25" s="417"/>
      <c r="Z25" s="356" t="s">
        <v>155</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1395434</v>
      </c>
      <c r="BO25" s="379"/>
      <c r="BP25" s="379"/>
      <c r="BQ25" s="379"/>
      <c r="BR25" s="379"/>
      <c r="BS25" s="379"/>
      <c r="BT25" s="379"/>
      <c r="BU25" s="380"/>
      <c r="BV25" s="378">
        <v>1174020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2000</v>
      </c>
      <c r="R26" s="360"/>
      <c r="S26" s="360"/>
      <c r="T26" s="360"/>
      <c r="U26" s="360"/>
      <c r="V26" s="361"/>
      <c r="W26" s="425"/>
      <c r="X26" s="416"/>
      <c r="Y26" s="417"/>
      <c r="Z26" s="356" t="s">
        <v>158</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2850</v>
      </c>
      <c r="R27" s="360"/>
      <c r="S27" s="360"/>
      <c r="T27" s="360"/>
      <c r="U27" s="360"/>
      <c r="V27" s="361"/>
      <c r="W27" s="425"/>
      <c r="X27" s="416"/>
      <c r="Y27" s="417"/>
      <c r="Z27" s="356" t="s">
        <v>161</v>
      </c>
      <c r="AA27" s="357"/>
      <c r="AB27" s="357"/>
      <c r="AC27" s="357"/>
      <c r="AD27" s="357"/>
      <c r="AE27" s="357"/>
      <c r="AF27" s="357"/>
      <c r="AG27" s="358"/>
      <c r="AH27" s="359">
        <v>3</v>
      </c>
      <c r="AI27" s="360"/>
      <c r="AJ27" s="360"/>
      <c r="AK27" s="360"/>
      <c r="AL27" s="361"/>
      <c r="AM27" s="359">
        <v>9030</v>
      </c>
      <c r="AN27" s="360"/>
      <c r="AO27" s="360"/>
      <c r="AP27" s="360"/>
      <c r="AQ27" s="360"/>
      <c r="AR27" s="361"/>
      <c r="AS27" s="359">
        <v>3010</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84571</v>
      </c>
      <c r="BO27" s="387"/>
      <c r="BP27" s="387"/>
      <c r="BQ27" s="387"/>
      <c r="BR27" s="387"/>
      <c r="BS27" s="387"/>
      <c r="BT27" s="387"/>
      <c r="BU27" s="388"/>
      <c r="BV27" s="386">
        <v>84571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2280</v>
      </c>
      <c r="R28" s="360"/>
      <c r="S28" s="360"/>
      <c r="T28" s="360"/>
      <c r="U28" s="360"/>
      <c r="V28" s="361"/>
      <c r="W28" s="425"/>
      <c r="X28" s="416"/>
      <c r="Y28" s="417"/>
      <c r="Z28" s="356" t="s">
        <v>164</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627457</v>
      </c>
      <c r="BO28" s="379"/>
      <c r="BP28" s="379"/>
      <c r="BQ28" s="379"/>
      <c r="BR28" s="379"/>
      <c r="BS28" s="379"/>
      <c r="BT28" s="379"/>
      <c r="BU28" s="380"/>
      <c r="BV28" s="378">
        <v>622457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8</v>
      </c>
      <c r="M29" s="360"/>
      <c r="N29" s="360"/>
      <c r="O29" s="360"/>
      <c r="P29" s="361"/>
      <c r="Q29" s="359">
        <v>2050</v>
      </c>
      <c r="R29" s="360"/>
      <c r="S29" s="360"/>
      <c r="T29" s="360"/>
      <c r="U29" s="360"/>
      <c r="V29" s="361"/>
      <c r="W29" s="425"/>
      <c r="X29" s="416"/>
      <c r="Y29" s="417"/>
      <c r="Z29" s="356" t="s">
        <v>168</v>
      </c>
      <c r="AA29" s="357"/>
      <c r="AB29" s="357"/>
      <c r="AC29" s="357"/>
      <c r="AD29" s="357"/>
      <c r="AE29" s="357"/>
      <c r="AF29" s="357"/>
      <c r="AG29" s="358"/>
      <c r="AH29" s="359">
        <v>48</v>
      </c>
      <c r="AI29" s="360"/>
      <c r="AJ29" s="360"/>
      <c r="AK29" s="360"/>
      <c r="AL29" s="361"/>
      <c r="AM29" s="359">
        <v>138360</v>
      </c>
      <c r="AN29" s="360"/>
      <c r="AO29" s="360"/>
      <c r="AP29" s="360"/>
      <c r="AQ29" s="360"/>
      <c r="AR29" s="361"/>
      <c r="AS29" s="359">
        <v>2883</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330576</v>
      </c>
      <c r="BO29" s="384"/>
      <c r="BP29" s="384"/>
      <c r="BQ29" s="384"/>
      <c r="BR29" s="384"/>
      <c r="BS29" s="384"/>
      <c r="BT29" s="384"/>
      <c r="BU29" s="385"/>
      <c r="BV29" s="383">
        <v>314085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90.8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757956</v>
      </c>
      <c r="BO30" s="387"/>
      <c r="BP30" s="387"/>
      <c r="BQ30" s="387"/>
      <c r="BR30" s="387"/>
      <c r="BS30" s="387"/>
      <c r="BT30" s="387"/>
      <c r="BU30" s="388"/>
      <c r="BV30" s="386">
        <v>763956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都市計画公共下水道事業</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太地町開発公社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国民宿舎事業</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くじらの博物館事業</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紀南学園事務組合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東牟婁郡町村新宮市老人福祉施設事務組合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東牟婁郡町村新宮市老人福祉施設事務組合（公営企業会計）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那智勝浦町太地町環境衛生施設一部事務組合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新宮周辺広域市町村圏事務組合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新宮周辺広域市町村圏事務組合（公営企業会計）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和歌山地方税回収機構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和歌山県後期高齢者医療広域連合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和歌山県後期高齢者医療広域連合（特別会計）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75" zoomScaleNormal="75" zoomScaleSheetLayoutView="100" workbookViewId="0">
      <selection activeCell="M45" sqref="M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2" t="s">
        <v>24</v>
      </c>
      <c r="C41" s="1183"/>
      <c r="D41" s="81"/>
      <c r="E41" s="1184" t="s">
        <v>25</v>
      </c>
      <c r="F41" s="1184"/>
      <c r="G41" s="1184"/>
      <c r="H41" s="1185"/>
      <c r="I41" s="82">
        <v>1443</v>
      </c>
      <c r="J41" s="83">
        <v>1560</v>
      </c>
      <c r="K41" s="83">
        <v>1691</v>
      </c>
      <c r="L41" s="83">
        <v>1715</v>
      </c>
      <c r="M41" s="84">
        <v>2173</v>
      </c>
    </row>
    <row r="42" spans="2:13" ht="27.75" customHeight="1">
      <c r="B42" s="1172"/>
      <c r="C42" s="1173"/>
      <c r="D42" s="85"/>
      <c r="E42" s="1176" t="s">
        <v>26</v>
      </c>
      <c r="F42" s="1176"/>
      <c r="G42" s="1176"/>
      <c r="H42" s="1177"/>
      <c r="I42" s="86" t="s">
        <v>474</v>
      </c>
      <c r="J42" s="87" t="s">
        <v>474</v>
      </c>
      <c r="K42" s="87" t="s">
        <v>474</v>
      </c>
      <c r="L42" s="87" t="s">
        <v>474</v>
      </c>
      <c r="M42" s="88" t="s">
        <v>474</v>
      </c>
    </row>
    <row r="43" spans="2:13" ht="27.75" customHeight="1">
      <c r="B43" s="1172"/>
      <c r="C43" s="1173"/>
      <c r="D43" s="85"/>
      <c r="E43" s="1176" t="s">
        <v>27</v>
      </c>
      <c r="F43" s="1176"/>
      <c r="G43" s="1176"/>
      <c r="H43" s="1177"/>
      <c r="I43" s="86">
        <v>282</v>
      </c>
      <c r="J43" s="87">
        <v>280</v>
      </c>
      <c r="K43" s="87">
        <v>244</v>
      </c>
      <c r="L43" s="87">
        <v>211</v>
      </c>
      <c r="M43" s="88">
        <v>180</v>
      </c>
    </row>
    <row r="44" spans="2:13" ht="27.75" customHeight="1">
      <c r="B44" s="1172"/>
      <c r="C44" s="1173"/>
      <c r="D44" s="85"/>
      <c r="E44" s="1176" t="s">
        <v>28</v>
      </c>
      <c r="F44" s="1176"/>
      <c r="G44" s="1176"/>
      <c r="H44" s="1177"/>
      <c r="I44" s="86">
        <v>10</v>
      </c>
      <c r="J44" s="87" t="s">
        <v>474</v>
      </c>
      <c r="K44" s="87" t="s">
        <v>474</v>
      </c>
      <c r="L44" s="87" t="s">
        <v>474</v>
      </c>
      <c r="M44" s="88">
        <v>102</v>
      </c>
    </row>
    <row r="45" spans="2:13" ht="27.75" customHeight="1">
      <c r="B45" s="1172"/>
      <c r="C45" s="1173"/>
      <c r="D45" s="85"/>
      <c r="E45" s="1176" t="s">
        <v>29</v>
      </c>
      <c r="F45" s="1176"/>
      <c r="G45" s="1176"/>
      <c r="H45" s="1177"/>
      <c r="I45" s="86">
        <v>700</v>
      </c>
      <c r="J45" s="87">
        <v>735</v>
      </c>
      <c r="K45" s="87">
        <v>693</v>
      </c>
      <c r="L45" s="87">
        <v>675</v>
      </c>
      <c r="M45" s="88">
        <v>672</v>
      </c>
    </row>
    <row r="46" spans="2:13" ht="27.75" customHeight="1">
      <c r="B46" s="1172"/>
      <c r="C46" s="1173"/>
      <c r="D46" s="85"/>
      <c r="E46" s="1176" t="s">
        <v>30</v>
      </c>
      <c r="F46" s="1176"/>
      <c r="G46" s="1176"/>
      <c r="H46" s="1177"/>
      <c r="I46" s="86" t="s">
        <v>474</v>
      </c>
      <c r="J46" s="87" t="s">
        <v>474</v>
      </c>
      <c r="K46" s="87" t="s">
        <v>474</v>
      </c>
      <c r="L46" s="87" t="s">
        <v>474</v>
      </c>
      <c r="M46" s="88" t="s">
        <v>474</v>
      </c>
    </row>
    <row r="47" spans="2:13" ht="27.75" customHeight="1">
      <c r="B47" s="1172"/>
      <c r="C47" s="1173"/>
      <c r="D47" s="85"/>
      <c r="E47" s="1176" t="s">
        <v>31</v>
      </c>
      <c r="F47" s="1176"/>
      <c r="G47" s="1176"/>
      <c r="H47" s="1177"/>
      <c r="I47" s="86" t="s">
        <v>474</v>
      </c>
      <c r="J47" s="87" t="s">
        <v>474</v>
      </c>
      <c r="K47" s="87" t="s">
        <v>474</v>
      </c>
      <c r="L47" s="87" t="s">
        <v>474</v>
      </c>
      <c r="M47" s="88" t="s">
        <v>474</v>
      </c>
    </row>
    <row r="48" spans="2:13" ht="27.75" customHeight="1">
      <c r="B48" s="1174"/>
      <c r="C48" s="1175"/>
      <c r="D48" s="85"/>
      <c r="E48" s="1176" t="s">
        <v>32</v>
      </c>
      <c r="F48" s="1176"/>
      <c r="G48" s="1176"/>
      <c r="H48" s="1177"/>
      <c r="I48" s="86" t="s">
        <v>474</v>
      </c>
      <c r="J48" s="87" t="s">
        <v>474</v>
      </c>
      <c r="K48" s="87" t="s">
        <v>474</v>
      </c>
      <c r="L48" s="87" t="s">
        <v>474</v>
      </c>
      <c r="M48" s="88" t="s">
        <v>474</v>
      </c>
    </row>
    <row r="49" spans="2:13" ht="27.75" customHeight="1">
      <c r="B49" s="1170" t="s">
        <v>33</v>
      </c>
      <c r="C49" s="1171"/>
      <c r="D49" s="89"/>
      <c r="E49" s="1176" t="s">
        <v>34</v>
      </c>
      <c r="F49" s="1176"/>
      <c r="G49" s="1176"/>
      <c r="H49" s="1177"/>
      <c r="I49" s="86">
        <v>1713</v>
      </c>
      <c r="J49" s="87">
        <v>1769</v>
      </c>
      <c r="K49" s="87">
        <v>1771</v>
      </c>
      <c r="L49" s="87">
        <v>1765</v>
      </c>
      <c r="M49" s="88">
        <v>1775</v>
      </c>
    </row>
    <row r="50" spans="2:13" ht="27.75" customHeight="1">
      <c r="B50" s="1172"/>
      <c r="C50" s="1173"/>
      <c r="D50" s="85"/>
      <c r="E50" s="1176" t="s">
        <v>35</v>
      </c>
      <c r="F50" s="1176"/>
      <c r="G50" s="1176"/>
      <c r="H50" s="1177"/>
      <c r="I50" s="86" t="s">
        <v>474</v>
      </c>
      <c r="J50" s="87" t="s">
        <v>474</v>
      </c>
      <c r="K50" s="87" t="s">
        <v>474</v>
      </c>
      <c r="L50" s="87" t="s">
        <v>474</v>
      </c>
      <c r="M50" s="88" t="s">
        <v>474</v>
      </c>
    </row>
    <row r="51" spans="2:13" ht="27.75" customHeight="1">
      <c r="B51" s="1174"/>
      <c r="C51" s="1175"/>
      <c r="D51" s="85"/>
      <c r="E51" s="1176" t="s">
        <v>36</v>
      </c>
      <c r="F51" s="1176"/>
      <c r="G51" s="1176"/>
      <c r="H51" s="1177"/>
      <c r="I51" s="86">
        <v>1393</v>
      </c>
      <c r="J51" s="87">
        <v>1503</v>
      </c>
      <c r="K51" s="87">
        <v>1613</v>
      </c>
      <c r="L51" s="87">
        <v>1643</v>
      </c>
      <c r="M51" s="88">
        <v>1961</v>
      </c>
    </row>
    <row r="52" spans="2:13" ht="27.75" customHeight="1" thickBot="1">
      <c r="B52" s="1178" t="s">
        <v>37</v>
      </c>
      <c r="C52" s="1179"/>
      <c r="D52" s="90"/>
      <c r="E52" s="1180" t="s">
        <v>38</v>
      </c>
      <c r="F52" s="1180"/>
      <c r="G52" s="1180"/>
      <c r="H52" s="1181"/>
      <c r="I52" s="91">
        <v>-671</v>
      </c>
      <c r="J52" s="92">
        <v>-697</v>
      </c>
      <c r="K52" s="92">
        <v>-756</v>
      </c>
      <c r="L52" s="92">
        <v>-806</v>
      </c>
      <c r="M52" s="93">
        <v>-608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77910</v>
      </c>
      <c r="E3" s="116"/>
      <c r="F3" s="117">
        <v>291917</v>
      </c>
      <c r="G3" s="118"/>
      <c r="H3" s="119"/>
    </row>
    <row r="4" spans="1:8">
      <c r="A4" s="120"/>
      <c r="B4" s="121"/>
      <c r="C4" s="122"/>
      <c r="D4" s="123">
        <v>53573</v>
      </c>
      <c r="E4" s="124"/>
      <c r="F4" s="125">
        <v>163714</v>
      </c>
      <c r="G4" s="126"/>
      <c r="H4" s="127"/>
    </row>
    <row r="5" spans="1:8">
      <c r="A5" s="108" t="s">
        <v>508</v>
      </c>
      <c r="B5" s="113"/>
      <c r="C5" s="114"/>
      <c r="D5" s="115">
        <v>110752</v>
      </c>
      <c r="E5" s="116"/>
      <c r="F5" s="117">
        <v>325581</v>
      </c>
      <c r="G5" s="118"/>
      <c r="H5" s="119"/>
    </row>
    <row r="6" spans="1:8">
      <c r="A6" s="120"/>
      <c r="B6" s="121"/>
      <c r="C6" s="122"/>
      <c r="D6" s="123">
        <v>87874</v>
      </c>
      <c r="E6" s="124"/>
      <c r="F6" s="125">
        <v>165116</v>
      </c>
      <c r="G6" s="126"/>
      <c r="H6" s="127"/>
    </row>
    <row r="7" spans="1:8">
      <c r="A7" s="108" t="s">
        <v>509</v>
      </c>
      <c r="B7" s="113"/>
      <c r="C7" s="114"/>
      <c r="D7" s="115">
        <v>95177</v>
      </c>
      <c r="E7" s="116"/>
      <c r="F7" s="117">
        <v>203567</v>
      </c>
      <c r="G7" s="118"/>
      <c r="H7" s="119"/>
    </row>
    <row r="8" spans="1:8">
      <c r="A8" s="120"/>
      <c r="B8" s="121"/>
      <c r="C8" s="122"/>
      <c r="D8" s="123">
        <v>67553</v>
      </c>
      <c r="E8" s="124"/>
      <c r="F8" s="125">
        <v>121137</v>
      </c>
      <c r="G8" s="126"/>
      <c r="H8" s="127"/>
    </row>
    <row r="9" spans="1:8">
      <c r="A9" s="108" t="s">
        <v>510</v>
      </c>
      <c r="B9" s="113"/>
      <c r="C9" s="114"/>
      <c r="D9" s="115">
        <v>34903</v>
      </c>
      <c r="E9" s="116"/>
      <c r="F9" s="117">
        <v>185018</v>
      </c>
      <c r="G9" s="118"/>
      <c r="H9" s="119"/>
    </row>
    <row r="10" spans="1:8">
      <c r="A10" s="120"/>
      <c r="B10" s="121"/>
      <c r="C10" s="122"/>
      <c r="D10" s="123">
        <v>26057</v>
      </c>
      <c r="E10" s="124"/>
      <c r="F10" s="125">
        <v>95064</v>
      </c>
      <c r="G10" s="126"/>
      <c r="H10" s="127"/>
    </row>
    <row r="11" spans="1:8">
      <c r="A11" s="108" t="s">
        <v>511</v>
      </c>
      <c r="B11" s="113"/>
      <c r="C11" s="114"/>
      <c r="D11" s="115">
        <v>290104</v>
      </c>
      <c r="E11" s="116"/>
      <c r="F11" s="117">
        <v>238802</v>
      </c>
      <c r="G11" s="118"/>
      <c r="H11" s="119"/>
    </row>
    <row r="12" spans="1:8">
      <c r="A12" s="120"/>
      <c r="B12" s="121"/>
      <c r="C12" s="128"/>
      <c r="D12" s="123">
        <v>49674</v>
      </c>
      <c r="E12" s="124"/>
      <c r="F12" s="125">
        <v>128562</v>
      </c>
      <c r="G12" s="126"/>
      <c r="H12" s="127"/>
    </row>
    <row r="13" spans="1:8">
      <c r="A13" s="108"/>
      <c r="B13" s="113"/>
      <c r="C13" s="129"/>
      <c r="D13" s="130">
        <v>121769</v>
      </c>
      <c r="E13" s="131"/>
      <c r="F13" s="132">
        <v>248977</v>
      </c>
      <c r="G13" s="133"/>
      <c r="H13" s="119"/>
    </row>
    <row r="14" spans="1:8">
      <c r="A14" s="120"/>
      <c r="B14" s="121"/>
      <c r="C14" s="122"/>
      <c r="D14" s="123">
        <v>56946</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12.35</v>
      </c>
      <c r="C19" s="134">
        <f>ROUND(VALUE(SUBSTITUTE(実質収支比率等に係る経年分析!G$48,"▲","-")),2)</f>
        <v>12.69</v>
      </c>
      <c r="D19" s="134">
        <f>ROUND(VALUE(SUBSTITUTE(実質収支比率等に係る経年分析!H$48,"▲","-")),2)</f>
        <v>13.59</v>
      </c>
      <c r="E19" s="134">
        <f>ROUND(VALUE(SUBSTITUTE(実質収支比率等に係る経年分析!I$48,"▲","-")),2)</f>
        <v>9.94</v>
      </c>
      <c r="F19" s="134">
        <f>ROUND(VALUE(SUBSTITUTE(実質収支比率等に係る経年分析!J$48,"▲","-")),2)</f>
        <v>10.95</v>
      </c>
    </row>
    <row r="20" spans="1:11">
      <c r="A20" s="134" t="s">
        <v>43</v>
      </c>
      <c r="B20" s="134">
        <f>ROUND(VALUE(SUBSTITUTE(実質収支比率等に係る経年分析!F$47,"▲","-")),2)</f>
        <v>47.39</v>
      </c>
      <c r="C20" s="134">
        <f>ROUND(VALUE(SUBSTITUTE(実質収支比率等に係る経年分析!G$47,"▲","-")),2)</f>
        <v>46.43</v>
      </c>
      <c r="D20" s="134">
        <f>ROUND(VALUE(SUBSTITUTE(実質収支比率等に係る経年分析!H$47,"▲","-")),2)</f>
        <v>48.65</v>
      </c>
      <c r="E20" s="134">
        <f>ROUND(VALUE(SUBSTITUTE(実質収支比率等に係る経年分析!I$47,"▲","-")),2)</f>
        <v>50.3</v>
      </c>
      <c r="F20" s="134">
        <f>ROUND(VALUE(SUBSTITUTE(実質収支比率等に係る経年分析!J$47,"▲","-")),2)</f>
        <v>49.79</v>
      </c>
    </row>
    <row r="21" spans="1:11">
      <c r="A21" s="134" t="s">
        <v>44</v>
      </c>
      <c r="B21" s="134">
        <f>IF(ISNUMBER(VALUE(SUBSTITUTE(実質収支比率等に係る経年分析!F$49,"▲","-"))),ROUND(VALUE(SUBSTITUTE(実質収支比率等に係る経年分析!F$49,"▲","-")),2),NA())</f>
        <v>3.07</v>
      </c>
      <c r="C21" s="134">
        <f>IF(ISNUMBER(VALUE(SUBSTITUTE(実質収支比率等に係る経年分析!G$49,"▲","-"))),ROUND(VALUE(SUBSTITUTE(実質収支比率等に係る経年分析!G$49,"▲","-")),2),NA())</f>
        <v>0.59</v>
      </c>
      <c r="D21" s="134">
        <f>IF(ISNUMBER(VALUE(SUBSTITUTE(実質収支比率等に係る経年分析!H$49,"▲","-"))),ROUND(VALUE(SUBSTITUTE(実質収支比率等に係る経年分析!H$49,"▲","-")),2),NA())</f>
        <v>0.28999999999999998</v>
      </c>
      <c r="E21" s="134">
        <f>IF(ISNUMBER(VALUE(SUBSTITUTE(実質収支比率等に係る経年分析!I$49,"▲","-"))),ROUND(VALUE(SUBSTITUTE(実質収支比率等に係る経年分析!I$49,"▲","-")),2),NA())</f>
        <v>-4.1100000000000003</v>
      </c>
      <c r="F21" s="134">
        <f>IF(ISNUMBER(VALUE(SUBSTITUTE(実質収支比率等に係る経年分析!J$49,"▲","-"))),ROUND(VALUE(SUBSTITUTE(実質収支比率等に係る経年分析!J$49,"▲","-")),2),NA())</f>
        <v>1.59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国民宿舎事業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1.0900000000000001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f>IF(ROUND(VALUE(SUBSTITUTE(連結実質赤字比率に係る赤字・黒字の構成分析!I$41,"▲", "-")), 2) &lt; 0, ABS(ROUND(VALUE(SUBSTITUTE(連結実質赤字比率に係る赤字・黒字の構成分析!I$41,"▲", "-")), 2)), NA())</f>
        <v>0.04</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都市計画公共下水道事業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0.38</v>
      </c>
      <c r="F31" s="135">
        <f>IF(ROUND(VALUE(SUBSTITUTE(連結実質赤字比率に係る赤字・黒字の構成分析!H$39,"▲", "-")), 2) &lt; 0, ABS(ROUND(VALUE(SUBSTITUTE(連結実質赤字比率に係る赤字・黒字の構成分析!H$39,"▲", "-")), 2)), NA())</f>
        <v>1.05</v>
      </c>
      <c r="G31" s="135" t="e">
        <f>IF(ROUND(VALUE(SUBSTITUTE(連結実質赤字比率に係る赤字・黒字の構成分析!H$39,"▲", "-")), 2) &gt;= 0, ABS(ROUND(VALUE(SUBSTITUTE(連結実質赤字比率に係る赤字・黒字の構成分析!H$39,"▲", "-")), 2)), NA())</f>
        <v>#N/A</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0.23</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1.95</v>
      </c>
    </row>
    <row r="34" spans="1:16">
      <c r="A34" s="135" t="str">
        <f>IF(連結実質赤字比率に係る赤字・黒字の構成分析!C$36="",NA(),連結実質赤字比率に係る赤字・黒字の構成分析!C$36)</f>
        <v>くじらの博物館事業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4.8499999999999996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4.4000000000000004</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130</v>
      </c>
      <c r="E42" s="136"/>
      <c r="F42" s="136"/>
      <c r="G42" s="136">
        <f>'実質公債費比率（分子）の構造'!L$52</f>
        <v>132</v>
      </c>
      <c r="H42" s="136"/>
      <c r="I42" s="136"/>
      <c r="J42" s="136">
        <f>'実質公債費比率（分子）の構造'!M$52</f>
        <v>133</v>
      </c>
      <c r="K42" s="136"/>
      <c r="L42" s="136"/>
      <c r="M42" s="136">
        <f>'実質公債費比率（分子）の構造'!N$52</f>
        <v>131</v>
      </c>
      <c r="N42" s="136"/>
      <c r="O42" s="136"/>
      <c r="P42" s="136">
        <f>'実質公債費比率（分子）の構造'!O$52</f>
        <v>139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23</v>
      </c>
      <c r="C45" s="136"/>
      <c r="D45" s="136"/>
      <c r="E45" s="136">
        <f>'実質公債費比率（分子）の構造'!L$49</f>
        <v>11</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32</v>
      </c>
      <c r="C46" s="136"/>
      <c r="D46" s="136"/>
      <c r="E46" s="136">
        <f>'実質公債費比率（分子）の構造'!L$48</f>
        <v>26</v>
      </c>
      <c r="F46" s="136"/>
      <c r="G46" s="136"/>
      <c r="H46" s="136">
        <f>'実質公債費比率（分子）の構造'!M$48</f>
        <v>20</v>
      </c>
      <c r="I46" s="136"/>
      <c r="J46" s="136"/>
      <c r="K46" s="136">
        <f>'実質公債費比率（分子）の構造'!N$48</f>
        <v>25</v>
      </c>
      <c r="L46" s="136"/>
      <c r="M46" s="136"/>
      <c r="N46" s="136">
        <f>'実質公債費比率（分子）の構造'!O$48</f>
        <v>26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150</v>
      </c>
      <c r="C49" s="136"/>
      <c r="D49" s="136"/>
      <c r="E49" s="136">
        <f>'実質公債費比率（分子）の構造'!L$45</f>
        <v>165</v>
      </c>
      <c r="F49" s="136"/>
      <c r="G49" s="136"/>
      <c r="H49" s="136">
        <f>'実質公債費比率（分子）の構造'!M$45</f>
        <v>169</v>
      </c>
      <c r="I49" s="136"/>
      <c r="J49" s="136"/>
      <c r="K49" s="136">
        <f>'実質公債費比率（分子）の構造'!N$45</f>
        <v>161</v>
      </c>
      <c r="L49" s="136"/>
      <c r="M49" s="136"/>
      <c r="N49" s="136">
        <f>'実質公債費比率（分子）の構造'!O$45</f>
        <v>168</v>
      </c>
      <c r="O49" s="136"/>
      <c r="P49" s="136"/>
    </row>
    <row r="50" spans="1:16">
      <c r="A50" s="136" t="s">
        <v>59</v>
      </c>
      <c r="B50" s="136" t="e">
        <f>NA()</f>
        <v>#N/A</v>
      </c>
      <c r="C50" s="136">
        <f>IF(ISNUMBER('実質公債費比率（分子）の構造'!K$53),'実質公債費比率（分子）の構造'!K$53,NA())</f>
        <v>75</v>
      </c>
      <c r="D50" s="136" t="e">
        <f>NA()</f>
        <v>#N/A</v>
      </c>
      <c r="E50" s="136" t="e">
        <f>NA()</f>
        <v>#N/A</v>
      </c>
      <c r="F50" s="136">
        <f>IF(ISNUMBER('実質公債費比率（分子）の構造'!L$53),'実質公債費比率（分子）の構造'!L$53,NA())</f>
        <v>70</v>
      </c>
      <c r="G50" s="136" t="e">
        <f>NA()</f>
        <v>#N/A</v>
      </c>
      <c r="H50" s="136" t="e">
        <f>NA()</f>
        <v>#N/A</v>
      </c>
      <c r="I50" s="136">
        <f>IF(ISNUMBER('実質公債費比率（分子）の構造'!M$53),'実質公債費比率（分子）の構造'!M$53,NA())</f>
        <v>56</v>
      </c>
      <c r="J50" s="136" t="e">
        <f>NA()</f>
        <v>#N/A</v>
      </c>
      <c r="K50" s="136" t="e">
        <f>NA()</f>
        <v>#N/A</v>
      </c>
      <c r="L50" s="136">
        <f>IF(ISNUMBER('実質公債費比率（分子）の構造'!N$53),'実質公債費比率（分子）の構造'!N$53,NA())</f>
        <v>55</v>
      </c>
      <c r="M50" s="136" t="e">
        <f>NA()</f>
        <v>#N/A</v>
      </c>
      <c r="N50" s="136" t="e">
        <f>NA()</f>
        <v>#N/A</v>
      </c>
      <c r="O50" s="136">
        <f>IF(ISNUMBER('実質公債費比率（分子）の構造'!O$53),'実質公債費比率（分子）の構造'!O$53,NA())</f>
        <v>55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1393</v>
      </c>
      <c r="E56" s="135"/>
      <c r="F56" s="135"/>
      <c r="G56" s="135">
        <f>'将来負担比率（分子）の構造'!J$51</f>
        <v>1503</v>
      </c>
      <c r="H56" s="135"/>
      <c r="I56" s="135"/>
      <c r="J56" s="135">
        <f>'将来負担比率（分子）の構造'!K$51</f>
        <v>1613</v>
      </c>
      <c r="K56" s="135"/>
      <c r="L56" s="135"/>
      <c r="M56" s="135">
        <f>'将来負担比率（分子）の構造'!L$51</f>
        <v>1643</v>
      </c>
      <c r="N56" s="135"/>
      <c r="O56" s="135"/>
      <c r="P56" s="135">
        <f>'将来負担比率（分子）の構造'!M$51</f>
        <v>1961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1713</v>
      </c>
      <c r="E58" s="135"/>
      <c r="F58" s="135"/>
      <c r="G58" s="135">
        <f>'将来負担比率（分子）の構造'!J$49</f>
        <v>1769</v>
      </c>
      <c r="H58" s="135"/>
      <c r="I58" s="135"/>
      <c r="J58" s="135">
        <f>'将来負担比率（分子）の構造'!K$49</f>
        <v>1771</v>
      </c>
      <c r="K58" s="135"/>
      <c r="L58" s="135"/>
      <c r="M58" s="135">
        <f>'将来負担比率（分子）の構造'!L$49</f>
        <v>1765</v>
      </c>
      <c r="N58" s="135"/>
      <c r="O58" s="135"/>
      <c r="P58" s="135">
        <f>'将来負担比率（分子）の構造'!M$49</f>
        <v>1775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700</v>
      </c>
      <c r="C62" s="135"/>
      <c r="D62" s="135"/>
      <c r="E62" s="135">
        <f>'将来負担比率（分子）の構造'!J$45</f>
        <v>735</v>
      </c>
      <c r="F62" s="135"/>
      <c r="G62" s="135"/>
      <c r="H62" s="135">
        <f>'将来負担比率（分子）の構造'!K$45</f>
        <v>693</v>
      </c>
      <c r="I62" s="135"/>
      <c r="J62" s="135"/>
      <c r="K62" s="135">
        <f>'将来負担比率（分子）の構造'!L$45</f>
        <v>675</v>
      </c>
      <c r="L62" s="135"/>
      <c r="M62" s="135"/>
      <c r="N62" s="135">
        <f>'将来負担比率（分子）の構造'!M$45</f>
        <v>672</v>
      </c>
      <c r="O62" s="135"/>
      <c r="P62" s="135"/>
    </row>
    <row r="63" spans="1:16">
      <c r="A63" s="135" t="s">
        <v>28</v>
      </c>
      <c r="B63" s="135">
        <f>'将来負担比率（分子）の構造'!I$44</f>
        <v>10</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102</v>
      </c>
      <c r="O63" s="135"/>
      <c r="P63" s="135"/>
    </row>
    <row r="64" spans="1:16">
      <c r="A64" s="135" t="s">
        <v>27</v>
      </c>
      <c r="B64" s="135">
        <f>'将来負担比率（分子）の構造'!I$43</f>
        <v>282</v>
      </c>
      <c r="C64" s="135"/>
      <c r="D64" s="135"/>
      <c r="E64" s="135">
        <f>'将来負担比率（分子）の構造'!J$43</f>
        <v>280</v>
      </c>
      <c r="F64" s="135"/>
      <c r="G64" s="135"/>
      <c r="H64" s="135">
        <f>'将来負担比率（分子）の構造'!K$43</f>
        <v>244</v>
      </c>
      <c r="I64" s="135"/>
      <c r="J64" s="135"/>
      <c r="K64" s="135">
        <f>'将来負担比率（分子）の構造'!L$43</f>
        <v>211</v>
      </c>
      <c r="L64" s="135"/>
      <c r="M64" s="135"/>
      <c r="N64" s="135">
        <f>'将来負担比率（分子）の構造'!M$43</f>
        <v>180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1443</v>
      </c>
      <c r="C66" s="135"/>
      <c r="D66" s="135"/>
      <c r="E66" s="135">
        <f>'将来負担比率（分子）の構造'!J$41</f>
        <v>1560</v>
      </c>
      <c r="F66" s="135"/>
      <c r="G66" s="135"/>
      <c r="H66" s="135">
        <f>'将来負担比率（分子）の構造'!K$41</f>
        <v>1691</v>
      </c>
      <c r="I66" s="135"/>
      <c r="J66" s="135"/>
      <c r="K66" s="135">
        <f>'将来負担比率（分子）の構造'!L$41</f>
        <v>1715</v>
      </c>
      <c r="L66" s="135"/>
      <c r="M66" s="135"/>
      <c r="N66" s="135">
        <f>'将来負担比率（分子）の構造'!M$41</f>
        <v>2173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254274</v>
      </c>
      <c r="S5" s="637"/>
      <c r="T5" s="637"/>
      <c r="U5" s="637"/>
      <c r="V5" s="637"/>
      <c r="W5" s="637"/>
      <c r="X5" s="637"/>
      <c r="Y5" s="684"/>
      <c r="Z5" s="697">
        <v>8</v>
      </c>
      <c r="AA5" s="697"/>
      <c r="AB5" s="697"/>
      <c r="AC5" s="697"/>
      <c r="AD5" s="698">
        <v>254274</v>
      </c>
      <c r="AE5" s="698"/>
      <c r="AF5" s="698"/>
      <c r="AG5" s="698"/>
      <c r="AH5" s="698"/>
      <c r="AI5" s="698"/>
      <c r="AJ5" s="698"/>
      <c r="AK5" s="698"/>
      <c r="AL5" s="685">
        <v>21.2</v>
      </c>
      <c r="AM5" s="654"/>
      <c r="AN5" s="654"/>
      <c r="AO5" s="686"/>
      <c r="AP5" s="673" t="s">
        <v>206</v>
      </c>
      <c r="AQ5" s="674"/>
      <c r="AR5" s="674"/>
      <c r="AS5" s="674"/>
      <c r="AT5" s="674"/>
      <c r="AU5" s="674"/>
      <c r="AV5" s="674"/>
      <c r="AW5" s="674"/>
      <c r="AX5" s="674"/>
      <c r="AY5" s="674"/>
      <c r="AZ5" s="674"/>
      <c r="BA5" s="674"/>
      <c r="BB5" s="674"/>
      <c r="BC5" s="674"/>
      <c r="BD5" s="674"/>
      <c r="BE5" s="674"/>
      <c r="BF5" s="675"/>
      <c r="BG5" s="586">
        <v>250999</v>
      </c>
      <c r="BH5" s="587"/>
      <c r="BI5" s="587"/>
      <c r="BJ5" s="587"/>
      <c r="BK5" s="587"/>
      <c r="BL5" s="587"/>
      <c r="BM5" s="587"/>
      <c r="BN5" s="588"/>
      <c r="BO5" s="639">
        <v>98.7</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10423</v>
      </c>
      <c r="S6" s="587"/>
      <c r="T6" s="587"/>
      <c r="U6" s="587"/>
      <c r="V6" s="587"/>
      <c r="W6" s="587"/>
      <c r="X6" s="587"/>
      <c r="Y6" s="588"/>
      <c r="Z6" s="639">
        <v>0.3</v>
      </c>
      <c r="AA6" s="639"/>
      <c r="AB6" s="639"/>
      <c r="AC6" s="639"/>
      <c r="AD6" s="640">
        <v>10423</v>
      </c>
      <c r="AE6" s="640"/>
      <c r="AF6" s="640"/>
      <c r="AG6" s="640"/>
      <c r="AH6" s="640"/>
      <c r="AI6" s="640"/>
      <c r="AJ6" s="640"/>
      <c r="AK6" s="640"/>
      <c r="AL6" s="609">
        <v>0.9</v>
      </c>
      <c r="AM6" s="641"/>
      <c r="AN6" s="641"/>
      <c r="AO6" s="642"/>
      <c r="AP6" s="583" t="s">
        <v>212</v>
      </c>
      <c r="AQ6" s="584"/>
      <c r="AR6" s="584"/>
      <c r="AS6" s="584"/>
      <c r="AT6" s="584"/>
      <c r="AU6" s="584"/>
      <c r="AV6" s="584"/>
      <c r="AW6" s="584"/>
      <c r="AX6" s="584"/>
      <c r="AY6" s="584"/>
      <c r="AZ6" s="584"/>
      <c r="BA6" s="584"/>
      <c r="BB6" s="584"/>
      <c r="BC6" s="584"/>
      <c r="BD6" s="584"/>
      <c r="BE6" s="584"/>
      <c r="BF6" s="585"/>
      <c r="BG6" s="586">
        <v>250999</v>
      </c>
      <c r="BH6" s="587"/>
      <c r="BI6" s="587"/>
      <c r="BJ6" s="587"/>
      <c r="BK6" s="587"/>
      <c r="BL6" s="587"/>
      <c r="BM6" s="587"/>
      <c r="BN6" s="588"/>
      <c r="BO6" s="639">
        <v>98.7</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61506</v>
      </c>
      <c r="CS6" s="587"/>
      <c r="CT6" s="587"/>
      <c r="CU6" s="587"/>
      <c r="CV6" s="587"/>
      <c r="CW6" s="587"/>
      <c r="CX6" s="587"/>
      <c r="CY6" s="588"/>
      <c r="CZ6" s="639">
        <v>2</v>
      </c>
      <c r="DA6" s="639"/>
      <c r="DB6" s="639"/>
      <c r="DC6" s="639"/>
      <c r="DD6" s="592" t="s">
        <v>207</v>
      </c>
      <c r="DE6" s="587"/>
      <c r="DF6" s="587"/>
      <c r="DG6" s="587"/>
      <c r="DH6" s="587"/>
      <c r="DI6" s="587"/>
      <c r="DJ6" s="587"/>
      <c r="DK6" s="587"/>
      <c r="DL6" s="587"/>
      <c r="DM6" s="587"/>
      <c r="DN6" s="587"/>
      <c r="DO6" s="587"/>
      <c r="DP6" s="588"/>
      <c r="DQ6" s="592">
        <v>61506</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1253</v>
      </c>
      <c r="S7" s="587"/>
      <c r="T7" s="587"/>
      <c r="U7" s="587"/>
      <c r="V7" s="587"/>
      <c r="W7" s="587"/>
      <c r="X7" s="587"/>
      <c r="Y7" s="588"/>
      <c r="Z7" s="639">
        <v>0</v>
      </c>
      <c r="AA7" s="639"/>
      <c r="AB7" s="639"/>
      <c r="AC7" s="639"/>
      <c r="AD7" s="640">
        <v>1253</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110302</v>
      </c>
      <c r="BH7" s="587"/>
      <c r="BI7" s="587"/>
      <c r="BJ7" s="587"/>
      <c r="BK7" s="587"/>
      <c r="BL7" s="587"/>
      <c r="BM7" s="587"/>
      <c r="BN7" s="588"/>
      <c r="BO7" s="639">
        <v>43.4</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745979</v>
      </c>
      <c r="CS7" s="587"/>
      <c r="CT7" s="587"/>
      <c r="CU7" s="587"/>
      <c r="CV7" s="587"/>
      <c r="CW7" s="587"/>
      <c r="CX7" s="587"/>
      <c r="CY7" s="588"/>
      <c r="CZ7" s="639">
        <v>24.4</v>
      </c>
      <c r="DA7" s="639"/>
      <c r="DB7" s="639"/>
      <c r="DC7" s="639"/>
      <c r="DD7" s="592">
        <v>141994</v>
      </c>
      <c r="DE7" s="587"/>
      <c r="DF7" s="587"/>
      <c r="DG7" s="587"/>
      <c r="DH7" s="587"/>
      <c r="DI7" s="587"/>
      <c r="DJ7" s="587"/>
      <c r="DK7" s="587"/>
      <c r="DL7" s="587"/>
      <c r="DM7" s="587"/>
      <c r="DN7" s="587"/>
      <c r="DO7" s="587"/>
      <c r="DP7" s="588"/>
      <c r="DQ7" s="592">
        <v>602379</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1852</v>
      </c>
      <c r="S8" s="587"/>
      <c r="T8" s="587"/>
      <c r="U8" s="587"/>
      <c r="V8" s="587"/>
      <c r="W8" s="587"/>
      <c r="X8" s="587"/>
      <c r="Y8" s="588"/>
      <c r="Z8" s="639">
        <v>0.1</v>
      </c>
      <c r="AA8" s="639"/>
      <c r="AB8" s="639"/>
      <c r="AC8" s="639"/>
      <c r="AD8" s="640">
        <v>1852</v>
      </c>
      <c r="AE8" s="640"/>
      <c r="AF8" s="640"/>
      <c r="AG8" s="640"/>
      <c r="AH8" s="640"/>
      <c r="AI8" s="640"/>
      <c r="AJ8" s="640"/>
      <c r="AK8" s="640"/>
      <c r="AL8" s="609">
        <v>0.2</v>
      </c>
      <c r="AM8" s="641"/>
      <c r="AN8" s="641"/>
      <c r="AO8" s="642"/>
      <c r="AP8" s="583" t="s">
        <v>218</v>
      </c>
      <c r="AQ8" s="584"/>
      <c r="AR8" s="584"/>
      <c r="AS8" s="584"/>
      <c r="AT8" s="584"/>
      <c r="AU8" s="584"/>
      <c r="AV8" s="584"/>
      <c r="AW8" s="584"/>
      <c r="AX8" s="584"/>
      <c r="AY8" s="584"/>
      <c r="AZ8" s="584"/>
      <c r="BA8" s="584"/>
      <c r="BB8" s="584"/>
      <c r="BC8" s="584"/>
      <c r="BD8" s="584"/>
      <c r="BE8" s="584"/>
      <c r="BF8" s="585"/>
      <c r="BG8" s="586">
        <v>4376</v>
      </c>
      <c r="BH8" s="587"/>
      <c r="BI8" s="587"/>
      <c r="BJ8" s="587"/>
      <c r="BK8" s="587"/>
      <c r="BL8" s="587"/>
      <c r="BM8" s="587"/>
      <c r="BN8" s="588"/>
      <c r="BO8" s="639">
        <v>1.7</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633595</v>
      </c>
      <c r="CS8" s="587"/>
      <c r="CT8" s="587"/>
      <c r="CU8" s="587"/>
      <c r="CV8" s="587"/>
      <c r="CW8" s="587"/>
      <c r="CX8" s="587"/>
      <c r="CY8" s="588"/>
      <c r="CZ8" s="639">
        <v>20.8</v>
      </c>
      <c r="DA8" s="639"/>
      <c r="DB8" s="639"/>
      <c r="DC8" s="639"/>
      <c r="DD8" s="592">
        <v>6145</v>
      </c>
      <c r="DE8" s="587"/>
      <c r="DF8" s="587"/>
      <c r="DG8" s="587"/>
      <c r="DH8" s="587"/>
      <c r="DI8" s="587"/>
      <c r="DJ8" s="587"/>
      <c r="DK8" s="587"/>
      <c r="DL8" s="587"/>
      <c r="DM8" s="587"/>
      <c r="DN8" s="587"/>
      <c r="DO8" s="587"/>
      <c r="DP8" s="588"/>
      <c r="DQ8" s="592">
        <v>324525</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2414</v>
      </c>
      <c r="S9" s="587"/>
      <c r="T9" s="587"/>
      <c r="U9" s="587"/>
      <c r="V9" s="587"/>
      <c r="W9" s="587"/>
      <c r="X9" s="587"/>
      <c r="Y9" s="588"/>
      <c r="Z9" s="639">
        <v>0.1</v>
      </c>
      <c r="AA9" s="639"/>
      <c r="AB9" s="639"/>
      <c r="AC9" s="639"/>
      <c r="AD9" s="640">
        <v>2414</v>
      </c>
      <c r="AE9" s="640"/>
      <c r="AF9" s="640"/>
      <c r="AG9" s="640"/>
      <c r="AH9" s="640"/>
      <c r="AI9" s="640"/>
      <c r="AJ9" s="640"/>
      <c r="AK9" s="640"/>
      <c r="AL9" s="609">
        <v>0.2</v>
      </c>
      <c r="AM9" s="641"/>
      <c r="AN9" s="641"/>
      <c r="AO9" s="642"/>
      <c r="AP9" s="583" t="s">
        <v>221</v>
      </c>
      <c r="AQ9" s="584"/>
      <c r="AR9" s="584"/>
      <c r="AS9" s="584"/>
      <c r="AT9" s="584"/>
      <c r="AU9" s="584"/>
      <c r="AV9" s="584"/>
      <c r="AW9" s="584"/>
      <c r="AX9" s="584"/>
      <c r="AY9" s="584"/>
      <c r="AZ9" s="584"/>
      <c r="BA9" s="584"/>
      <c r="BB9" s="584"/>
      <c r="BC9" s="584"/>
      <c r="BD9" s="584"/>
      <c r="BE9" s="584"/>
      <c r="BF9" s="585"/>
      <c r="BG9" s="586">
        <v>98743</v>
      </c>
      <c r="BH9" s="587"/>
      <c r="BI9" s="587"/>
      <c r="BJ9" s="587"/>
      <c r="BK9" s="587"/>
      <c r="BL9" s="587"/>
      <c r="BM9" s="587"/>
      <c r="BN9" s="588"/>
      <c r="BO9" s="639">
        <v>38.799999999999997</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168769</v>
      </c>
      <c r="CS9" s="587"/>
      <c r="CT9" s="587"/>
      <c r="CU9" s="587"/>
      <c r="CV9" s="587"/>
      <c r="CW9" s="587"/>
      <c r="CX9" s="587"/>
      <c r="CY9" s="588"/>
      <c r="CZ9" s="639">
        <v>5.5</v>
      </c>
      <c r="DA9" s="639"/>
      <c r="DB9" s="639"/>
      <c r="DC9" s="639"/>
      <c r="DD9" s="592">
        <v>7012</v>
      </c>
      <c r="DE9" s="587"/>
      <c r="DF9" s="587"/>
      <c r="DG9" s="587"/>
      <c r="DH9" s="587"/>
      <c r="DI9" s="587"/>
      <c r="DJ9" s="587"/>
      <c r="DK9" s="587"/>
      <c r="DL9" s="587"/>
      <c r="DM9" s="587"/>
      <c r="DN9" s="587"/>
      <c r="DO9" s="587"/>
      <c r="DP9" s="588"/>
      <c r="DQ9" s="592">
        <v>156636</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23392</v>
      </c>
      <c r="S10" s="587"/>
      <c r="T10" s="587"/>
      <c r="U10" s="587"/>
      <c r="V10" s="587"/>
      <c r="W10" s="587"/>
      <c r="X10" s="587"/>
      <c r="Y10" s="588"/>
      <c r="Z10" s="639">
        <v>0.7</v>
      </c>
      <c r="AA10" s="639"/>
      <c r="AB10" s="639"/>
      <c r="AC10" s="639"/>
      <c r="AD10" s="640">
        <v>23392</v>
      </c>
      <c r="AE10" s="640"/>
      <c r="AF10" s="640"/>
      <c r="AG10" s="640"/>
      <c r="AH10" s="640"/>
      <c r="AI10" s="640"/>
      <c r="AJ10" s="640"/>
      <c r="AK10" s="640"/>
      <c r="AL10" s="609">
        <v>2</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3968</v>
      </c>
      <c r="BH10" s="587"/>
      <c r="BI10" s="587"/>
      <c r="BJ10" s="587"/>
      <c r="BK10" s="587"/>
      <c r="BL10" s="587"/>
      <c r="BM10" s="587"/>
      <c r="BN10" s="588"/>
      <c r="BO10" s="639">
        <v>1.6</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2964</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366</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3215</v>
      </c>
      <c r="BH11" s="587"/>
      <c r="BI11" s="587"/>
      <c r="BJ11" s="587"/>
      <c r="BK11" s="587"/>
      <c r="BL11" s="587"/>
      <c r="BM11" s="587"/>
      <c r="BN11" s="588"/>
      <c r="BO11" s="639">
        <v>1.3</v>
      </c>
      <c r="BP11" s="639"/>
      <c r="BQ11" s="639"/>
      <c r="BR11" s="639"/>
      <c r="BS11" s="592" t="s">
        <v>111</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23866</v>
      </c>
      <c r="CS11" s="587"/>
      <c r="CT11" s="587"/>
      <c r="CU11" s="587"/>
      <c r="CV11" s="587"/>
      <c r="CW11" s="587"/>
      <c r="CX11" s="587"/>
      <c r="CY11" s="588"/>
      <c r="CZ11" s="639">
        <v>0.8</v>
      </c>
      <c r="DA11" s="639"/>
      <c r="DB11" s="639"/>
      <c r="DC11" s="639"/>
      <c r="DD11" s="592">
        <v>2000</v>
      </c>
      <c r="DE11" s="587"/>
      <c r="DF11" s="587"/>
      <c r="DG11" s="587"/>
      <c r="DH11" s="587"/>
      <c r="DI11" s="587"/>
      <c r="DJ11" s="587"/>
      <c r="DK11" s="587"/>
      <c r="DL11" s="587"/>
      <c r="DM11" s="587"/>
      <c r="DN11" s="587"/>
      <c r="DO11" s="587"/>
      <c r="DP11" s="588"/>
      <c r="DQ11" s="592">
        <v>20304</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109758</v>
      </c>
      <c r="BH12" s="587"/>
      <c r="BI12" s="587"/>
      <c r="BJ12" s="587"/>
      <c r="BK12" s="587"/>
      <c r="BL12" s="587"/>
      <c r="BM12" s="587"/>
      <c r="BN12" s="588"/>
      <c r="BO12" s="639">
        <v>43.2</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82166</v>
      </c>
      <c r="CS12" s="587"/>
      <c r="CT12" s="587"/>
      <c r="CU12" s="587"/>
      <c r="CV12" s="587"/>
      <c r="CW12" s="587"/>
      <c r="CX12" s="587"/>
      <c r="CY12" s="588"/>
      <c r="CZ12" s="639">
        <v>2.7</v>
      </c>
      <c r="DA12" s="639"/>
      <c r="DB12" s="639"/>
      <c r="DC12" s="639"/>
      <c r="DD12" s="592">
        <v>525</v>
      </c>
      <c r="DE12" s="587"/>
      <c r="DF12" s="587"/>
      <c r="DG12" s="587"/>
      <c r="DH12" s="587"/>
      <c r="DI12" s="587"/>
      <c r="DJ12" s="587"/>
      <c r="DK12" s="587"/>
      <c r="DL12" s="587"/>
      <c r="DM12" s="587"/>
      <c r="DN12" s="587"/>
      <c r="DO12" s="587"/>
      <c r="DP12" s="588"/>
      <c r="DQ12" s="592">
        <v>80733</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2836</v>
      </c>
      <c r="S13" s="587"/>
      <c r="T13" s="587"/>
      <c r="U13" s="587"/>
      <c r="V13" s="587"/>
      <c r="W13" s="587"/>
      <c r="X13" s="587"/>
      <c r="Y13" s="588"/>
      <c r="Z13" s="639">
        <v>0.1</v>
      </c>
      <c r="AA13" s="639"/>
      <c r="AB13" s="639"/>
      <c r="AC13" s="639"/>
      <c r="AD13" s="640">
        <v>2836</v>
      </c>
      <c r="AE13" s="640"/>
      <c r="AF13" s="640"/>
      <c r="AG13" s="640"/>
      <c r="AH13" s="640"/>
      <c r="AI13" s="640"/>
      <c r="AJ13" s="640"/>
      <c r="AK13" s="640"/>
      <c r="AL13" s="609">
        <v>0.2</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108517</v>
      </c>
      <c r="BH13" s="587"/>
      <c r="BI13" s="587"/>
      <c r="BJ13" s="587"/>
      <c r="BK13" s="587"/>
      <c r="BL13" s="587"/>
      <c r="BM13" s="587"/>
      <c r="BN13" s="588"/>
      <c r="BO13" s="639">
        <v>42.7</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724616</v>
      </c>
      <c r="CS13" s="587"/>
      <c r="CT13" s="587"/>
      <c r="CU13" s="587"/>
      <c r="CV13" s="587"/>
      <c r="CW13" s="587"/>
      <c r="CX13" s="587"/>
      <c r="CY13" s="588"/>
      <c r="CZ13" s="639">
        <v>23.7</v>
      </c>
      <c r="DA13" s="639"/>
      <c r="DB13" s="639"/>
      <c r="DC13" s="639"/>
      <c r="DD13" s="592">
        <v>615873</v>
      </c>
      <c r="DE13" s="587"/>
      <c r="DF13" s="587"/>
      <c r="DG13" s="587"/>
      <c r="DH13" s="587"/>
      <c r="DI13" s="587"/>
      <c r="DJ13" s="587"/>
      <c r="DK13" s="587"/>
      <c r="DL13" s="587"/>
      <c r="DM13" s="587"/>
      <c r="DN13" s="587"/>
      <c r="DO13" s="587"/>
      <c r="DP13" s="588"/>
      <c r="DQ13" s="592">
        <v>98677</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8132</v>
      </c>
      <c r="BH14" s="587"/>
      <c r="BI14" s="587"/>
      <c r="BJ14" s="587"/>
      <c r="BK14" s="587"/>
      <c r="BL14" s="587"/>
      <c r="BM14" s="587"/>
      <c r="BN14" s="588"/>
      <c r="BO14" s="639">
        <v>3.2</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99046</v>
      </c>
      <c r="CS14" s="587"/>
      <c r="CT14" s="587"/>
      <c r="CU14" s="587"/>
      <c r="CV14" s="587"/>
      <c r="CW14" s="587"/>
      <c r="CX14" s="587"/>
      <c r="CY14" s="588"/>
      <c r="CZ14" s="639">
        <v>3.2</v>
      </c>
      <c r="DA14" s="639"/>
      <c r="DB14" s="639"/>
      <c r="DC14" s="639"/>
      <c r="DD14" s="592">
        <v>62172</v>
      </c>
      <c r="DE14" s="587"/>
      <c r="DF14" s="587"/>
      <c r="DG14" s="587"/>
      <c r="DH14" s="587"/>
      <c r="DI14" s="587"/>
      <c r="DJ14" s="587"/>
      <c r="DK14" s="587"/>
      <c r="DL14" s="587"/>
      <c r="DM14" s="587"/>
      <c r="DN14" s="587"/>
      <c r="DO14" s="587"/>
      <c r="DP14" s="588"/>
      <c r="DQ14" s="592">
        <v>37011</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776</v>
      </c>
      <c r="S15" s="587"/>
      <c r="T15" s="587"/>
      <c r="U15" s="587"/>
      <c r="V15" s="587"/>
      <c r="W15" s="587"/>
      <c r="X15" s="587"/>
      <c r="Y15" s="588"/>
      <c r="Z15" s="639">
        <v>0</v>
      </c>
      <c r="AA15" s="639"/>
      <c r="AB15" s="639"/>
      <c r="AC15" s="639"/>
      <c r="AD15" s="640">
        <v>776</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22807</v>
      </c>
      <c r="BH15" s="587"/>
      <c r="BI15" s="587"/>
      <c r="BJ15" s="587"/>
      <c r="BK15" s="587"/>
      <c r="BL15" s="587"/>
      <c r="BM15" s="587"/>
      <c r="BN15" s="588"/>
      <c r="BO15" s="639">
        <v>9</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314491</v>
      </c>
      <c r="CS15" s="587"/>
      <c r="CT15" s="587"/>
      <c r="CU15" s="587"/>
      <c r="CV15" s="587"/>
      <c r="CW15" s="587"/>
      <c r="CX15" s="587"/>
      <c r="CY15" s="588"/>
      <c r="CZ15" s="639">
        <v>10.3</v>
      </c>
      <c r="DA15" s="639"/>
      <c r="DB15" s="639"/>
      <c r="DC15" s="639"/>
      <c r="DD15" s="592">
        <v>146861</v>
      </c>
      <c r="DE15" s="587"/>
      <c r="DF15" s="587"/>
      <c r="DG15" s="587"/>
      <c r="DH15" s="587"/>
      <c r="DI15" s="587"/>
      <c r="DJ15" s="587"/>
      <c r="DK15" s="587"/>
      <c r="DL15" s="587"/>
      <c r="DM15" s="587"/>
      <c r="DN15" s="587"/>
      <c r="DO15" s="587"/>
      <c r="DP15" s="588"/>
      <c r="DQ15" s="592">
        <v>197405</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1036390</v>
      </c>
      <c r="S16" s="587"/>
      <c r="T16" s="587"/>
      <c r="U16" s="587"/>
      <c r="V16" s="587"/>
      <c r="W16" s="587"/>
      <c r="X16" s="587"/>
      <c r="Y16" s="588"/>
      <c r="Z16" s="639">
        <v>32.5</v>
      </c>
      <c r="AA16" s="639"/>
      <c r="AB16" s="639"/>
      <c r="AC16" s="639"/>
      <c r="AD16" s="640">
        <v>898350</v>
      </c>
      <c r="AE16" s="640"/>
      <c r="AF16" s="640"/>
      <c r="AG16" s="640"/>
      <c r="AH16" s="640"/>
      <c r="AI16" s="640"/>
      <c r="AJ16" s="640"/>
      <c r="AK16" s="640"/>
      <c r="AL16" s="609">
        <v>75</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27089</v>
      </c>
      <c r="CS16" s="587"/>
      <c r="CT16" s="587"/>
      <c r="CU16" s="587"/>
      <c r="CV16" s="587"/>
      <c r="CW16" s="587"/>
      <c r="CX16" s="587"/>
      <c r="CY16" s="588"/>
      <c r="CZ16" s="639">
        <v>0.9</v>
      </c>
      <c r="DA16" s="639"/>
      <c r="DB16" s="639"/>
      <c r="DC16" s="639"/>
      <c r="DD16" s="592" t="s">
        <v>111</v>
      </c>
      <c r="DE16" s="587"/>
      <c r="DF16" s="587"/>
      <c r="DG16" s="587"/>
      <c r="DH16" s="587"/>
      <c r="DI16" s="587"/>
      <c r="DJ16" s="587"/>
      <c r="DK16" s="587"/>
      <c r="DL16" s="587"/>
      <c r="DM16" s="587"/>
      <c r="DN16" s="587"/>
      <c r="DO16" s="587"/>
      <c r="DP16" s="588"/>
      <c r="DQ16" s="592">
        <v>76</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898350</v>
      </c>
      <c r="S17" s="587"/>
      <c r="T17" s="587"/>
      <c r="U17" s="587"/>
      <c r="V17" s="587"/>
      <c r="W17" s="587"/>
      <c r="X17" s="587"/>
      <c r="Y17" s="588"/>
      <c r="Z17" s="639">
        <v>28.1</v>
      </c>
      <c r="AA17" s="639"/>
      <c r="AB17" s="639"/>
      <c r="AC17" s="639"/>
      <c r="AD17" s="640">
        <v>898350</v>
      </c>
      <c r="AE17" s="640"/>
      <c r="AF17" s="640"/>
      <c r="AG17" s="640"/>
      <c r="AH17" s="640"/>
      <c r="AI17" s="640"/>
      <c r="AJ17" s="640"/>
      <c r="AK17" s="640"/>
      <c r="AL17" s="609">
        <v>75</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167684</v>
      </c>
      <c r="CS17" s="587"/>
      <c r="CT17" s="587"/>
      <c r="CU17" s="587"/>
      <c r="CV17" s="587"/>
      <c r="CW17" s="587"/>
      <c r="CX17" s="587"/>
      <c r="CY17" s="588"/>
      <c r="CZ17" s="639">
        <v>5.5</v>
      </c>
      <c r="DA17" s="639"/>
      <c r="DB17" s="639"/>
      <c r="DC17" s="639"/>
      <c r="DD17" s="592" t="s">
        <v>111</v>
      </c>
      <c r="DE17" s="587"/>
      <c r="DF17" s="587"/>
      <c r="DG17" s="587"/>
      <c r="DH17" s="587"/>
      <c r="DI17" s="587"/>
      <c r="DJ17" s="587"/>
      <c r="DK17" s="587"/>
      <c r="DL17" s="587"/>
      <c r="DM17" s="587"/>
      <c r="DN17" s="587"/>
      <c r="DO17" s="587"/>
      <c r="DP17" s="588"/>
      <c r="DQ17" s="592">
        <v>167684</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138040</v>
      </c>
      <c r="S18" s="587"/>
      <c r="T18" s="587"/>
      <c r="U18" s="587"/>
      <c r="V18" s="587"/>
      <c r="W18" s="587"/>
      <c r="X18" s="587"/>
      <c r="Y18" s="588"/>
      <c r="Z18" s="639">
        <v>4.3</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3275</v>
      </c>
      <c r="BH19" s="587"/>
      <c r="BI19" s="587"/>
      <c r="BJ19" s="587"/>
      <c r="BK19" s="587"/>
      <c r="BL19" s="587"/>
      <c r="BM19" s="587"/>
      <c r="BN19" s="588"/>
      <c r="BO19" s="639">
        <v>1.3</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1333610</v>
      </c>
      <c r="S20" s="587"/>
      <c r="T20" s="587"/>
      <c r="U20" s="587"/>
      <c r="V20" s="587"/>
      <c r="W20" s="587"/>
      <c r="X20" s="587"/>
      <c r="Y20" s="588"/>
      <c r="Z20" s="639">
        <v>41.8</v>
      </c>
      <c r="AA20" s="639"/>
      <c r="AB20" s="639"/>
      <c r="AC20" s="639"/>
      <c r="AD20" s="640">
        <v>1195570</v>
      </c>
      <c r="AE20" s="640"/>
      <c r="AF20" s="640"/>
      <c r="AG20" s="640"/>
      <c r="AH20" s="640"/>
      <c r="AI20" s="640"/>
      <c r="AJ20" s="640"/>
      <c r="AK20" s="640"/>
      <c r="AL20" s="609">
        <v>99.8</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3275</v>
      </c>
      <c r="BH20" s="587"/>
      <c r="BI20" s="587"/>
      <c r="BJ20" s="587"/>
      <c r="BK20" s="587"/>
      <c r="BL20" s="587"/>
      <c r="BM20" s="587"/>
      <c r="BN20" s="588"/>
      <c r="BO20" s="639">
        <v>1.3</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3051771</v>
      </c>
      <c r="CS20" s="587"/>
      <c r="CT20" s="587"/>
      <c r="CU20" s="587"/>
      <c r="CV20" s="587"/>
      <c r="CW20" s="587"/>
      <c r="CX20" s="587"/>
      <c r="CY20" s="588"/>
      <c r="CZ20" s="639">
        <v>100</v>
      </c>
      <c r="DA20" s="639"/>
      <c r="DB20" s="639"/>
      <c r="DC20" s="639"/>
      <c r="DD20" s="592">
        <v>982582</v>
      </c>
      <c r="DE20" s="587"/>
      <c r="DF20" s="587"/>
      <c r="DG20" s="587"/>
      <c r="DH20" s="587"/>
      <c r="DI20" s="587"/>
      <c r="DJ20" s="587"/>
      <c r="DK20" s="587"/>
      <c r="DL20" s="587"/>
      <c r="DM20" s="587"/>
      <c r="DN20" s="587"/>
      <c r="DO20" s="587"/>
      <c r="DP20" s="588"/>
      <c r="DQ20" s="592">
        <v>1747302</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t="s">
        <v>111</v>
      </c>
      <c r="S21" s="587"/>
      <c r="T21" s="587"/>
      <c r="U21" s="587"/>
      <c r="V21" s="587"/>
      <c r="W21" s="587"/>
      <c r="X21" s="587"/>
      <c r="Y21" s="588"/>
      <c r="Z21" s="639" t="s">
        <v>111</v>
      </c>
      <c r="AA21" s="639"/>
      <c r="AB21" s="639"/>
      <c r="AC21" s="639"/>
      <c r="AD21" s="640" t="s">
        <v>111</v>
      </c>
      <c r="AE21" s="640"/>
      <c r="AF21" s="640"/>
      <c r="AG21" s="640"/>
      <c r="AH21" s="640"/>
      <c r="AI21" s="640"/>
      <c r="AJ21" s="640"/>
      <c r="AK21" s="640"/>
      <c r="AL21" s="609" t="s">
        <v>111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3275</v>
      </c>
      <c r="BH21" s="587"/>
      <c r="BI21" s="587"/>
      <c r="BJ21" s="587"/>
      <c r="BK21" s="587"/>
      <c r="BL21" s="587"/>
      <c r="BM21" s="587"/>
      <c r="BN21" s="588"/>
      <c r="BO21" s="639">
        <v>1.3</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9866</v>
      </c>
      <c r="S22" s="587"/>
      <c r="T22" s="587"/>
      <c r="U22" s="587"/>
      <c r="V22" s="587"/>
      <c r="W22" s="587"/>
      <c r="X22" s="587"/>
      <c r="Y22" s="588"/>
      <c r="Z22" s="639">
        <v>0.3</v>
      </c>
      <c r="AA22" s="639"/>
      <c r="AB22" s="639"/>
      <c r="AC22" s="639"/>
      <c r="AD22" s="640" t="s">
        <v>111</v>
      </c>
      <c r="AE22" s="640"/>
      <c r="AF22" s="640"/>
      <c r="AG22" s="640"/>
      <c r="AH22" s="640"/>
      <c r="AI22" s="640"/>
      <c r="AJ22" s="640"/>
      <c r="AK22" s="640"/>
      <c r="AL22" s="609" t="s">
        <v>111</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11902</v>
      </c>
      <c r="S23" s="587"/>
      <c r="T23" s="587"/>
      <c r="U23" s="587"/>
      <c r="V23" s="587"/>
      <c r="W23" s="587"/>
      <c r="X23" s="587"/>
      <c r="Y23" s="588"/>
      <c r="Z23" s="639">
        <v>0.4</v>
      </c>
      <c r="AA23" s="639"/>
      <c r="AB23" s="639"/>
      <c r="AC23" s="639"/>
      <c r="AD23" s="640">
        <v>480</v>
      </c>
      <c r="AE23" s="640"/>
      <c r="AF23" s="640"/>
      <c r="AG23" s="640"/>
      <c r="AH23" s="640"/>
      <c r="AI23" s="640"/>
      <c r="AJ23" s="640"/>
      <c r="AK23" s="640"/>
      <c r="AL23" s="609">
        <v>0</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3063</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768444</v>
      </c>
      <c r="CS24" s="637"/>
      <c r="CT24" s="637"/>
      <c r="CU24" s="637"/>
      <c r="CV24" s="637"/>
      <c r="CW24" s="637"/>
      <c r="CX24" s="637"/>
      <c r="CY24" s="684"/>
      <c r="CZ24" s="688">
        <v>25.2</v>
      </c>
      <c r="DA24" s="689"/>
      <c r="DB24" s="689"/>
      <c r="DC24" s="690"/>
      <c r="DD24" s="683">
        <v>647170</v>
      </c>
      <c r="DE24" s="637"/>
      <c r="DF24" s="637"/>
      <c r="DG24" s="637"/>
      <c r="DH24" s="637"/>
      <c r="DI24" s="637"/>
      <c r="DJ24" s="637"/>
      <c r="DK24" s="684"/>
      <c r="DL24" s="683">
        <v>644734</v>
      </c>
      <c r="DM24" s="637"/>
      <c r="DN24" s="637"/>
      <c r="DO24" s="637"/>
      <c r="DP24" s="637"/>
      <c r="DQ24" s="637"/>
      <c r="DR24" s="637"/>
      <c r="DS24" s="637"/>
      <c r="DT24" s="637"/>
      <c r="DU24" s="637"/>
      <c r="DV24" s="684"/>
      <c r="DW24" s="685">
        <v>50.9</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601636</v>
      </c>
      <c r="S25" s="587"/>
      <c r="T25" s="587"/>
      <c r="U25" s="587"/>
      <c r="V25" s="587"/>
      <c r="W25" s="587"/>
      <c r="X25" s="587"/>
      <c r="Y25" s="588"/>
      <c r="Z25" s="639">
        <v>18.8</v>
      </c>
      <c r="AA25" s="639"/>
      <c r="AB25" s="639"/>
      <c r="AC25" s="639"/>
      <c r="AD25" s="640" t="s">
        <v>111</v>
      </c>
      <c r="AE25" s="640"/>
      <c r="AF25" s="640"/>
      <c r="AG25" s="640"/>
      <c r="AH25" s="640"/>
      <c r="AI25" s="640"/>
      <c r="AJ25" s="640"/>
      <c r="AK25" s="640"/>
      <c r="AL25" s="609" t="s">
        <v>111</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446486</v>
      </c>
      <c r="CS25" s="605"/>
      <c r="CT25" s="605"/>
      <c r="CU25" s="605"/>
      <c r="CV25" s="605"/>
      <c r="CW25" s="605"/>
      <c r="CX25" s="605"/>
      <c r="CY25" s="606"/>
      <c r="CZ25" s="589">
        <v>14.6</v>
      </c>
      <c r="DA25" s="607"/>
      <c r="DB25" s="607"/>
      <c r="DC25" s="608"/>
      <c r="DD25" s="592">
        <v>421782</v>
      </c>
      <c r="DE25" s="605"/>
      <c r="DF25" s="605"/>
      <c r="DG25" s="605"/>
      <c r="DH25" s="605"/>
      <c r="DI25" s="605"/>
      <c r="DJ25" s="605"/>
      <c r="DK25" s="606"/>
      <c r="DL25" s="592">
        <v>420172</v>
      </c>
      <c r="DM25" s="605"/>
      <c r="DN25" s="605"/>
      <c r="DO25" s="605"/>
      <c r="DP25" s="605"/>
      <c r="DQ25" s="605"/>
      <c r="DR25" s="605"/>
      <c r="DS25" s="605"/>
      <c r="DT25" s="605"/>
      <c r="DU25" s="605"/>
      <c r="DV25" s="606"/>
      <c r="DW25" s="609">
        <v>33.200000000000003</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260077</v>
      </c>
      <c r="CS26" s="587"/>
      <c r="CT26" s="587"/>
      <c r="CU26" s="587"/>
      <c r="CV26" s="587"/>
      <c r="CW26" s="587"/>
      <c r="CX26" s="587"/>
      <c r="CY26" s="588"/>
      <c r="CZ26" s="589">
        <v>8.5</v>
      </c>
      <c r="DA26" s="607"/>
      <c r="DB26" s="607"/>
      <c r="DC26" s="608"/>
      <c r="DD26" s="592">
        <v>239441</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149087</v>
      </c>
      <c r="S27" s="587"/>
      <c r="T27" s="587"/>
      <c r="U27" s="587"/>
      <c r="V27" s="587"/>
      <c r="W27" s="587"/>
      <c r="X27" s="587"/>
      <c r="Y27" s="588"/>
      <c r="Z27" s="639">
        <v>4.7</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254274</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154301</v>
      </c>
      <c r="CS27" s="605"/>
      <c r="CT27" s="605"/>
      <c r="CU27" s="605"/>
      <c r="CV27" s="605"/>
      <c r="CW27" s="605"/>
      <c r="CX27" s="605"/>
      <c r="CY27" s="606"/>
      <c r="CZ27" s="589">
        <v>5.0999999999999996</v>
      </c>
      <c r="DA27" s="607"/>
      <c r="DB27" s="607"/>
      <c r="DC27" s="608"/>
      <c r="DD27" s="592">
        <v>57731</v>
      </c>
      <c r="DE27" s="605"/>
      <c r="DF27" s="605"/>
      <c r="DG27" s="605"/>
      <c r="DH27" s="605"/>
      <c r="DI27" s="605"/>
      <c r="DJ27" s="605"/>
      <c r="DK27" s="606"/>
      <c r="DL27" s="592">
        <v>56905</v>
      </c>
      <c r="DM27" s="605"/>
      <c r="DN27" s="605"/>
      <c r="DO27" s="605"/>
      <c r="DP27" s="605"/>
      <c r="DQ27" s="605"/>
      <c r="DR27" s="605"/>
      <c r="DS27" s="605"/>
      <c r="DT27" s="605"/>
      <c r="DU27" s="605"/>
      <c r="DV27" s="606"/>
      <c r="DW27" s="609">
        <v>4.5</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4062</v>
      </c>
      <c r="S28" s="587"/>
      <c r="T28" s="587"/>
      <c r="U28" s="587"/>
      <c r="V28" s="587"/>
      <c r="W28" s="587"/>
      <c r="X28" s="587"/>
      <c r="Y28" s="588"/>
      <c r="Z28" s="639">
        <v>0.1</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167657</v>
      </c>
      <c r="CS28" s="587"/>
      <c r="CT28" s="587"/>
      <c r="CU28" s="587"/>
      <c r="CV28" s="587"/>
      <c r="CW28" s="587"/>
      <c r="CX28" s="587"/>
      <c r="CY28" s="588"/>
      <c r="CZ28" s="589">
        <v>5.5</v>
      </c>
      <c r="DA28" s="607"/>
      <c r="DB28" s="607"/>
      <c r="DC28" s="608"/>
      <c r="DD28" s="592">
        <v>167657</v>
      </c>
      <c r="DE28" s="587"/>
      <c r="DF28" s="587"/>
      <c r="DG28" s="587"/>
      <c r="DH28" s="587"/>
      <c r="DI28" s="587"/>
      <c r="DJ28" s="587"/>
      <c r="DK28" s="588"/>
      <c r="DL28" s="592">
        <v>167657</v>
      </c>
      <c r="DM28" s="587"/>
      <c r="DN28" s="587"/>
      <c r="DO28" s="587"/>
      <c r="DP28" s="587"/>
      <c r="DQ28" s="587"/>
      <c r="DR28" s="587"/>
      <c r="DS28" s="587"/>
      <c r="DT28" s="587"/>
      <c r="DU28" s="587"/>
      <c r="DV28" s="588"/>
      <c r="DW28" s="609">
        <v>13.2</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4374</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167657</v>
      </c>
      <c r="CS29" s="605"/>
      <c r="CT29" s="605"/>
      <c r="CU29" s="605"/>
      <c r="CV29" s="605"/>
      <c r="CW29" s="605"/>
      <c r="CX29" s="605"/>
      <c r="CY29" s="606"/>
      <c r="CZ29" s="589">
        <v>5.5</v>
      </c>
      <c r="DA29" s="607"/>
      <c r="DB29" s="607"/>
      <c r="DC29" s="608"/>
      <c r="DD29" s="592">
        <v>167657</v>
      </c>
      <c r="DE29" s="605"/>
      <c r="DF29" s="605"/>
      <c r="DG29" s="605"/>
      <c r="DH29" s="605"/>
      <c r="DI29" s="605"/>
      <c r="DJ29" s="605"/>
      <c r="DK29" s="606"/>
      <c r="DL29" s="592">
        <v>167657</v>
      </c>
      <c r="DM29" s="605"/>
      <c r="DN29" s="605"/>
      <c r="DO29" s="605"/>
      <c r="DP29" s="605"/>
      <c r="DQ29" s="605"/>
      <c r="DR29" s="605"/>
      <c r="DS29" s="605"/>
      <c r="DT29" s="605"/>
      <c r="DU29" s="605"/>
      <c r="DV29" s="606"/>
      <c r="DW29" s="609">
        <v>13.2</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249509</v>
      </c>
      <c r="S30" s="587"/>
      <c r="T30" s="587"/>
      <c r="U30" s="587"/>
      <c r="V30" s="587"/>
      <c r="W30" s="587"/>
      <c r="X30" s="587"/>
      <c r="Y30" s="588"/>
      <c r="Z30" s="639">
        <v>7.8</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96.6</v>
      </c>
      <c r="BH30" s="653"/>
      <c r="BI30" s="653"/>
      <c r="BJ30" s="653"/>
      <c r="BK30" s="653"/>
      <c r="BL30" s="653"/>
      <c r="BM30" s="654">
        <v>80.099999999999994</v>
      </c>
      <c r="BN30" s="653"/>
      <c r="BO30" s="653"/>
      <c r="BP30" s="653"/>
      <c r="BQ30" s="655"/>
      <c r="BR30" s="652">
        <v>96.9</v>
      </c>
      <c r="BS30" s="653"/>
      <c r="BT30" s="653"/>
      <c r="BU30" s="653"/>
      <c r="BV30" s="653"/>
      <c r="BW30" s="653"/>
      <c r="BX30" s="654">
        <v>66</v>
      </c>
      <c r="BY30" s="653"/>
      <c r="BZ30" s="653"/>
      <c r="CA30" s="653"/>
      <c r="CB30" s="655"/>
      <c r="CD30" s="658"/>
      <c r="CE30" s="659"/>
      <c r="CF30" s="623" t="s">
        <v>290</v>
      </c>
      <c r="CG30" s="620"/>
      <c r="CH30" s="620"/>
      <c r="CI30" s="620"/>
      <c r="CJ30" s="620"/>
      <c r="CK30" s="620"/>
      <c r="CL30" s="620"/>
      <c r="CM30" s="620"/>
      <c r="CN30" s="620"/>
      <c r="CO30" s="620"/>
      <c r="CP30" s="620"/>
      <c r="CQ30" s="621"/>
      <c r="CR30" s="586">
        <v>146624</v>
      </c>
      <c r="CS30" s="587"/>
      <c r="CT30" s="587"/>
      <c r="CU30" s="587"/>
      <c r="CV30" s="587"/>
      <c r="CW30" s="587"/>
      <c r="CX30" s="587"/>
      <c r="CY30" s="588"/>
      <c r="CZ30" s="589">
        <v>4.8</v>
      </c>
      <c r="DA30" s="607"/>
      <c r="DB30" s="607"/>
      <c r="DC30" s="608"/>
      <c r="DD30" s="592">
        <v>146624</v>
      </c>
      <c r="DE30" s="587"/>
      <c r="DF30" s="587"/>
      <c r="DG30" s="587"/>
      <c r="DH30" s="587"/>
      <c r="DI30" s="587"/>
      <c r="DJ30" s="587"/>
      <c r="DK30" s="588"/>
      <c r="DL30" s="592">
        <v>146624</v>
      </c>
      <c r="DM30" s="587"/>
      <c r="DN30" s="587"/>
      <c r="DO30" s="587"/>
      <c r="DP30" s="587"/>
      <c r="DQ30" s="587"/>
      <c r="DR30" s="587"/>
      <c r="DS30" s="587"/>
      <c r="DT30" s="587"/>
      <c r="DU30" s="587"/>
      <c r="DV30" s="588"/>
      <c r="DW30" s="609">
        <v>11.6</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188472</v>
      </c>
      <c r="S31" s="587"/>
      <c r="T31" s="587"/>
      <c r="U31" s="587"/>
      <c r="V31" s="587"/>
      <c r="W31" s="587"/>
      <c r="X31" s="587"/>
      <c r="Y31" s="588"/>
      <c r="Z31" s="639">
        <v>5.9</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97.5</v>
      </c>
      <c r="BH31" s="605"/>
      <c r="BI31" s="605"/>
      <c r="BJ31" s="605"/>
      <c r="BK31" s="605"/>
      <c r="BL31" s="605"/>
      <c r="BM31" s="641">
        <v>94.9</v>
      </c>
      <c r="BN31" s="651"/>
      <c r="BO31" s="651"/>
      <c r="BP31" s="651"/>
      <c r="BQ31" s="615"/>
      <c r="BR31" s="650">
        <v>98.8</v>
      </c>
      <c r="BS31" s="605"/>
      <c r="BT31" s="605"/>
      <c r="BU31" s="605"/>
      <c r="BV31" s="605"/>
      <c r="BW31" s="605"/>
      <c r="BX31" s="641">
        <v>95.3</v>
      </c>
      <c r="BY31" s="651"/>
      <c r="BZ31" s="651"/>
      <c r="CA31" s="651"/>
      <c r="CB31" s="615"/>
      <c r="CD31" s="658"/>
      <c r="CE31" s="659"/>
      <c r="CF31" s="623" t="s">
        <v>294</v>
      </c>
      <c r="CG31" s="620"/>
      <c r="CH31" s="620"/>
      <c r="CI31" s="620"/>
      <c r="CJ31" s="620"/>
      <c r="CK31" s="620"/>
      <c r="CL31" s="620"/>
      <c r="CM31" s="620"/>
      <c r="CN31" s="620"/>
      <c r="CO31" s="620"/>
      <c r="CP31" s="620"/>
      <c r="CQ31" s="621"/>
      <c r="CR31" s="586">
        <v>21033</v>
      </c>
      <c r="CS31" s="605"/>
      <c r="CT31" s="605"/>
      <c r="CU31" s="605"/>
      <c r="CV31" s="605"/>
      <c r="CW31" s="605"/>
      <c r="CX31" s="605"/>
      <c r="CY31" s="606"/>
      <c r="CZ31" s="589">
        <v>0.7</v>
      </c>
      <c r="DA31" s="607"/>
      <c r="DB31" s="607"/>
      <c r="DC31" s="608"/>
      <c r="DD31" s="592">
        <v>21033</v>
      </c>
      <c r="DE31" s="605"/>
      <c r="DF31" s="605"/>
      <c r="DG31" s="605"/>
      <c r="DH31" s="605"/>
      <c r="DI31" s="605"/>
      <c r="DJ31" s="605"/>
      <c r="DK31" s="606"/>
      <c r="DL31" s="592">
        <v>21033</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32781</v>
      </c>
      <c r="S32" s="587"/>
      <c r="T32" s="587"/>
      <c r="U32" s="587"/>
      <c r="V32" s="587"/>
      <c r="W32" s="587"/>
      <c r="X32" s="587"/>
      <c r="Y32" s="588"/>
      <c r="Z32" s="639">
        <v>1</v>
      </c>
      <c r="AA32" s="639"/>
      <c r="AB32" s="639"/>
      <c r="AC32" s="639"/>
      <c r="AD32" s="640">
        <v>1615</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94.8</v>
      </c>
      <c r="BH32" s="571"/>
      <c r="BI32" s="571"/>
      <c r="BJ32" s="571"/>
      <c r="BK32" s="571"/>
      <c r="BL32" s="571"/>
      <c r="BM32" s="634">
        <v>65.599999999999994</v>
      </c>
      <c r="BN32" s="571"/>
      <c r="BO32" s="571"/>
      <c r="BP32" s="571"/>
      <c r="BQ32" s="628"/>
      <c r="BR32" s="649">
        <v>94.2</v>
      </c>
      <c r="BS32" s="571"/>
      <c r="BT32" s="571"/>
      <c r="BU32" s="571"/>
      <c r="BV32" s="571"/>
      <c r="BW32" s="571"/>
      <c r="BX32" s="634">
        <v>55.7</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603800</v>
      </c>
      <c r="S33" s="587"/>
      <c r="T33" s="587"/>
      <c r="U33" s="587"/>
      <c r="V33" s="587"/>
      <c r="W33" s="587"/>
      <c r="X33" s="587"/>
      <c r="Y33" s="588"/>
      <c r="Z33" s="639">
        <v>18.899999999999999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1273656</v>
      </c>
      <c r="CS33" s="605"/>
      <c r="CT33" s="605"/>
      <c r="CU33" s="605"/>
      <c r="CV33" s="605"/>
      <c r="CW33" s="605"/>
      <c r="CX33" s="605"/>
      <c r="CY33" s="606"/>
      <c r="CZ33" s="589">
        <v>41.7</v>
      </c>
      <c r="DA33" s="607"/>
      <c r="DB33" s="607"/>
      <c r="DC33" s="608"/>
      <c r="DD33" s="592">
        <v>976059</v>
      </c>
      <c r="DE33" s="605"/>
      <c r="DF33" s="605"/>
      <c r="DG33" s="605"/>
      <c r="DH33" s="605"/>
      <c r="DI33" s="605"/>
      <c r="DJ33" s="605"/>
      <c r="DK33" s="606"/>
      <c r="DL33" s="592">
        <v>444357</v>
      </c>
      <c r="DM33" s="605"/>
      <c r="DN33" s="605"/>
      <c r="DO33" s="605"/>
      <c r="DP33" s="605"/>
      <c r="DQ33" s="605"/>
      <c r="DR33" s="605"/>
      <c r="DS33" s="605"/>
      <c r="DT33" s="605"/>
      <c r="DU33" s="605"/>
      <c r="DV33" s="606"/>
      <c r="DW33" s="609">
        <v>35.1</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439048</v>
      </c>
      <c r="CS34" s="587"/>
      <c r="CT34" s="587"/>
      <c r="CU34" s="587"/>
      <c r="CV34" s="587"/>
      <c r="CW34" s="587"/>
      <c r="CX34" s="587"/>
      <c r="CY34" s="588"/>
      <c r="CZ34" s="589">
        <v>14.4</v>
      </c>
      <c r="DA34" s="607"/>
      <c r="DB34" s="607"/>
      <c r="DC34" s="608"/>
      <c r="DD34" s="592">
        <v>368108</v>
      </c>
      <c r="DE34" s="587"/>
      <c r="DF34" s="587"/>
      <c r="DG34" s="587"/>
      <c r="DH34" s="587"/>
      <c r="DI34" s="587"/>
      <c r="DJ34" s="587"/>
      <c r="DK34" s="588"/>
      <c r="DL34" s="592">
        <v>196811</v>
      </c>
      <c r="DM34" s="587"/>
      <c r="DN34" s="587"/>
      <c r="DO34" s="587"/>
      <c r="DP34" s="587"/>
      <c r="DQ34" s="587"/>
      <c r="DR34" s="587"/>
      <c r="DS34" s="587"/>
      <c r="DT34" s="587"/>
      <c r="DU34" s="587"/>
      <c r="DV34" s="588"/>
      <c r="DW34" s="609">
        <v>15.5</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68500</v>
      </c>
      <c r="S35" s="587"/>
      <c r="T35" s="587"/>
      <c r="U35" s="587"/>
      <c r="V35" s="587"/>
      <c r="W35" s="587"/>
      <c r="X35" s="587"/>
      <c r="Y35" s="588"/>
      <c r="Z35" s="639">
        <v>2.1</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337137</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24513</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26393</v>
      </c>
      <c r="CS35" s="605"/>
      <c r="CT35" s="605"/>
      <c r="CU35" s="605"/>
      <c r="CV35" s="605"/>
      <c r="CW35" s="605"/>
      <c r="CX35" s="605"/>
      <c r="CY35" s="606"/>
      <c r="CZ35" s="589">
        <v>0.9</v>
      </c>
      <c r="DA35" s="607"/>
      <c r="DB35" s="607"/>
      <c r="DC35" s="608"/>
      <c r="DD35" s="592">
        <v>24275</v>
      </c>
      <c r="DE35" s="605"/>
      <c r="DF35" s="605"/>
      <c r="DG35" s="605"/>
      <c r="DH35" s="605"/>
      <c r="DI35" s="605"/>
      <c r="DJ35" s="605"/>
      <c r="DK35" s="606"/>
      <c r="DL35" s="592">
        <v>23533</v>
      </c>
      <c r="DM35" s="605"/>
      <c r="DN35" s="605"/>
      <c r="DO35" s="605"/>
      <c r="DP35" s="605"/>
      <c r="DQ35" s="605"/>
      <c r="DR35" s="605"/>
      <c r="DS35" s="605"/>
      <c r="DT35" s="605"/>
      <c r="DU35" s="605"/>
      <c r="DV35" s="606"/>
      <c r="DW35" s="609">
        <v>1.9</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3192162</v>
      </c>
      <c r="S36" s="627"/>
      <c r="T36" s="627"/>
      <c r="U36" s="627"/>
      <c r="V36" s="627"/>
      <c r="W36" s="627"/>
      <c r="X36" s="627"/>
      <c r="Y36" s="630"/>
      <c r="Z36" s="631">
        <v>100</v>
      </c>
      <c r="AA36" s="631"/>
      <c r="AB36" s="631"/>
      <c r="AC36" s="631"/>
      <c r="AD36" s="632">
        <v>1197665</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92310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17060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237563</v>
      </c>
      <c r="CS36" s="587"/>
      <c r="CT36" s="587"/>
      <c r="CU36" s="587"/>
      <c r="CV36" s="587"/>
      <c r="CW36" s="587"/>
      <c r="CX36" s="587"/>
      <c r="CY36" s="588"/>
      <c r="CZ36" s="589">
        <v>7.8</v>
      </c>
      <c r="DA36" s="607"/>
      <c r="DB36" s="607"/>
      <c r="DC36" s="608"/>
      <c r="DD36" s="592">
        <v>126349</v>
      </c>
      <c r="DE36" s="587"/>
      <c r="DF36" s="587"/>
      <c r="DG36" s="587"/>
      <c r="DH36" s="587"/>
      <c r="DI36" s="587"/>
      <c r="DJ36" s="587"/>
      <c r="DK36" s="588"/>
      <c r="DL36" s="592">
        <v>75807</v>
      </c>
      <c r="DM36" s="587"/>
      <c r="DN36" s="587"/>
      <c r="DO36" s="587"/>
      <c r="DP36" s="587"/>
      <c r="DQ36" s="587"/>
      <c r="DR36" s="587"/>
      <c r="DS36" s="587"/>
      <c r="DT36" s="587"/>
      <c r="DU36" s="587"/>
      <c r="DV36" s="588"/>
      <c r="DW36" s="609">
        <v>6</v>
      </c>
      <c r="DX36" s="610"/>
      <c r="DY36" s="610"/>
      <c r="DZ36" s="610"/>
      <c r="EA36" s="610"/>
      <c r="EB36" s="610"/>
      <c r="EC36" s="611"/>
    </row>
    <row r="37" spans="2:133" ht="11.25" customHeight="1">
      <c r="AQ37" s="612" t="s">
        <v>312</v>
      </c>
      <c r="AR37" s="613"/>
      <c r="AS37" s="613"/>
      <c r="AT37" s="613"/>
      <c r="AU37" s="613"/>
      <c r="AV37" s="613"/>
      <c r="AW37" s="613"/>
      <c r="AX37" s="613"/>
      <c r="AY37" s="614"/>
      <c r="AZ37" s="586">
        <v>32680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696</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94883</v>
      </c>
      <c r="CS37" s="605"/>
      <c r="CT37" s="605"/>
      <c r="CU37" s="605"/>
      <c r="CV37" s="605"/>
      <c r="CW37" s="605"/>
      <c r="CX37" s="605"/>
      <c r="CY37" s="606"/>
      <c r="CZ37" s="589">
        <v>3.1</v>
      </c>
      <c r="DA37" s="607"/>
      <c r="DB37" s="607"/>
      <c r="DC37" s="608"/>
      <c r="DD37" s="592">
        <v>21689</v>
      </c>
      <c r="DE37" s="605"/>
      <c r="DF37" s="605"/>
      <c r="DG37" s="605"/>
      <c r="DH37" s="605"/>
      <c r="DI37" s="605"/>
      <c r="DJ37" s="605"/>
      <c r="DK37" s="606"/>
      <c r="DL37" s="592">
        <v>21687</v>
      </c>
      <c r="DM37" s="605"/>
      <c r="DN37" s="605"/>
      <c r="DO37" s="605"/>
      <c r="DP37" s="605"/>
      <c r="DQ37" s="605"/>
      <c r="DR37" s="605"/>
      <c r="DS37" s="605"/>
      <c r="DT37" s="605"/>
      <c r="DU37" s="605"/>
      <c r="DV37" s="606"/>
      <c r="DW37" s="609">
        <v>1.7</v>
      </c>
      <c r="DX37" s="610"/>
      <c r="DY37" s="610"/>
      <c r="DZ37" s="610"/>
      <c r="EA37" s="610"/>
      <c r="EB37" s="610"/>
      <c r="EC37" s="611"/>
    </row>
    <row r="38" spans="2:133" ht="11.25" customHeight="1">
      <c r="AQ38" s="612" t="s">
        <v>315</v>
      </c>
      <c r="AR38" s="613"/>
      <c r="AS38" s="613"/>
      <c r="AT38" s="613"/>
      <c r="AU38" s="613"/>
      <c r="AV38" s="613"/>
      <c r="AW38" s="613"/>
      <c r="AX38" s="613"/>
      <c r="AY38" s="614"/>
      <c r="AZ38" s="586">
        <v>31485</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1171</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305652</v>
      </c>
      <c r="CS38" s="587"/>
      <c r="CT38" s="587"/>
      <c r="CU38" s="587"/>
      <c r="CV38" s="587"/>
      <c r="CW38" s="587"/>
      <c r="CX38" s="587"/>
      <c r="CY38" s="588"/>
      <c r="CZ38" s="589">
        <v>10</v>
      </c>
      <c r="DA38" s="607"/>
      <c r="DB38" s="607"/>
      <c r="DC38" s="608"/>
      <c r="DD38" s="592">
        <v>192327</v>
      </c>
      <c r="DE38" s="587"/>
      <c r="DF38" s="587"/>
      <c r="DG38" s="587"/>
      <c r="DH38" s="587"/>
      <c r="DI38" s="587"/>
      <c r="DJ38" s="587"/>
      <c r="DK38" s="588"/>
      <c r="DL38" s="592">
        <v>148206</v>
      </c>
      <c r="DM38" s="587"/>
      <c r="DN38" s="587"/>
      <c r="DO38" s="587"/>
      <c r="DP38" s="587"/>
      <c r="DQ38" s="587"/>
      <c r="DR38" s="587"/>
      <c r="DS38" s="587"/>
      <c r="DT38" s="587"/>
      <c r="DU38" s="587"/>
      <c r="DV38" s="588"/>
      <c r="DW38" s="609">
        <v>11.7</v>
      </c>
      <c r="DX38" s="610"/>
      <c r="DY38" s="610"/>
      <c r="DZ38" s="610"/>
      <c r="EA38" s="610"/>
      <c r="EB38" s="610"/>
      <c r="EC38" s="611"/>
    </row>
    <row r="39" spans="2:133" ht="11.25" customHeight="1">
      <c r="AQ39" s="612" t="s">
        <v>318</v>
      </c>
      <c r="AR39" s="613"/>
      <c r="AS39" s="613"/>
      <c r="AT39" s="613"/>
      <c r="AU39" s="613"/>
      <c r="AV39" s="613"/>
      <c r="AW39" s="613"/>
      <c r="AX39" s="613"/>
      <c r="AY39" s="614"/>
      <c r="AZ39" s="586">
        <v>441</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71</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265000</v>
      </c>
      <c r="CS39" s="605"/>
      <c r="CT39" s="605"/>
      <c r="CU39" s="605"/>
      <c r="CV39" s="605"/>
      <c r="CW39" s="605"/>
      <c r="CX39" s="605"/>
      <c r="CY39" s="606"/>
      <c r="CZ39" s="589">
        <v>8.6999999999999993</v>
      </c>
      <c r="DA39" s="607"/>
      <c r="DB39" s="607"/>
      <c r="DC39" s="608"/>
      <c r="DD39" s="592">
        <v>265000</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42318</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85</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t="s">
        <v>322</v>
      </c>
      <c r="CS40" s="587"/>
      <c r="CT40" s="587"/>
      <c r="CU40" s="587"/>
      <c r="CV40" s="587"/>
      <c r="CW40" s="587"/>
      <c r="CX40" s="587"/>
      <c r="CY40" s="588"/>
      <c r="CZ40" s="589" t="s">
        <v>322</v>
      </c>
      <c r="DA40" s="607"/>
      <c r="DB40" s="607"/>
      <c r="DC40" s="608"/>
      <c r="DD40" s="592" t="s">
        <v>322</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137903</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266</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1009671</v>
      </c>
      <c r="CS42" s="587"/>
      <c r="CT42" s="587"/>
      <c r="CU42" s="587"/>
      <c r="CV42" s="587"/>
      <c r="CW42" s="587"/>
      <c r="CX42" s="587"/>
      <c r="CY42" s="588"/>
      <c r="CZ42" s="589">
        <v>33.1</v>
      </c>
      <c r="DA42" s="590"/>
      <c r="DB42" s="590"/>
      <c r="DC42" s="591"/>
      <c r="DD42" s="592">
        <v>124073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t="s">
        <v>322</v>
      </c>
      <c r="CS43" s="605"/>
      <c r="CT43" s="605"/>
      <c r="CU43" s="605"/>
      <c r="CV43" s="605"/>
      <c r="CW43" s="605"/>
      <c r="CX43" s="605"/>
      <c r="CY43" s="606"/>
      <c r="CZ43" s="589" t="s">
        <v>322</v>
      </c>
      <c r="DA43" s="607"/>
      <c r="DB43" s="607"/>
      <c r="DC43" s="608"/>
      <c r="DD43" s="592" t="s">
        <v>322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982582</v>
      </c>
      <c r="CS44" s="587"/>
      <c r="CT44" s="587"/>
      <c r="CU44" s="587"/>
      <c r="CV44" s="587"/>
      <c r="CW44" s="587"/>
      <c r="CX44" s="587"/>
      <c r="CY44" s="588"/>
      <c r="CZ44" s="589">
        <v>32.200000000000003</v>
      </c>
      <c r="DA44" s="590"/>
      <c r="DB44" s="590"/>
      <c r="DC44" s="591"/>
      <c r="DD44" s="592">
        <v>123997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751825</v>
      </c>
      <c r="CS45" s="605"/>
      <c r="CT45" s="605"/>
      <c r="CU45" s="605"/>
      <c r="CV45" s="605"/>
      <c r="CW45" s="605"/>
      <c r="CX45" s="605"/>
      <c r="CY45" s="606"/>
      <c r="CZ45" s="589">
        <v>24.6</v>
      </c>
      <c r="DA45" s="607"/>
      <c r="DB45" s="607"/>
      <c r="DC45" s="608"/>
      <c r="DD45" s="592">
        <v>2995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168245</v>
      </c>
      <c r="CS46" s="587"/>
      <c r="CT46" s="587"/>
      <c r="CU46" s="587"/>
      <c r="CV46" s="587"/>
      <c r="CW46" s="587"/>
      <c r="CX46" s="587"/>
      <c r="CY46" s="588"/>
      <c r="CZ46" s="589">
        <v>5.5</v>
      </c>
      <c r="DA46" s="590"/>
      <c r="DB46" s="590"/>
      <c r="DC46" s="591"/>
      <c r="DD46" s="592">
        <v>119490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27089</v>
      </c>
      <c r="CS47" s="605"/>
      <c r="CT47" s="605"/>
      <c r="CU47" s="605"/>
      <c r="CV47" s="605"/>
      <c r="CW47" s="605"/>
      <c r="CX47" s="605"/>
      <c r="CY47" s="606"/>
      <c r="CZ47" s="589">
        <v>0.9</v>
      </c>
      <c r="DA47" s="607"/>
      <c r="DB47" s="607"/>
      <c r="DC47" s="608"/>
      <c r="DD47" s="592">
        <v>76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3051771</v>
      </c>
      <c r="CS49" s="571"/>
      <c r="CT49" s="571"/>
      <c r="CU49" s="571"/>
      <c r="CV49" s="571"/>
      <c r="CW49" s="571"/>
      <c r="CX49" s="571"/>
      <c r="CY49" s="572"/>
      <c r="CZ49" s="573">
        <v>100</v>
      </c>
      <c r="DA49" s="574"/>
      <c r="DB49" s="574"/>
      <c r="DC49" s="575"/>
      <c r="DD49" s="576">
        <v>1747302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88" zoomScaleNormal="88" zoomScaleSheetLayoutView="70" workbookViewId="0">
      <selection activeCell="AP60" sqref="AP60:AT6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346</v>
      </c>
      <c r="B5" s="993"/>
      <c r="C5" s="993"/>
      <c r="D5" s="993"/>
      <c r="E5" s="993"/>
      <c r="F5" s="993"/>
      <c r="G5" s="993"/>
      <c r="H5" s="993"/>
      <c r="I5" s="993"/>
      <c r="J5" s="993"/>
      <c r="K5" s="993"/>
      <c r="L5" s="993"/>
      <c r="M5" s="993"/>
      <c r="N5" s="993"/>
      <c r="O5" s="993"/>
      <c r="P5" s="994"/>
      <c r="Q5" s="998" t="s">
        <v>347</v>
      </c>
      <c r="R5" s="999"/>
      <c r="S5" s="999"/>
      <c r="T5" s="999"/>
      <c r="U5" s="1000"/>
      <c r="V5" s="998" t="s">
        <v>348</v>
      </c>
      <c r="W5" s="999"/>
      <c r="X5" s="999"/>
      <c r="Y5" s="999"/>
      <c r="Z5" s="1000"/>
      <c r="AA5" s="998" t="s">
        <v>349</v>
      </c>
      <c r="AB5" s="999"/>
      <c r="AC5" s="999"/>
      <c r="AD5" s="999"/>
      <c r="AE5" s="999"/>
      <c r="AF5" s="1110" t="s">
        <v>350</v>
      </c>
      <c r="AG5" s="999"/>
      <c r="AH5" s="999"/>
      <c r="AI5" s="999"/>
      <c r="AJ5" s="1014"/>
      <c r="AK5" s="999" t="s">
        <v>351</v>
      </c>
      <c r="AL5" s="999"/>
      <c r="AM5" s="999"/>
      <c r="AN5" s="999"/>
      <c r="AO5" s="1000"/>
      <c r="AP5" s="998" t="s">
        <v>352</v>
      </c>
      <c r="AQ5" s="999"/>
      <c r="AR5" s="999"/>
      <c r="AS5" s="999"/>
      <c r="AT5" s="1000"/>
      <c r="AU5" s="998" t="s">
        <v>353</v>
      </c>
      <c r="AV5" s="999"/>
      <c r="AW5" s="999"/>
      <c r="AX5" s="999"/>
      <c r="AY5" s="1014"/>
      <c r="AZ5" s="207"/>
      <c r="BA5" s="207"/>
      <c r="BB5" s="207"/>
      <c r="BC5" s="207"/>
      <c r="BD5" s="207"/>
      <c r="BE5" s="208"/>
      <c r="BF5" s="208"/>
      <c r="BG5" s="208"/>
      <c r="BH5" s="208"/>
      <c r="BI5" s="208"/>
      <c r="BJ5" s="208"/>
      <c r="BK5" s="208"/>
      <c r="BL5" s="208"/>
      <c r="BM5" s="208"/>
      <c r="BN5" s="208"/>
      <c r="BO5" s="208"/>
      <c r="BP5" s="208"/>
      <c r="BQ5" s="992" t="s">
        <v>354</v>
      </c>
      <c r="BR5" s="993"/>
      <c r="BS5" s="993"/>
      <c r="BT5" s="993"/>
      <c r="BU5" s="993"/>
      <c r="BV5" s="993"/>
      <c r="BW5" s="993"/>
      <c r="BX5" s="993"/>
      <c r="BY5" s="993"/>
      <c r="BZ5" s="993"/>
      <c r="CA5" s="993"/>
      <c r="CB5" s="993"/>
      <c r="CC5" s="993"/>
      <c r="CD5" s="993"/>
      <c r="CE5" s="993"/>
      <c r="CF5" s="993"/>
      <c r="CG5" s="994"/>
      <c r="CH5" s="998" t="s">
        <v>355</v>
      </c>
      <c r="CI5" s="999"/>
      <c r="CJ5" s="999"/>
      <c r="CK5" s="999"/>
      <c r="CL5" s="1000"/>
      <c r="CM5" s="998" t="s">
        <v>356</v>
      </c>
      <c r="CN5" s="999"/>
      <c r="CO5" s="999"/>
      <c r="CP5" s="999"/>
      <c r="CQ5" s="1000"/>
      <c r="CR5" s="998" t="s">
        <v>357</v>
      </c>
      <c r="CS5" s="999"/>
      <c r="CT5" s="999"/>
      <c r="CU5" s="999"/>
      <c r="CV5" s="1000"/>
      <c r="CW5" s="998" t="s">
        <v>358</v>
      </c>
      <c r="CX5" s="999"/>
      <c r="CY5" s="999"/>
      <c r="CZ5" s="999"/>
      <c r="DA5" s="1000"/>
      <c r="DB5" s="998" t="s">
        <v>359</v>
      </c>
      <c r="DC5" s="999"/>
      <c r="DD5" s="999"/>
      <c r="DE5" s="999"/>
      <c r="DF5" s="1000"/>
      <c r="DG5" s="1095" t="s">
        <v>360</v>
      </c>
      <c r="DH5" s="1096"/>
      <c r="DI5" s="1096"/>
      <c r="DJ5" s="1096"/>
      <c r="DK5" s="1097"/>
      <c r="DL5" s="1095" t="s">
        <v>361</v>
      </c>
      <c r="DM5" s="1096"/>
      <c r="DN5" s="1096"/>
      <c r="DO5" s="1096"/>
      <c r="DP5" s="1097"/>
      <c r="DQ5" s="998" t="s">
        <v>362</v>
      </c>
      <c r="DR5" s="999"/>
      <c r="DS5" s="999"/>
      <c r="DT5" s="999"/>
      <c r="DU5" s="1000"/>
      <c r="DV5" s="998" t="s">
        <v>353</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363</v>
      </c>
      <c r="C7" s="1048"/>
      <c r="D7" s="1048"/>
      <c r="E7" s="1048"/>
      <c r="F7" s="1048"/>
      <c r="G7" s="1048"/>
      <c r="H7" s="1048"/>
      <c r="I7" s="1048"/>
      <c r="J7" s="1048"/>
      <c r="K7" s="1048"/>
      <c r="L7" s="1048"/>
      <c r="M7" s="1048"/>
      <c r="N7" s="1048"/>
      <c r="O7" s="1048"/>
      <c r="P7" s="1049"/>
      <c r="Q7" s="1101">
        <v>3192</v>
      </c>
      <c r="R7" s="1102"/>
      <c r="S7" s="1102"/>
      <c r="T7" s="1102"/>
      <c r="U7" s="1102"/>
      <c r="V7" s="1102">
        <v>3052</v>
      </c>
      <c r="W7" s="1102"/>
      <c r="X7" s="1102"/>
      <c r="Y7" s="1102"/>
      <c r="Z7" s="1102"/>
      <c r="AA7" s="1102">
        <v>140</v>
      </c>
      <c r="AB7" s="1102"/>
      <c r="AC7" s="1102"/>
      <c r="AD7" s="1102"/>
      <c r="AE7" s="1103"/>
      <c r="AF7" s="1104">
        <v>138</v>
      </c>
      <c r="AG7" s="1105"/>
      <c r="AH7" s="1105"/>
      <c r="AI7" s="1105"/>
      <c r="AJ7" s="1106"/>
      <c r="AK7" s="1088" t="s">
        <v>532</v>
      </c>
      <c r="AL7" s="1089"/>
      <c r="AM7" s="1089"/>
      <c r="AN7" s="1089"/>
      <c r="AO7" s="1089"/>
      <c r="AP7" s="1089">
        <v>2173</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543</v>
      </c>
      <c r="BT7" s="1093"/>
      <c r="BU7" s="1093"/>
      <c r="BV7" s="1093"/>
      <c r="BW7" s="1093"/>
      <c r="BX7" s="1093"/>
      <c r="BY7" s="1093"/>
      <c r="BZ7" s="1093"/>
      <c r="CA7" s="1093"/>
      <c r="CB7" s="1093"/>
      <c r="CC7" s="1093"/>
      <c r="CD7" s="1093"/>
      <c r="CE7" s="1093"/>
      <c r="CF7" s="1093"/>
      <c r="CG7" s="1094"/>
      <c r="CH7" s="1085">
        <v>-5</v>
      </c>
      <c r="CI7" s="1086"/>
      <c r="CJ7" s="1086"/>
      <c r="CK7" s="1086"/>
      <c r="CL7" s="1087"/>
      <c r="CM7" s="1085">
        <v>56</v>
      </c>
      <c r="CN7" s="1086"/>
      <c r="CO7" s="1086"/>
      <c r="CP7" s="1086"/>
      <c r="CQ7" s="1087"/>
      <c r="CR7" s="1085">
        <v>0</v>
      </c>
      <c r="CS7" s="1086"/>
      <c r="CT7" s="1086"/>
      <c r="CU7" s="1086"/>
      <c r="CV7" s="1087"/>
      <c r="CW7" s="1085" t="s">
        <v>532</v>
      </c>
      <c r="CX7" s="1086"/>
      <c r="CY7" s="1086"/>
      <c r="CZ7" s="1086"/>
      <c r="DA7" s="1087"/>
      <c r="DB7" s="1085" t="s">
        <v>532</v>
      </c>
      <c r="DC7" s="1086"/>
      <c r="DD7" s="1086"/>
      <c r="DE7" s="1086"/>
      <c r="DF7" s="1087"/>
      <c r="DG7" s="1085" t="s">
        <v>532</v>
      </c>
      <c r="DH7" s="1086"/>
      <c r="DI7" s="1086"/>
      <c r="DJ7" s="1086"/>
      <c r="DK7" s="1087"/>
      <c r="DL7" s="1085" t="s">
        <v>532</v>
      </c>
      <c r="DM7" s="1086"/>
      <c r="DN7" s="1086"/>
      <c r="DO7" s="1086"/>
      <c r="DP7" s="1087"/>
      <c r="DQ7" s="1085" t="s">
        <v>532</v>
      </c>
      <c r="DR7" s="1086"/>
      <c r="DS7" s="1086"/>
      <c r="DT7" s="1086"/>
      <c r="DU7" s="1087"/>
      <c r="DV7" s="1112"/>
      <c r="DW7" s="1113"/>
      <c r="DX7" s="1113"/>
      <c r="DY7" s="1113"/>
      <c r="DZ7" s="1114"/>
      <c r="EA7" s="205"/>
    </row>
    <row r="8" spans="1:131" s="206" customFormat="1" ht="26.25" customHeight="1">
      <c r="A8" s="212">
        <v>2</v>
      </c>
      <c r="B8" s="1034"/>
      <c r="C8" s="1035"/>
      <c r="D8" s="1035"/>
      <c r="E8" s="1035"/>
      <c r="F8" s="1035"/>
      <c r="G8" s="1035"/>
      <c r="H8" s="1035"/>
      <c r="I8" s="1035"/>
      <c r="J8" s="1035"/>
      <c r="K8" s="1035"/>
      <c r="L8" s="1035"/>
      <c r="M8" s="1035"/>
      <c r="N8" s="1035"/>
      <c r="O8" s="1035"/>
      <c r="P8" s="1036"/>
      <c r="Q8" s="1040"/>
      <c r="R8" s="1041"/>
      <c r="S8" s="1041"/>
      <c r="T8" s="1041"/>
      <c r="U8" s="1041"/>
      <c r="V8" s="1041"/>
      <c r="W8" s="1041"/>
      <c r="X8" s="1041"/>
      <c r="Y8" s="1041"/>
      <c r="Z8" s="1041"/>
      <c r="AA8" s="1041"/>
      <c r="AB8" s="1041"/>
      <c r="AC8" s="1041"/>
      <c r="AD8" s="1041"/>
      <c r="AE8" s="1042"/>
      <c r="AF8" s="1016"/>
      <c r="AG8" s="1017"/>
      <c r="AH8" s="1017"/>
      <c r="AI8" s="1017"/>
      <c r="AJ8" s="1018"/>
      <c r="AK8" s="1083"/>
      <c r="AL8" s="1084"/>
      <c r="AM8" s="1084"/>
      <c r="AN8" s="1084"/>
      <c r="AO8" s="1084"/>
      <c r="AP8" s="1084"/>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364</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5">
        <v>3192</v>
      </c>
      <c r="R23" s="1066"/>
      <c r="S23" s="1066"/>
      <c r="T23" s="1066"/>
      <c r="U23" s="1066"/>
      <c r="V23" s="1066">
        <v>3052</v>
      </c>
      <c r="W23" s="1066"/>
      <c r="X23" s="1066"/>
      <c r="Y23" s="1066"/>
      <c r="Z23" s="1066"/>
      <c r="AA23" s="1066">
        <v>140</v>
      </c>
      <c r="AB23" s="1066"/>
      <c r="AC23" s="1066"/>
      <c r="AD23" s="1066"/>
      <c r="AE23" s="1067"/>
      <c r="AF23" s="1068">
        <v>138</v>
      </c>
      <c r="AG23" s="1066"/>
      <c r="AH23" s="1066"/>
      <c r="AI23" s="1066"/>
      <c r="AJ23" s="1069"/>
      <c r="AK23" s="1070"/>
      <c r="AL23" s="1071"/>
      <c r="AM23" s="1071"/>
      <c r="AN23" s="1071"/>
      <c r="AO23" s="1071"/>
      <c r="AP23" s="1066">
        <v>2173</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367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368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346</v>
      </c>
      <c r="B26" s="993"/>
      <c r="C26" s="993"/>
      <c r="D26" s="993"/>
      <c r="E26" s="993"/>
      <c r="F26" s="993"/>
      <c r="G26" s="993"/>
      <c r="H26" s="993"/>
      <c r="I26" s="993"/>
      <c r="J26" s="993"/>
      <c r="K26" s="993"/>
      <c r="L26" s="993"/>
      <c r="M26" s="993"/>
      <c r="N26" s="993"/>
      <c r="O26" s="993"/>
      <c r="P26" s="994"/>
      <c r="Q26" s="998" t="s">
        <v>369</v>
      </c>
      <c r="R26" s="999"/>
      <c r="S26" s="999"/>
      <c r="T26" s="999"/>
      <c r="U26" s="1000"/>
      <c r="V26" s="998" t="s">
        <v>370</v>
      </c>
      <c r="W26" s="999"/>
      <c r="X26" s="999"/>
      <c r="Y26" s="999"/>
      <c r="Z26" s="1000"/>
      <c r="AA26" s="998" t="s">
        <v>371</v>
      </c>
      <c r="AB26" s="999"/>
      <c r="AC26" s="999"/>
      <c r="AD26" s="999"/>
      <c r="AE26" s="999"/>
      <c r="AF26" s="1056" t="s">
        <v>372</v>
      </c>
      <c r="AG26" s="1005"/>
      <c r="AH26" s="1005"/>
      <c r="AI26" s="1005"/>
      <c r="AJ26" s="1057"/>
      <c r="AK26" s="999" t="s">
        <v>373</v>
      </c>
      <c r="AL26" s="999"/>
      <c r="AM26" s="999"/>
      <c r="AN26" s="999"/>
      <c r="AO26" s="1000"/>
      <c r="AP26" s="998" t="s">
        <v>374</v>
      </c>
      <c r="AQ26" s="999"/>
      <c r="AR26" s="999"/>
      <c r="AS26" s="999"/>
      <c r="AT26" s="1000"/>
      <c r="AU26" s="998" t="s">
        <v>375</v>
      </c>
      <c r="AV26" s="999"/>
      <c r="AW26" s="999"/>
      <c r="AX26" s="999"/>
      <c r="AY26" s="1000"/>
      <c r="AZ26" s="998" t="s">
        <v>376</v>
      </c>
      <c r="BA26" s="999"/>
      <c r="BB26" s="999"/>
      <c r="BC26" s="999"/>
      <c r="BD26" s="1000"/>
      <c r="BE26" s="998" t="s">
        <v>353</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377</v>
      </c>
      <c r="C28" s="1048"/>
      <c r="D28" s="1048"/>
      <c r="E28" s="1048"/>
      <c r="F28" s="1048"/>
      <c r="G28" s="1048"/>
      <c r="H28" s="1048"/>
      <c r="I28" s="1048"/>
      <c r="J28" s="1048"/>
      <c r="K28" s="1048"/>
      <c r="L28" s="1048"/>
      <c r="M28" s="1048"/>
      <c r="N28" s="1048"/>
      <c r="O28" s="1048"/>
      <c r="P28" s="1049"/>
      <c r="Q28" s="1050">
        <v>501</v>
      </c>
      <c r="R28" s="1051"/>
      <c r="S28" s="1051"/>
      <c r="T28" s="1051"/>
      <c r="U28" s="1051"/>
      <c r="V28" s="1051">
        <v>476</v>
      </c>
      <c r="W28" s="1051"/>
      <c r="X28" s="1051"/>
      <c r="Y28" s="1051"/>
      <c r="Z28" s="1051"/>
      <c r="AA28" s="1051">
        <v>25</v>
      </c>
      <c r="AB28" s="1051"/>
      <c r="AC28" s="1051"/>
      <c r="AD28" s="1051"/>
      <c r="AE28" s="1052"/>
      <c r="AF28" s="1053">
        <v>25</v>
      </c>
      <c r="AG28" s="1051"/>
      <c r="AH28" s="1051"/>
      <c r="AI28" s="1051"/>
      <c r="AJ28" s="1054"/>
      <c r="AK28" s="1055">
        <v>42</v>
      </c>
      <c r="AL28" s="1043"/>
      <c r="AM28" s="1043"/>
      <c r="AN28" s="1043"/>
      <c r="AO28" s="1043"/>
      <c r="AP28" s="1043" t="s">
        <v>532</v>
      </c>
      <c r="AQ28" s="1043"/>
      <c r="AR28" s="1043"/>
      <c r="AS28" s="1043"/>
      <c r="AT28" s="1043"/>
      <c r="AU28" s="1043" t="s">
        <v>532</v>
      </c>
      <c r="AV28" s="1043"/>
      <c r="AW28" s="1043"/>
      <c r="AX28" s="1043"/>
      <c r="AY28" s="1043"/>
      <c r="AZ28" s="1044" t="s">
        <v>532</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378</v>
      </c>
      <c r="C29" s="1035"/>
      <c r="D29" s="1035"/>
      <c r="E29" s="1035"/>
      <c r="F29" s="1035"/>
      <c r="G29" s="1035"/>
      <c r="H29" s="1035"/>
      <c r="I29" s="1035"/>
      <c r="J29" s="1035"/>
      <c r="K29" s="1035"/>
      <c r="L29" s="1035"/>
      <c r="M29" s="1035"/>
      <c r="N29" s="1035"/>
      <c r="O29" s="1035"/>
      <c r="P29" s="1036"/>
      <c r="Q29" s="1040">
        <v>362</v>
      </c>
      <c r="R29" s="1041"/>
      <c r="S29" s="1041"/>
      <c r="T29" s="1041"/>
      <c r="U29" s="1041"/>
      <c r="V29" s="1041">
        <v>359</v>
      </c>
      <c r="W29" s="1041"/>
      <c r="X29" s="1041"/>
      <c r="Y29" s="1041"/>
      <c r="Z29" s="1041"/>
      <c r="AA29" s="1041">
        <v>3</v>
      </c>
      <c r="AB29" s="1041"/>
      <c r="AC29" s="1041"/>
      <c r="AD29" s="1041"/>
      <c r="AE29" s="1042"/>
      <c r="AF29" s="1016">
        <v>3</v>
      </c>
      <c r="AG29" s="1017"/>
      <c r="AH29" s="1017"/>
      <c r="AI29" s="1017"/>
      <c r="AJ29" s="1018"/>
      <c r="AK29" s="977">
        <v>68</v>
      </c>
      <c r="AL29" s="965"/>
      <c r="AM29" s="965"/>
      <c r="AN29" s="965"/>
      <c r="AO29" s="965"/>
      <c r="AP29" s="965" t="s">
        <v>532</v>
      </c>
      <c r="AQ29" s="965"/>
      <c r="AR29" s="965"/>
      <c r="AS29" s="965"/>
      <c r="AT29" s="965"/>
      <c r="AU29" s="965" t="s">
        <v>532</v>
      </c>
      <c r="AV29" s="965"/>
      <c r="AW29" s="965"/>
      <c r="AX29" s="965"/>
      <c r="AY29" s="965"/>
      <c r="AZ29" s="1039" t="s">
        <v>532</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379</v>
      </c>
      <c r="C30" s="1035"/>
      <c r="D30" s="1035"/>
      <c r="E30" s="1035"/>
      <c r="F30" s="1035"/>
      <c r="G30" s="1035"/>
      <c r="H30" s="1035"/>
      <c r="I30" s="1035"/>
      <c r="J30" s="1035"/>
      <c r="K30" s="1035"/>
      <c r="L30" s="1035"/>
      <c r="M30" s="1035"/>
      <c r="N30" s="1035"/>
      <c r="O30" s="1035"/>
      <c r="P30" s="1036"/>
      <c r="Q30" s="1040">
        <v>112</v>
      </c>
      <c r="R30" s="1041"/>
      <c r="S30" s="1041"/>
      <c r="T30" s="1041"/>
      <c r="U30" s="1041"/>
      <c r="V30" s="1041">
        <v>109</v>
      </c>
      <c r="W30" s="1041"/>
      <c r="X30" s="1041"/>
      <c r="Y30" s="1041"/>
      <c r="Z30" s="1041"/>
      <c r="AA30" s="1041">
        <v>4</v>
      </c>
      <c r="AB30" s="1041"/>
      <c r="AC30" s="1041"/>
      <c r="AD30" s="1041"/>
      <c r="AE30" s="1042"/>
      <c r="AF30" s="1016">
        <v>4</v>
      </c>
      <c r="AG30" s="1017"/>
      <c r="AH30" s="1017"/>
      <c r="AI30" s="1017"/>
      <c r="AJ30" s="1018"/>
      <c r="AK30" s="977">
        <v>15</v>
      </c>
      <c r="AL30" s="965"/>
      <c r="AM30" s="965"/>
      <c r="AN30" s="965"/>
      <c r="AO30" s="965"/>
      <c r="AP30" s="965" t="s">
        <v>532</v>
      </c>
      <c r="AQ30" s="965"/>
      <c r="AR30" s="965"/>
      <c r="AS30" s="965"/>
      <c r="AT30" s="965"/>
      <c r="AU30" s="965" t="s">
        <v>532</v>
      </c>
      <c r="AV30" s="965"/>
      <c r="AW30" s="965"/>
      <c r="AX30" s="965"/>
      <c r="AY30" s="965"/>
      <c r="AZ30" s="1039" t="s">
        <v>532</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380</v>
      </c>
      <c r="C31" s="1035"/>
      <c r="D31" s="1035"/>
      <c r="E31" s="1035"/>
      <c r="F31" s="1035"/>
      <c r="G31" s="1035"/>
      <c r="H31" s="1035"/>
      <c r="I31" s="1035"/>
      <c r="J31" s="1035"/>
      <c r="K31" s="1035"/>
      <c r="L31" s="1035"/>
      <c r="M31" s="1035"/>
      <c r="N31" s="1035"/>
      <c r="O31" s="1035"/>
      <c r="P31" s="1036"/>
      <c r="Q31" s="1040">
        <v>61</v>
      </c>
      <c r="R31" s="1041"/>
      <c r="S31" s="1041"/>
      <c r="T31" s="1041"/>
      <c r="U31" s="1041"/>
      <c r="V31" s="1041">
        <v>73</v>
      </c>
      <c r="W31" s="1041"/>
      <c r="X31" s="1041"/>
      <c r="Y31" s="1041"/>
      <c r="Z31" s="1041"/>
      <c r="AA31" s="1041">
        <v>-12</v>
      </c>
      <c r="AB31" s="1041"/>
      <c r="AC31" s="1041"/>
      <c r="AD31" s="1041"/>
      <c r="AE31" s="1042"/>
      <c r="AF31" s="1016">
        <v>65</v>
      </c>
      <c r="AG31" s="1017"/>
      <c r="AH31" s="1017"/>
      <c r="AI31" s="1017"/>
      <c r="AJ31" s="1018"/>
      <c r="AK31" s="977" t="s">
        <v>532</v>
      </c>
      <c r="AL31" s="965"/>
      <c r="AM31" s="965"/>
      <c r="AN31" s="965"/>
      <c r="AO31" s="965"/>
      <c r="AP31" s="965">
        <v>389</v>
      </c>
      <c r="AQ31" s="965"/>
      <c r="AR31" s="965"/>
      <c r="AS31" s="965"/>
      <c r="AT31" s="965"/>
      <c r="AU31" s="965" t="s">
        <v>532</v>
      </c>
      <c r="AV31" s="965"/>
      <c r="AW31" s="965"/>
      <c r="AX31" s="965"/>
      <c r="AY31" s="965"/>
      <c r="AZ31" s="1039" t="s">
        <v>532</v>
      </c>
      <c r="BA31" s="1039"/>
      <c r="BB31" s="1039"/>
      <c r="BC31" s="1039"/>
      <c r="BD31" s="1039"/>
      <c r="BE31" s="1029" t="s">
        <v>381</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382</v>
      </c>
      <c r="C32" s="1035"/>
      <c r="D32" s="1035"/>
      <c r="E32" s="1035"/>
      <c r="F32" s="1035"/>
      <c r="G32" s="1035"/>
      <c r="H32" s="1035"/>
      <c r="I32" s="1035"/>
      <c r="J32" s="1035"/>
      <c r="K32" s="1035"/>
      <c r="L32" s="1035"/>
      <c r="M32" s="1035"/>
      <c r="N32" s="1035"/>
      <c r="O32" s="1035"/>
      <c r="P32" s="1036"/>
      <c r="Q32" s="1040">
        <v>101</v>
      </c>
      <c r="R32" s="1041"/>
      <c r="S32" s="1041"/>
      <c r="T32" s="1041"/>
      <c r="U32" s="1041"/>
      <c r="V32" s="1041">
        <v>107</v>
      </c>
      <c r="W32" s="1041"/>
      <c r="X32" s="1041"/>
      <c r="Y32" s="1041"/>
      <c r="Z32" s="1041"/>
      <c r="AA32" s="1041">
        <v>-6</v>
      </c>
      <c r="AB32" s="1041"/>
      <c r="AC32" s="1041"/>
      <c r="AD32" s="1041"/>
      <c r="AE32" s="1042"/>
      <c r="AF32" s="1016">
        <v>1</v>
      </c>
      <c r="AG32" s="1017"/>
      <c r="AH32" s="1017"/>
      <c r="AI32" s="1017"/>
      <c r="AJ32" s="1018"/>
      <c r="AK32" s="977">
        <v>17</v>
      </c>
      <c r="AL32" s="965"/>
      <c r="AM32" s="965"/>
      <c r="AN32" s="965"/>
      <c r="AO32" s="965"/>
      <c r="AP32" s="965">
        <v>14</v>
      </c>
      <c r="AQ32" s="965"/>
      <c r="AR32" s="965"/>
      <c r="AS32" s="965"/>
      <c r="AT32" s="965"/>
      <c r="AU32" s="965">
        <v>9</v>
      </c>
      <c r="AV32" s="965"/>
      <c r="AW32" s="965"/>
      <c r="AX32" s="965"/>
      <c r="AY32" s="965"/>
      <c r="AZ32" s="1039" t="s">
        <v>532</v>
      </c>
      <c r="BA32" s="1039"/>
      <c r="BB32" s="1039"/>
      <c r="BC32" s="1039"/>
      <c r="BD32" s="1039"/>
      <c r="BE32" s="1029" t="s">
        <v>381</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383</v>
      </c>
      <c r="C33" s="1035"/>
      <c r="D33" s="1035"/>
      <c r="E33" s="1035"/>
      <c r="F33" s="1035"/>
      <c r="G33" s="1035"/>
      <c r="H33" s="1035"/>
      <c r="I33" s="1035"/>
      <c r="J33" s="1035"/>
      <c r="K33" s="1035"/>
      <c r="L33" s="1035"/>
      <c r="M33" s="1035"/>
      <c r="N33" s="1035"/>
      <c r="O33" s="1035"/>
      <c r="P33" s="1036"/>
      <c r="Q33" s="1040">
        <v>63</v>
      </c>
      <c r="R33" s="1041"/>
      <c r="S33" s="1041"/>
      <c r="T33" s="1041"/>
      <c r="U33" s="1041"/>
      <c r="V33" s="1041">
        <v>61</v>
      </c>
      <c r="W33" s="1041"/>
      <c r="X33" s="1041"/>
      <c r="Y33" s="1041"/>
      <c r="Z33" s="1041"/>
      <c r="AA33" s="1041">
        <v>2</v>
      </c>
      <c r="AB33" s="1041"/>
      <c r="AC33" s="1041"/>
      <c r="AD33" s="1041"/>
      <c r="AE33" s="1042"/>
      <c r="AF33" s="1016">
        <v>2</v>
      </c>
      <c r="AG33" s="1017"/>
      <c r="AH33" s="1017"/>
      <c r="AI33" s="1017"/>
      <c r="AJ33" s="1018"/>
      <c r="AK33" s="977">
        <v>33</v>
      </c>
      <c r="AL33" s="965"/>
      <c r="AM33" s="965"/>
      <c r="AN33" s="965"/>
      <c r="AO33" s="965"/>
      <c r="AP33" s="965">
        <v>225</v>
      </c>
      <c r="AQ33" s="965"/>
      <c r="AR33" s="965"/>
      <c r="AS33" s="965"/>
      <c r="AT33" s="965"/>
      <c r="AU33" s="965">
        <v>171</v>
      </c>
      <c r="AV33" s="965"/>
      <c r="AW33" s="965"/>
      <c r="AX33" s="965"/>
      <c r="AY33" s="965"/>
      <c r="AZ33" s="1039" t="s">
        <v>532</v>
      </c>
      <c r="BA33" s="1039"/>
      <c r="BB33" s="1039"/>
      <c r="BC33" s="1039"/>
      <c r="BD33" s="1039"/>
      <c r="BE33" s="1029" t="s">
        <v>384</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t="s">
        <v>385</v>
      </c>
      <c r="C34" s="1035"/>
      <c r="D34" s="1035"/>
      <c r="E34" s="1035"/>
      <c r="F34" s="1035"/>
      <c r="G34" s="1035"/>
      <c r="H34" s="1035"/>
      <c r="I34" s="1035"/>
      <c r="J34" s="1035"/>
      <c r="K34" s="1035"/>
      <c r="L34" s="1035"/>
      <c r="M34" s="1035"/>
      <c r="N34" s="1035"/>
      <c r="O34" s="1035"/>
      <c r="P34" s="1036"/>
      <c r="Q34" s="1040">
        <v>303</v>
      </c>
      <c r="R34" s="1041"/>
      <c r="S34" s="1041"/>
      <c r="T34" s="1041"/>
      <c r="U34" s="1041"/>
      <c r="V34" s="1041">
        <v>247</v>
      </c>
      <c r="W34" s="1041"/>
      <c r="X34" s="1041"/>
      <c r="Y34" s="1041"/>
      <c r="Z34" s="1041"/>
      <c r="AA34" s="1041">
        <v>55</v>
      </c>
      <c r="AB34" s="1041"/>
      <c r="AC34" s="1041"/>
      <c r="AD34" s="1041"/>
      <c r="AE34" s="1042"/>
      <c r="AF34" s="1016">
        <v>55</v>
      </c>
      <c r="AG34" s="1017"/>
      <c r="AH34" s="1017"/>
      <c r="AI34" s="1017"/>
      <c r="AJ34" s="1018"/>
      <c r="AK34" s="977" t="s">
        <v>532</v>
      </c>
      <c r="AL34" s="965"/>
      <c r="AM34" s="965"/>
      <c r="AN34" s="965"/>
      <c r="AO34" s="965"/>
      <c r="AP34" s="965">
        <v>4</v>
      </c>
      <c r="AQ34" s="965"/>
      <c r="AR34" s="965"/>
      <c r="AS34" s="965"/>
      <c r="AT34" s="965"/>
      <c r="AU34" s="965" t="s">
        <v>532</v>
      </c>
      <c r="AV34" s="965"/>
      <c r="AW34" s="965"/>
      <c r="AX34" s="965"/>
      <c r="AY34" s="965"/>
      <c r="AZ34" s="1039" t="s">
        <v>532</v>
      </c>
      <c r="BA34" s="1039"/>
      <c r="BB34" s="1039"/>
      <c r="BC34" s="1039"/>
      <c r="BD34" s="1039"/>
      <c r="BE34" s="1029" t="s">
        <v>384</v>
      </c>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7"/>
      <c r="AL35" s="965"/>
      <c r="AM35" s="965"/>
      <c r="AN35" s="965"/>
      <c r="AO35" s="965"/>
      <c r="AP35" s="965"/>
      <c r="AQ35" s="965"/>
      <c r="AR35" s="965"/>
      <c r="AS35" s="965"/>
      <c r="AT35" s="965"/>
      <c r="AU35" s="965"/>
      <c r="AV35" s="965"/>
      <c r="AW35" s="965"/>
      <c r="AX35" s="965"/>
      <c r="AY35" s="965"/>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7"/>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7"/>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7"/>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7"/>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7"/>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7"/>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7"/>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7"/>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7"/>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7"/>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7"/>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7"/>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7"/>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7"/>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386</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365</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154</v>
      </c>
      <c r="AG63" s="953"/>
      <c r="AH63" s="953"/>
      <c r="AI63" s="953"/>
      <c r="AJ63" s="1027"/>
      <c r="AK63" s="1028"/>
      <c r="AL63" s="957"/>
      <c r="AM63" s="957"/>
      <c r="AN63" s="957"/>
      <c r="AO63" s="957"/>
      <c r="AP63" s="953">
        <v>632</v>
      </c>
      <c r="AQ63" s="953"/>
      <c r="AR63" s="953"/>
      <c r="AS63" s="953"/>
      <c r="AT63" s="953"/>
      <c r="AU63" s="953">
        <v>180</v>
      </c>
      <c r="AV63" s="953"/>
      <c r="AW63" s="953"/>
      <c r="AX63" s="953"/>
      <c r="AY63" s="953"/>
      <c r="AZ63" s="1022"/>
      <c r="BA63" s="1022"/>
      <c r="BB63" s="1022"/>
      <c r="BC63" s="1022"/>
      <c r="BD63" s="1022"/>
      <c r="BE63" s="954"/>
      <c r="BF63" s="954"/>
      <c r="BG63" s="954"/>
      <c r="BH63" s="954"/>
      <c r="BI63" s="955"/>
      <c r="BJ63" s="1023" t="s">
        <v>111</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389</v>
      </c>
      <c r="B66" s="993"/>
      <c r="C66" s="993"/>
      <c r="D66" s="993"/>
      <c r="E66" s="993"/>
      <c r="F66" s="993"/>
      <c r="G66" s="993"/>
      <c r="H66" s="993"/>
      <c r="I66" s="993"/>
      <c r="J66" s="993"/>
      <c r="K66" s="993"/>
      <c r="L66" s="993"/>
      <c r="M66" s="993"/>
      <c r="N66" s="993"/>
      <c r="O66" s="993"/>
      <c r="P66" s="994"/>
      <c r="Q66" s="998" t="s">
        <v>369</v>
      </c>
      <c r="R66" s="999"/>
      <c r="S66" s="999"/>
      <c r="T66" s="999"/>
      <c r="U66" s="1000"/>
      <c r="V66" s="998" t="s">
        <v>370</v>
      </c>
      <c r="W66" s="999"/>
      <c r="X66" s="999"/>
      <c r="Y66" s="999"/>
      <c r="Z66" s="1000"/>
      <c r="AA66" s="998" t="s">
        <v>371</v>
      </c>
      <c r="AB66" s="999"/>
      <c r="AC66" s="999"/>
      <c r="AD66" s="999"/>
      <c r="AE66" s="1000"/>
      <c r="AF66" s="1004" t="s">
        <v>372</v>
      </c>
      <c r="AG66" s="1005"/>
      <c r="AH66" s="1005"/>
      <c r="AI66" s="1005"/>
      <c r="AJ66" s="1006"/>
      <c r="AK66" s="998" t="s">
        <v>373</v>
      </c>
      <c r="AL66" s="993"/>
      <c r="AM66" s="993"/>
      <c r="AN66" s="993"/>
      <c r="AO66" s="994"/>
      <c r="AP66" s="998" t="s">
        <v>374</v>
      </c>
      <c r="AQ66" s="999"/>
      <c r="AR66" s="999"/>
      <c r="AS66" s="999"/>
      <c r="AT66" s="1000"/>
      <c r="AU66" s="998" t="s">
        <v>390</v>
      </c>
      <c r="AV66" s="999"/>
      <c r="AW66" s="999"/>
      <c r="AX66" s="999"/>
      <c r="AY66" s="1000"/>
      <c r="AZ66" s="998" t="s">
        <v>353</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533</v>
      </c>
      <c r="C68" s="983"/>
      <c r="D68" s="983"/>
      <c r="E68" s="983"/>
      <c r="F68" s="983"/>
      <c r="G68" s="983"/>
      <c r="H68" s="983"/>
      <c r="I68" s="983"/>
      <c r="J68" s="983"/>
      <c r="K68" s="983"/>
      <c r="L68" s="983"/>
      <c r="M68" s="983"/>
      <c r="N68" s="983"/>
      <c r="O68" s="983"/>
      <c r="P68" s="984"/>
      <c r="Q68" s="985">
        <v>8651</v>
      </c>
      <c r="R68" s="979"/>
      <c r="S68" s="979"/>
      <c r="T68" s="979"/>
      <c r="U68" s="979"/>
      <c r="V68" s="979">
        <v>7360</v>
      </c>
      <c r="W68" s="979"/>
      <c r="X68" s="979"/>
      <c r="Y68" s="979"/>
      <c r="Z68" s="979"/>
      <c r="AA68" s="979">
        <v>1291</v>
      </c>
      <c r="AB68" s="979"/>
      <c r="AC68" s="979"/>
      <c r="AD68" s="979"/>
      <c r="AE68" s="979"/>
      <c r="AF68" s="979">
        <v>1291</v>
      </c>
      <c r="AG68" s="979"/>
      <c r="AH68" s="979"/>
      <c r="AI68" s="979"/>
      <c r="AJ68" s="979"/>
      <c r="AK68" s="979" t="s">
        <v>532</v>
      </c>
      <c r="AL68" s="979"/>
      <c r="AM68" s="979"/>
      <c r="AN68" s="979"/>
      <c r="AO68" s="979"/>
      <c r="AP68" s="979" t="s">
        <v>532</v>
      </c>
      <c r="AQ68" s="979"/>
      <c r="AR68" s="979"/>
      <c r="AS68" s="979"/>
      <c r="AT68" s="979"/>
      <c r="AU68" s="979" t="s">
        <v>532</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72" t="s">
        <v>534</v>
      </c>
      <c r="C69" s="973"/>
      <c r="D69" s="973"/>
      <c r="E69" s="973"/>
      <c r="F69" s="973"/>
      <c r="G69" s="973"/>
      <c r="H69" s="973"/>
      <c r="I69" s="973"/>
      <c r="J69" s="973"/>
      <c r="K69" s="973"/>
      <c r="L69" s="973"/>
      <c r="M69" s="973"/>
      <c r="N69" s="973"/>
      <c r="O69" s="973"/>
      <c r="P69" s="974"/>
      <c r="Q69" s="971">
        <v>126</v>
      </c>
      <c r="R69" s="965"/>
      <c r="S69" s="965"/>
      <c r="T69" s="965"/>
      <c r="U69" s="965"/>
      <c r="V69" s="965">
        <v>125</v>
      </c>
      <c r="W69" s="965"/>
      <c r="X69" s="965"/>
      <c r="Y69" s="965"/>
      <c r="Z69" s="965"/>
      <c r="AA69" s="965">
        <v>1</v>
      </c>
      <c r="AB69" s="965"/>
      <c r="AC69" s="965"/>
      <c r="AD69" s="965"/>
      <c r="AE69" s="965"/>
      <c r="AF69" s="965">
        <v>1</v>
      </c>
      <c r="AG69" s="965"/>
      <c r="AH69" s="965"/>
      <c r="AI69" s="965"/>
      <c r="AJ69" s="965"/>
      <c r="AK69" s="965" t="s">
        <v>532</v>
      </c>
      <c r="AL69" s="965"/>
      <c r="AM69" s="965"/>
      <c r="AN69" s="965"/>
      <c r="AO69" s="965"/>
      <c r="AP69" s="965" t="s">
        <v>532</v>
      </c>
      <c r="AQ69" s="965"/>
      <c r="AR69" s="965"/>
      <c r="AS69" s="965"/>
      <c r="AT69" s="965"/>
      <c r="AU69" s="965" t="s">
        <v>532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2" t="s">
        <v>535</v>
      </c>
      <c r="C70" s="973"/>
      <c r="D70" s="973"/>
      <c r="E70" s="973"/>
      <c r="F70" s="973"/>
      <c r="G70" s="973"/>
      <c r="H70" s="973"/>
      <c r="I70" s="973"/>
      <c r="J70" s="973"/>
      <c r="K70" s="973"/>
      <c r="L70" s="973"/>
      <c r="M70" s="973"/>
      <c r="N70" s="973"/>
      <c r="O70" s="973"/>
      <c r="P70" s="974"/>
      <c r="Q70" s="971">
        <v>873</v>
      </c>
      <c r="R70" s="965"/>
      <c r="S70" s="965"/>
      <c r="T70" s="965"/>
      <c r="U70" s="965"/>
      <c r="V70" s="965">
        <v>851</v>
      </c>
      <c r="W70" s="965"/>
      <c r="X70" s="965"/>
      <c r="Y70" s="965"/>
      <c r="Z70" s="965"/>
      <c r="AA70" s="965">
        <v>22</v>
      </c>
      <c r="AB70" s="965"/>
      <c r="AC70" s="965"/>
      <c r="AD70" s="965"/>
      <c r="AE70" s="965"/>
      <c r="AF70" s="965">
        <v>22</v>
      </c>
      <c r="AG70" s="965"/>
      <c r="AH70" s="965"/>
      <c r="AI70" s="965"/>
      <c r="AJ70" s="965"/>
      <c r="AK70" s="965">
        <v>138</v>
      </c>
      <c r="AL70" s="965"/>
      <c r="AM70" s="965"/>
      <c r="AN70" s="965"/>
      <c r="AO70" s="965"/>
      <c r="AP70" s="965" t="s">
        <v>532</v>
      </c>
      <c r="AQ70" s="965"/>
      <c r="AR70" s="965"/>
      <c r="AS70" s="965"/>
      <c r="AT70" s="965"/>
      <c r="AU70" s="965" t="s">
        <v>532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72" t="s">
        <v>536</v>
      </c>
      <c r="C71" s="973"/>
      <c r="D71" s="973"/>
      <c r="E71" s="973"/>
      <c r="F71" s="973"/>
      <c r="G71" s="973"/>
      <c r="H71" s="973"/>
      <c r="I71" s="973"/>
      <c r="J71" s="973"/>
      <c r="K71" s="973"/>
      <c r="L71" s="973"/>
      <c r="M71" s="973"/>
      <c r="N71" s="973"/>
      <c r="O71" s="973"/>
      <c r="P71" s="974"/>
      <c r="Q71" s="971">
        <v>1982</v>
      </c>
      <c r="R71" s="965"/>
      <c r="S71" s="965"/>
      <c r="T71" s="965"/>
      <c r="U71" s="965"/>
      <c r="V71" s="965">
        <v>1960</v>
      </c>
      <c r="W71" s="965"/>
      <c r="X71" s="965"/>
      <c r="Y71" s="965"/>
      <c r="Z71" s="965"/>
      <c r="AA71" s="965">
        <v>56</v>
      </c>
      <c r="AB71" s="965"/>
      <c r="AC71" s="965"/>
      <c r="AD71" s="965"/>
      <c r="AE71" s="965"/>
      <c r="AF71" s="965">
        <v>56</v>
      </c>
      <c r="AG71" s="965"/>
      <c r="AH71" s="965"/>
      <c r="AI71" s="965"/>
      <c r="AJ71" s="965"/>
      <c r="AK71" s="965" t="s">
        <v>532</v>
      </c>
      <c r="AL71" s="965"/>
      <c r="AM71" s="965"/>
      <c r="AN71" s="965"/>
      <c r="AO71" s="965"/>
      <c r="AP71" s="965">
        <v>649</v>
      </c>
      <c r="AQ71" s="965"/>
      <c r="AR71" s="965"/>
      <c r="AS71" s="965"/>
      <c r="AT71" s="965"/>
      <c r="AU71" s="965">
        <v>102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72" t="s">
        <v>537</v>
      </c>
      <c r="C72" s="973"/>
      <c r="D72" s="973"/>
      <c r="E72" s="973"/>
      <c r="F72" s="973"/>
      <c r="G72" s="973"/>
      <c r="H72" s="973"/>
      <c r="I72" s="973"/>
      <c r="J72" s="973"/>
      <c r="K72" s="973"/>
      <c r="L72" s="973"/>
      <c r="M72" s="973"/>
      <c r="N72" s="973"/>
      <c r="O72" s="973"/>
      <c r="P72" s="974"/>
      <c r="Q72" s="971">
        <v>123</v>
      </c>
      <c r="R72" s="965"/>
      <c r="S72" s="965"/>
      <c r="T72" s="965"/>
      <c r="U72" s="965"/>
      <c r="V72" s="965">
        <v>123</v>
      </c>
      <c r="W72" s="965"/>
      <c r="X72" s="965"/>
      <c r="Y72" s="965"/>
      <c r="Z72" s="965"/>
      <c r="AA72" s="965">
        <v>0</v>
      </c>
      <c r="AB72" s="965"/>
      <c r="AC72" s="965"/>
      <c r="AD72" s="965"/>
      <c r="AE72" s="965"/>
      <c r="AF72" s="965">
        <v>0</v>
      </c>
      <c r="AG72" s="965"/>
      <c r="AH72" s="965"/>
      <c r="AI72" s="965"/>
      <c r="AJ72" s="965"/>
      <c r="AK72" s="965" t="s">
        <v>532</v>
      </c>
      <c r="AL72" s="965"/>
      <c r="AM72" s="965"/>
      <c r="AN72" s="965"/>
      <c r="AO72" s="965"/>
      <c r="AP72" s="965" t="s">
        <v>532</v>
      </c>
      <c r="AQ72" s="965"/>
      <c r="AR72" s="965"/>
      <c r="AS72" s="965"/>
      <c r="AT72" s="965"/>
      <c r="AU72" s="965" t="s">
        <v>532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72" t="s">
        <v>538</v>
      </c>
      <c r="C73" s="973"/>
      <c r="D73" s="973"/>
      <c r="E73" s="973"/>
      <c r="F73" s="973"/>
      <c r="G73" s="973"/>
      <c r="H73" s="973"/>
      <c r="I73" s="973"/>
      <c r="J73" s="973"/>
      <c r="K73" s="973"/>
      <c r="L73" s="973"/>
      <c r="M73" s="973"/>
      <c r="N73" s="973"/>
      <c r="O73" s="973"/>
      <c r="P73" s="974"/>
      <c r="Q73" s="971">
        <v>7</v>
      </c>
      <c r="R73" s="965"/>
      <c r="S73" s="965"/>
      <c r="T73" s="965"/>
      <c r="U73" s="965"/>
      <c r="V73" s="965">
        <v>6</v>
      </c>
      <c r="W73" s="965"/>
      <c r="X73" s="965"/>
      <c r="Y73" s="965"/>
      <c r="Z73" s="965"/>
      <c r="AA73" s="965">
        <v>1</v>
      </c>
      <c r="AB73" s="965"/>
      <c r="AC73" s="965"/>
      <c r="AD73" s="965"/>
      <c r="AE73" s="965"/>
      <c r="AF73" s="965">
        <v>1</v>
      </c>
      <c r="AG73" s="965"/>
      <c r="AH73" s="965"/>
      <c r="AI73" s="965"/>
      <c r="AJ73" s="965"/>
      <c r="AK73" s="965" t="s">
        <v>532</v>
      </c>
      <c r="AL73" s="965"/>
      <c r="AM73" s="965"/>
      <c r="AN73" s="965"/>
      <c r="AO73" s="965"/>
      <c r="AP73" s="965" t="s">
        <v>532</v>
      </c>
      <c r="AQ73" s="965"/>
      <c r="AR73" s="965"/>
      <c r="AS73" s="965"/>
      <c r="AT73" s="965"/>
      <c r="AU73" s="965" t="s">
        <v>532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72" t="s">
        <v>539</v>
      </c>
      <c r="C74" s="973"/>
      <c r="D74" s="973"/>
      <c r="E74" s="973"/>
      <c r="F74" s="973"/>
      <c r="G74" s="973"/>
      <c r="H74" s="973"/>
      <c r="I74" s="973"/>
      <c r="J74" s="973"/>
      <c r="K74" s="973"/>
      <c r="L74" s="973"/>
      <c r="M74" s="973"/>
      <c r="N74" s="973"/>
      <c r="O74" s="973"/>
      <c r="P74" s="974"/>
      <c r="Q74" s="971">
        <v>64</v>
      </c>
      <c r="R74" s="965"/>
      <c r="S74" s="965"/>
      <c r="T74" s="965"/>
      <c r="U74" s="965"/>
      <c r="V74" s="965">
        <v>61</v>
      </c>
      <c r="W74" s="965"/>
      <c r="X74" s="965"/>
      <c r="Y74" s="965"/>
      <c r="Z74" s="965"/>
      <c r="AA74" s="965">
        <v>5</v>
      </c>
      <c r="AB74" s="965"/>
      <c r="AC74" s="965"/>
      <c r="AD74" s="965"/>
      <c r="AE74" s="965"/>
      <c r="AF74" s="965">
        <v>5</v>
      </c>
      <c r="AG74" s="965"/>
      <c r="AH74" s="965"/>
      <c r="AI74" s="965"/>
      <c r="AJ74" s="965"/>
      <c r="AK74" s="965" t="s">
        <v>532</v>
      </c>
      <c r="AL74" s="965"/>
      <c r="AM74" s="965"/>
      <c r="AN74" s="965"/>
      <c r="AO74" s="965"/>
      <c r="AP74" s="965" t="s">
        <v>532</v>
      </c>
      <c r="AQ74" s="965"/>
      <c r="AR74" s="965"/>
      <c r="AS74" s="965"/>
      <c r="AT74" s="965"/>
      <c r="AU74" s="965" t="s">
        <v>532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72" t="s">
        <v>540</v>
      </c>
      <c r="C75" s="973"/>
      <c r="D75" s="973"/>
      <c r="E75" s="973"/>
      <c r="F75" s="973"/>
      <c r="G75" s="973"/>
      <c r="H75" s="973"/>
      <c r="I75" s="973"/>
      <c r="J75" s="973"/>
      <c r="K75" s="973"/>
      <c r="L75" s="973"/>
      <c r="M75" s="973"/>
      <c r="N75" s="973"/>
      <c r="O75" s="973"/>
      <c r="P75" s="974"/>
      <c r="Q75" s="975">
        <v>149</v>
      </c>
      <c r="R75" s="976"/>
      <c r="S75" s="976"/>
      <c r="T75" s="976"/>
      <c r="U75" s="977"/>
      <c r="V75" s="978">
        <v>137</v>
      </c>
      <c r="W75" s="976"/>
      <c r="X75" s="976"/>
      <c r="Y75" s="976"/>
      <c r="Z75" s="977"/>
      <c r="AA75" s="978">
        <v>12</v>
      </c>
      <c r="AB75" s="976"/>
      <c r="AC75" s="976"/>
      <c r="AD75" s="976"/>
      <c r="AE75" s="977"/>
      <c r="AF75" s="978">
        <v>12</v>
      </c>
      <c r="AG75" s="976"/>
      <c r="AH75" s="976"/>
      <c r="AI75" s="976"/>
      <c r="AJ75" s="977"/>
      <c r="AK75" s="978">
        <v>20</v>
      </c>
      <c r="AL75" s="976"/>
      <c r="AM75" s="976"/>
      <c r="AN75" s="976"/>
      <c r="AO75" s="977"/>
      <c r="AP75" s="965" t="s">
        <v>532</v>
      </c>
      <c r="AQ75" s="965"/>
      <c r="AR75" s="965"/>
      <c r="AS75" s="965"/>
      <c r="AT75" s="965"/>
      <c r="AU75" s="965" t="s">
        <v>532</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72" t="s">
        <v>541</v>
      </c>
      <c r="C76" s="973"/>
      <c r="D76" s="973"/>
      <c r="E76" s="973"/>
      <c r="F76" s="973"/>
      <c r="G76" s="973"/>
      <c r="H76" s="973"/>
      <c r="I76" s="973"/>
      <c r="J76" s="973"/>
      <c r="K76" s="973"/>
      <c r="L76" s="973"/>
      <c r="M76" s="973"/>
      <c r="N76" s="973"/>
      <c r="O76" s="973"/>
      <c r="P76" s="974"/>
      <c r="Q76" s="975">
        <v>141</v>
      </c>
      <c r="R76" s="976"/>
      <c r="S76" s="976"/>
      <c r="T76" s="976"/>
      <c r="U76" s="977"/>
      <c r="V76" s="978">
        <v>137</v>
      </c>
      <c r="W76" s="976"/>
      <c r="X76" s="976"/>
      <c r="Y76" s="976"/>
      <c r="Z76" s="977"/>
      <c r="AA76" s="978">
        <v>4</v>
      </c>
      <c r="AB76" s="976"/>
      <c r="AC76" s="976"/>
      <c r="AD76" s="976"/>
      <c r="AE76" s="977"/>
      <c r="AF76" s="978">
        <v>4</v>
      </c>
      <c r="AG76" s="976"/>
      <c r="AH76" s="976"/>
      <c r="AI76" s="976"/>
      <c r="AJ76" s="977"/>
      <c r="AK76" s="978" t="s">
        <v>532</v>
      </c>
      <c r="AL76" s="976"/>
      <c r="AM76" s="976"/>
      <c r="AN76" s="976"/>
      <c r="AO76" s="977"/>
      <c r="AP76" s="965" t="s">
        <v>532</v>
      </c>
      <c r="AQ76" s="965"/>
      <c r="AR76" s="965"/>
      <c r="AS76" s="965"/>
      <c r="AT76" s="965"/>
      <c r="AU76" s="965" t="s">
        <v>532</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72" t="s">
        <v>542</v>
      </c>
      <c r="C77" s="973"/>
      <c r="D77" s="973"/>
      <c r="E77" s="973"/>
      <c r="F77" s="973"/>
      <c r="G77" s="973"/>
      <c r="H77" s="973"/>
      <c r="I77" s="973"/>
      <c r="J77" s="973"/>
      <c r="K77" s="973"/>
      <c r="L77" s="973"/>
      <c r="M77" s="973"/>
      <c r="N77" s="973"/>
      <c r="O77" s="973"/>
      <c r="P77" s="974"/>
      <c r="Q77" s="975">
        <v>133401</v>
      </c>
      <c r="R77" s="976"/>
      <c r="S77" s="976"/>
      <c r="T77" s="976"/>
      <c r="U77" s="977"/>
      <c r="V77" s="978">
        <v>129433</v>
      </c>
      <c r="W77" s="976"/>
      <c r="X77" s="976"/>
      <c r="Y77" s="976"/>
      <c r="Z77" s="977"/>
      <c r="AA77" s="978">
        <v>3967</v>
      </c>
      <c r="AB77" s="976"/>
      <c r="AC77" s="976"/>
      <c r="AD77" s="976"/>
      <c r="AE77" s="977"/>
      <c r="AF77" s="978">
        <v>3967</v>
      </c>
      <c r="AG77" s="976"/>
      <c r="AH77" s="976"/>
      <c r="AI77" s="976"/>
      <c r="AJ77" s="977"/>
      <c r="AK77" s="978">
        <v>1884</v>
      </c>
      <c r="AL77" s="976"/>
      <c r="AM77" s="976"/>
      <c r="AN77" s="976"/>
      <c r="AO77" s="977"/>
      <c r="AP77" s="965" t="s">
        <v>532</v>
      </c>
      <c r="AQ77" s="965"/>
      <c r="AR77" s="965"/>
      <c r="AS77" s="965"/>
      <c r="AT77" s="965"/>
      <c r="AU77" s="965" t="s">
        <v>532</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72" t="s">
        <v>544</v>
      </c>
      <c r="C78" s="973"/>
      <c r="D78" s="973"/>
      <c r="E78" s="973"/>
      <c r="F78" s="973"/>
      <c r="G78" s="973"/>
      <c r="H78" s="973"/>
      <c r="I78" s="973"/>
      <c r="J78" s="973"/>
      <c r="K78" s="973"/>
      <c r="L78" s="973"/>
      <c r="M78" s="973"/>
      <c r="N78" s="973"/>
      <c r="O78" s="973"/>
      <c r="P78" s="974"/>
      <c r="Q78" s="971">
        <v>26</v>
      </c>
      <c r="R78" s="965"/>
      <c r="S78" s="965"/>
      <c r="T78" s="965"/>
      <c r="U78" s="965"/>
      <c r="V78" s="965">
        <v>26</v>
      </c>
      <c r="W78" s="965"/>
      <c r="X78" s="965"/>
      <c r="Y78" s="965"/>
      <c r="Z78" s="965"/>
      <c r="AA78" s="965">
        <v>0</v>
      </c>
      <c r="AB78" s="965"/>
      <c r="AC78" s="965"/>
      <c r="AD78" s="965"/>
      <c r="AE78" s="965"/>
      <c r="AF78" s="965">
        <v>0</v>
      </c>
      <c r="AG78" s="965"/>
      <c r="AH78" s="965"/>
      <c r="AI78" s="965"/>
      <c r="AJ78" s="965"/>
      <c r="AK78" s="965" t="s">
        <v>532</v>
      </c>
      <c r="AL78" s="965"/>
      <c r="AM78" s="965"/>
      <c r="AN78" s="965"/>
      <c r="AO78" s="965"/>
      <c r="AP78" s="965" t="s">
        <v>532</v>
      </c>
      <c r="AQ78" s="965"/>
      <c r="AR78" s="965"/>
      <c r="AS78" s="965"/>
      <c r="AT78" s="965"/>
      <c r="AU78" s="965" t="s">
        <v>532</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5359</v>
      </c>
      <c r="AG88" s="953"/>
      <c r="AH88" s="953"/>
      <c r="AI88" s="953"/>
      <c r="AJ88" s="953"/>
      <c r="AK88" s="957"/>
      <c r="AL88" s="957"/>
      <c r="AM88" s="957"/>
      <c r="AN88" s="957"/>
      <c r="AO88" s="957"/>
      <c r="AP88" s="953">
        <v>649</v>
      </c>
      <c r="AQ88" s="953"/>
      <c r="AR88" s="953"/>
      <c r="AS88" s="953"/>
      <c r="AT88" s="953"/>
      <c r="AU88" s="953">
        <v>102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284</v>
      </c>
      <c r="AG109" s="886"/>
      <c r="AH109" s="886"/>
      <c r="AI109" s="886"/>
      <c r="AJ109" s="887"/>
      <c r="AK109" s="888" t="s">
        <v>283</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284</v>
      </c>
      <c r="BW109" s="886"/>
      <c r="BX109" s="886"/>
      <c r="BY109" s="886"/>
      <c r="BZ109" s="887"/>
      <c r="CA109" s="888" t="s">
        <v>283</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284</v>
      </c>
      <c r="DM109" s="886"/>
      <c r="DN109" s="886"/>
      <c r="DO109" s="886"/>
      <c r="DP109" s="887"/>
      <c r="DQ109" s="888" t="s">
        <v>283</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169136</v>
      </c>
      <c r="AB110" s="871"/>
      <c r="AC110" s="871"/>
      <c r="AD110" s="871"/>
      <c r="AE110" s="872"/>
      <c r="AF110" s="873">
        <v>161330</v>
      </c>
      <c r="AG110" s="871"/>
      <c r="AH110" s="871"/>
      <c r="AI110" s="871"/>
      <c r="AJ110" s="872"/>
      <c r="AK110" s="873">
        <v>167657</v>
      </c>
      <c r="AL110" s="871"/>
      <c r="AM110" s="871"/>
      <c r="AN110" s="871"/>
      <c r="AO110" s="872"/>
      <c r="AP110" s="874">
        <v>14.9</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1690891</v>
      </c>
      <c r="BR110" s="798"/>
      <c r="BS110" s="798"/>
      <c r="BT110" s="798"/>
      <c r="BU110" s="798"/>
      <c r="BV110" s="798">
        <v>1715445</v>
      </c>
      <c r="BW110" s="798"/>
      <c r="BX110" s="798"/>
      <c r="BY110" s="798"/>
      <c r="BZ110" s="798"/>
      <c r="CA110" s="798">
        <v>2172621</v>
      </c>
      <c r="CB110" s="798"/>
      <c r="CC110" s="798"/>
      <c r="CD110" s="798"/>
      <c r="CE110" s="798"/>
      <c r="CF110" s="859">
        <v>193.6</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244149</v>
      </c>
      <c r="BR112" s="769"/>
      <c r="BS112" s="769"/>
      <c r="BT112" s="769"/>
      <c r="BU112" s="769"/>
      <c r="BV112" s="769">
        <v>210936</v>
      </c>
      <c r="BW112" s="769"/>
      <c r="BX112" s="769"/>
      <c r="BY112" s="769"/>
      <c r="BZ112" s="769"/>
      <c r="CA112" s="769">
        <v>180470</v>
      </c>
      <c r="CB112" s="769"/>
      <c r="CC112" s="769"/>
      <c r="CD112" s="769"/>
      <c r="CE112" s="769"/>
      <c r="CF112" s="846">
        <v>16.100000000000001</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20404</v>
      </c>
      <c r="AB113" s="907"/>
      <c r="AC113" s="907"/>
      <c r="AD113" s="907"/>
      <c r="AE113" s="908"/>
      <c r="AF113" s="909">
        <v>25110</v>
      </c>
      <c r="AG113" s="907"/>
      <c r="AH113" s="907"/>
      <c r="AI113" s="907"/>
      <c r="AJ113" s="908"/>
      <c r="AK113" s="909">
        <v>26037</v>
      </c>
      <c r="AL113" s="907"/>
      <c r="AM113" s="907"/>
      <c r="AN113" s="907"/>
      <c r="AO113" s="908"/>
      <c r="AP113" s="910">
        <v>2.2999999999999998</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v>101803</v>
      </c>
      <c r="CB113" s="769"/>
      <c r="CC113" s="769"/>
      <c r="CD113" s="769"/>
      <c r="CE113" s="769"/>
      <c r="CF113" s="846">
        <v>9.1</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693355</v>
      </c>
      <c r="BR114" s="769"/>
      <c r="BS114" s="769"/>
      <c r="BT114" s="769"/>
      <c r="BU114" s="769"/>
      <c r="BV114" s="769">
        <v>675134</v>
      </c>
      <c r="BW114" s="769"/>
      <c r="BX114" s="769"/>
      <c r="BY114" s="769"/>
      <c r="BZ114" s="769"/>
      <c r="CA114" s="769">
        <v>672410</v>
      </c>
      <c r="CB114" s="769"/>
      <c r="CC114" s="769"/>
      <c r="CD114" s="769"/>
      <c r="CE114" s="769"/>
      <c r="CF114" s="846">
        <v>59.9</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189540</v>
      </c>
      <c r="AB117" s="893"/>
      <c r="AC117" s="893"/>
      <c r="AD117" s="893"/>
      <c r="AE117" s="894"/>
      <c r="AF117" s="896">
        <v>186440</v>
      </c>
      <c r="AG117" s="893"/>
      <c r="AH117" s="893"/>
      <c r="AI117" s="893"/>
      <c r="AJ117" s="894"/>
      <c r="AK117" s="896">
        <v>193694</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284</v>
      </c>
      <c r="AG118" s="886"/>
      <c r="AH118" s="886"/>
      <c r="AI118" s="886"/>
      <c r="AJ118" s="887"/>
      <c r="AK118" s="888" t="s">
        <v>283</v>
      </c>
      <c r="AL118" s="886"/>
      <c r="AM118" s="886"/>
      <c r="AN118" s="886"/>
      <c r="AO118" s="887"/>
      <c r="AP118" s="889" t="s">
        <v>401</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429</v>
      </c>
      <c r="BP118" s="836"/>
      <c r="BQ118" s="855">
        <v>2628395</v>
      </c>
      <c r="BR118" s="856"/>
      <c r="BS118" s="856"/>
      <c r="BT118" s="856"/>
      <c r="BU118" s="856"/>
      <c r="BV118" s="856">
        <v>2601515</v>
      </c>
      <c r="BW118" s="856"/>
      <c r="BX118" s="856"/>
      <c r="BY118" s="856"/>
      <c r="BZ118" s="856"/>
      <c r="CA118" s="856">
        <v>3127304</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1771499</v>
      </c>
      <c r="BR119" s="798"/>
      <c r="BS119" s="798"/>
      <c r="BT119" s="798"/>
      <c r="BU119" s="798"/>
      <c r="BV119" s="798">
        <v>1765311</v>
      </c>
      <c r="BW119" s="798"/>
      <c r="BX119" s="798"/>
      <c r="BY119" s="798"/>
      <c r="BZ119" s="798"/>
      <c r="CA119" s="798">
        <v>1774502</v>
      </c>
      <c r="CB119" s="798"/>
      <c r="CC119" s="798"/>
      <c r="CD119" s="798"/>
      <c r="CE119" s="798"/>
      <c r="CF119" s="859">
        <v>158.1</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244149</v>
      </c>
      <c r="DH120" s="798"/>
      <c r="DI120" s="798"/>
      <c r="DJ120" s="798"/>
      <c r="DK120" s="798"/>
      <c r="DL120" s="798">
        <v>204139</v>
      </c>
      <c r="DM120" s="798"/>
      <c r="DN120" s="798"/>
      <c r="DO120" s="798"/>
      <c r="DP120" s="798"/>
      <c r="DQ120" s="798">
        <v>171253</v>
      </c>
      <c r="DR120" s="798"/>
      <c r="DS120" s="798"/>
      <c r="DT120" s="798"/>
      <c r="DU120" s="798"/>
      <c r="DV120" s="799">
        <v>15.3</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1612706</v>
      </c>
      <c r="BR121" s="856"/>
      <c r="BS121" s="856"/>
      <c r="BT121" s="856"/>
      <c r="BU121" s="856"/>
      <c r="BV121" s="856">
        <v>1642653</v>
      </c>
      <c r="BW121" s="856"/>
      <c r="BX121" s="856"/>
      <c r="BY121" s="856"/>
      <c r="BZ121" s="856"/>
      <c r="CA121" s="856">
        <v>1960781</v>
      </c>
      <c r="CB121" s="856"/>
      <c r="CC121" s="856"/>
      <c r="CD121" s="856"/>
      <c r="CE121" s="856"/>
      <c r="CF121" s="857">
        <v>174.7</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t="s">
        <v>111</v>
      </c>
      <c r="DH121" s="769"/>
      <c r="DI121" s="769"/>
      <c r="DJ121" s="769"/>
      <c r="DK121" s="769"/>
      <c r="DL121" s="769">
        <v>6797</v>
      </c>
      <c r="DM121" s="769"/>
      <c r="DN121" s="769"/>
      <c r="DO121" s="769"/>
      <c r="DP121" s="769"/>
      <c r="DQ121" s="769">
        <v>9217</v>
      </c>
      <c r="DR121" s="769"/>
      <c r="DS121" s="769"/>
      <c r="DT121" s="769"/>
      <c r="DU121" s="769"/>
      <c r="DV121" s="821">
        <v>0.8</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438</v>
      </c>
      <c r="BP122" s="836"/>
      <c r="BQ122" s="837">
        <v>3384205</v>
      </c>
      <c r="BR122" s="838"/>
      <c r="BS122" s="838"/>
      <c r="BT122" s="838"/>
      <c r="BU122" s="838"/>
      <c r="BV122" s="838">
        <v>3407964</v>
      </c>
      <c r="BW122" s="838"/>
      <c r="BX122" s="838"/>
      <c r="BY122" s="838"/>
      <c r="BZ122" s="838"/>
      <c r="CA122" s="838">
        <v>3735283</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t="s">
        <v>380</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1279351</v>
      </c>
      <c r="AB129" s="782"/>
      <c r="AC129" s="782"/>
      <c r="AD129" s="782"/>
      <c r="AE129" s="783"/>
      <c r="AF129" s="784">
        <v>1237561</v>
      </c>
      <c r="AG129" s="782"/>
      <c r="AH129" s="782"/>
      <c r="AI129" s="782"/>
      <c r="AJ129" s="783"/>
      <c r="AK129" s="784">
        <v>1260159</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4.9000000000000004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132820</v>
      </c>
      <c r="AB130" s="782"/>
      <c r="AC130" s="782"/>
      <c r="AD130" s="782"/>
      <c r="AE130" s="783"/>
      <c r="AF130" s="784">
        <v>131268</v>
      </c>
      <c r="AG130" s="782"/>
      <c r="AH130" s="782"/>
      <c r="AI130" s="782"/>
      <c r="AJ130" s="783"/>
      <c r="AK130" s="784">
        <v>137932</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1146531</v>
      </c>
      <c r="AB131" s="715"/>
      <c r="AC131" s="715"/>
      <c r="AD131" s="715"/>
      <c r="AE131" s="716"/>
      <c r="AF131" s="717">
        <v>1106293</v>
      </c>
      <c r="AG131" s="715"/>
      <c r="AH131" s="715"/>
      <c r="AI131" s="715"/>
      <c r="AJ131" s="716"/>
      <c r="AK131" s="717">
        <v>1122227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4.9470969389999997</v>
      </c>
      <c r="AB132" s="738"/>
      <c r="AC132" s="738"/>
      <c r="AD132" s="738"/>
      <c r="AE132" s="739"/>
      <c r="AF132" s="740">
        <v>4.9871055860000002</v>
      </c>
      <c r="AG132" s="738"/>
      <c r="AH132" s="738"/>
      <c r="AI132" s="738"/>
      <c r="AJ132" s="739"/>
      <c r="AK132" s="740">
        <v>4.9688699349999998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5.6</v>
      </c>
      <c r="AB133" s="747"/>
      <c r="AC133" s="747"/>
      <c r="AD133" s="747"/>
      <c r="AE133" s="748"/>
      <c r="AF133" s="746">
        <v>5.2</v>
      </c>
      <c r="AG133" s="747"/>
      <c r="AH133" s="747"/>
      <c r="AI133" s="747"/>
      <c r="AJ133" s="748"/>
      <c r="AK133" s="746">
        <v>4.9000000000000004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7" zoomScale="80" zoomScaleNormal="85" zoomScaleSheetLayoutView="80" workbookViewId="0">
      <selection activeCell="H51" sqref="H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2"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0" t="s">
        <v>465</v>
      </c>
      <c r="L7" s="254"/>
      <c r="M7" s="255" t="s">
        <v>466</v>
      </c>
      <c r="N7" s="256"/>
    </row>
    <row r="8" spans="1:16">
      <c r="A8" s="248"/>
      <c r="B8" s="244"/>
      <c r="C8" s="244"/>
      <c r="D8" s="244"/>
      <c r="E8" s="244"/>
      <c r="F8" s="244"/>
      <c r="G8" s="257"/>
      <c r="H8" s="258"/>
      <c r="I8" s="258"/>
      <c r="J8" s="259"/>
      <c r="K8" s="1121"/>
      <c r="L8" s="260" t="s">
        <v>467</v>
      </c>
      <c r="M8" s="261" t="s">
        <v>468</v>
      </c>
      <c r="N8" s="262" t="s">
        <v>469</v>
      </c>
    </row>
    <row r="9" spans="1:16">
      <c r="A9" s="248"/>
      <c r="B9" s="244"/>
      <c r="C9" s="244"/>
      <c r="D9" s="244"/>
      <c r="E9" s="244"/>
      <c r="F9" s="244"/>
      <c r="G9" s="1134" t="s">
        <v>470</v>
      </c>
      <c r="H9" s="1135"/>
      <c r="I9" s="1135"/>
      <c r="J9" s="1136"/>
      <c r="K9" s="263">
        <v>446486</v>
      </c>
      <c r="L9" s="264">
        <v>131823</v>
      </c>
      <c r="M9" s="265">
        <v>192357</v>
      </c>
      <c r="N9" s="266">
        <v>-31.5</v>
      </c>
    </row>
    <row r="10" spans="1:16">
      <c r="A10" s="248"/>
      <c r="B10" s="244"/>
      <c r="C10" s="244"/>
      <c r="D10" s="244"/>
      <c r="E10" s="244"/>
      <c r="F10" s="244"/>
      <c r="G10" s="1134" t="s">
        <v>471</v>
      </c>
      <c r="H10" s="1135"/>
      <c r="I10" s="1135"/>
      <c r="J10" s="1136"/>
      <c r="K10" s="267">
        <v>91882</v>
      </c>
      <c r="L10" s="268">
        <v>27128</v>
      </c>
      <c r="M10" s="269">
        <v>21870</v>
      </c>
      <c r="N10" s="270">
        <v>24</v>
      </c>
    </row>
    <row r="11" spans="1:16" ht="13.5" customHeight="1">
      <c r="A11" s="248"/>
      <c r="B11" s="244"/>
      <c r="C11" s="244"/>
      <c r="D11" s="244"/>
      <c r="E11" s="244"/>
      <c r="F11" s="244"/>
      <c r="G11" s="1134" t="s">
        <v>472</v>
      </c>
      <c r="H11" s="1135"/>
      <c r="I11" s="1135"/>
      <c r="J11" s="1136"/>
      <c r="K11" s="267">
        <v>11134</v>
      </c>
      <c r="L11" s="268">
        <v>3287</v>
      </c>
      <c r="M11" s="269">
        <v>24716</v>
      </c>
      <c r="N11" s="270">
        <v>-86.7</v>
      </c>
    </row>
    <row r="12" spans="1:16" ht="13.5" customHeight="1">
      <c r="A12" s="248"/>
      <c r="B12" s="244"/>
      <c r="C12" s="244"/>
      <c r="D12" s="244"/>
      <c r="E12" s="244"/>
      <c r="F12" s="244"/>
      <c r="G12" s="1134" t="s">
        <v>473</v>
      </c>
      <c r="H12" s="1135"/>
      <c r="I12" s="1135"/>
      <c r="J12" s="1136"/>
      <c r="K12" s="267" t="s">
        <v>474</v>
      </c>
      <c r="L12" s="268" t="s">
        <v>474</v>
      </c>
      <c r="M12" s="269">
        <v>2820</v>
      </c>
      <c r="N12" s="270" t="s">
        <v>474</v>
      </c>
    </row>
    <row r="13" spans="1:16" ht="13.5" customHeight="1">
      <c r="A13" s="248"/>
      <c r="B13" s="244"/>
      <c r="C13" s="244"/>
      <c r="D13" s="244"/>
      <c r="E13" s="244"/>
      <c r="F13" s="244"/>
      <c r="G13" s="1134" t="s">
        <v>475</v>
      </c>
      <c r="H13" s="1135"/>
      <c r="I13" s="1135"/>
      <c r="J13" s="1136"/>
      <c r="K13" s="267" t="s">
        <v>474</v>
      </c>
      <c r="L13" s="268" t="s">
        <v>474</v>
      </c>
      <c r="M13" s="269" t="s">
        <v>474</v>
      </c>
      <c r="N13" s="270" t="s">
        <v>474</v>
      </c>
    </row>
    <row r="14" spans="1:16" ht="13.5" customHeight="1">
      <c r="A14" s="248"/>
      <c r="B14" s="244"/>
      <c r="C14" s="244"/>
      <c r="D14" s="244"/>
      <c r="E14" s="244"/>
      <c r="F14" s="244"/>
      <c r="G14" s="1134" t="s">
        <v>476</v>
      </c>
      <c r="H14" s="1135"/>
      <c r="I14" s="1135"/>
      <c r="J14" s="1136"/>
      <c r="K14" s="267">
        <v>18149</v>
      </c>
      <c r="L14" s="268">
        <v>5358</v>
      </c>
      <c r="M14" s="269">
        <v>8559</v>
      </c>
      <c r="N14" s="270">
        <v>-37.4</v>
      </c>
    </row>
    <row r="15" spans="1:16" ht="13.5" customHeight="1">
      <c r="A15" s="248"/>
      <c r="B15" s="244"/>
      <c r="C15" s="244"/>
      <c r="D15" s="244"/>
      <c r="E15" s="244"/>
      <c r="F15" s="244"/>
      <c r="G15" s="1134" t="s">
        <v>477</v>
      </c>
      <c r="H15" s="1135"/>
      <c r="I15" s="1135"/>
      <c r="J15" s="1136"/>
      <c r="K15" s="267" t="s">
        <v>474</v>
      </c>
      <c r="L15" s="268" t="s">
        <v>474</v>
      </c>
      <c r="M15" s="269">
        <v>4371</v>
      </c>
      <c r="N15" s="270" t="s">
        <v>474</v>
      </c>
    </row>
    <row r="16" spans="1:16">
      <c r="A16" s="248"/>
      <c r="B16" s="244"/>
      <c r="C16" s="244"/>
      <c r="D16" s="244"/>
      <c r="E16" s="244"/>
      <c r="F16" s="244"/>
      <c r="G16" s="1137" t="s">
        <v>478</v>
      </c>
      <c r="H16" s="1138"/>
      <c r="I16" s="1138"/>
      <c r="J16" s="1139"/>
      <c r="K16" s="268">
        <v>-54832</v>
      </c>
      <c r="L16" s="268">
        <v>-16189</v>
      </c>
      <c r="M16" s="269">
        <v>-21822</v>
      </c>
      <c r="N16" s="270">
        <v>-25.8</v>
      </c>
    </row>
    <row r="17" spans="1:16">
      <c r="A17" s="248"/>
      <c r="B17" s="244"/>
      <c r="C17" s="244"/>
      <c r="D17" s="244"/>
      <c r="E17" s="244"/>
      <c r="F17" s="244"/>
      <c r="G17" s="1137" t="s">
        <v>168</v>
      </c>
      <c r="H17" s="1138"/>
      <c r="I17" s="1138"/>
      <c r="J17" s="1139"/>
      <c r="K17" s="268">
        <v>512819</v>
      </c>
      <c r="L17" s="268">
        <v>151408</v>
      </c>
      <c r="M17" s="269">
        <v>232872</v>
      </c>
      <c r="N17" s="270">
        <v>-35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1" t="s">
        <v>483</v>
      </c>
      <c r="H21" s="1132"/>
      <c r="I21" s="1132"/>
      <c r="J21" s="1133"/>
      <c r="K21" s="280">
        <v>14.17</v>
      </c>
      <c r="L21" s="281">
        <v>21.42</v>
      </c>
      <c r="M21" s="282">
        <v>-7.25</v>
      </c>
      <c r="N21" s="249"/>
      <c r="O21" s="283"/>
      <c r="P21" s="279"/>
    </row>
    <row r="22" spans="1:16" s="284" customFormat="1">
      <c r="A22" s="279"/>
      <c r="B22" s="249"/>
      <c r="C22" s="249"/>
      <c r="D22" s="249"/>
      <c r="E22" s="249"/>
      <c r="F22" s="249"/>
      <c r="G22" s="1131" t="s">
        <v>484</v>
      </c>
      <c r="H22" s="1132"/>
      <c r="I22" s="1132"/>
      <c r="J22" s="1133"/>
      <c r="K22" s="285">
        <v>90.8</v>
      </c>
      <c r="L22" s="286">
        <v>93.4</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0" t="s">
        <v>465</v>
      </c>
      <c r="L30" s="254"/>
      <c r="M30" s="255" t="s">
        <v>466</v>
      </c>
      <c r="N30" s="256"/>
    </row>
    <row r="31" spans="1:16">
      <c r="A31" s="248"/>
      <c r="B31" s="244"/>
      <c r="C31" s="244"/>
      <c r="D31" s="244"/>
      <c r="E31" s="244"/>
      <c r="F31" s="244"/>
      <c r="G31" s="257"/>
      <c r="H31" s="258"/>
      <c r="I31" s="258"/>
      <c r="J31" s="259"/>
      <c r="K31" s="1121"/>
      <c r="L31" s="260" t="s">
        <v>467</v>
      </c>
      <c r="M31" s="261" t="s">
        <v>468</v>
      </c>
      <c r="N31" s="262" t="s">
        <v>469</v>
      </c>
    </row>
    <row r="32" spans="1:16" ht="27" customHeight="1">
      <c r="A32" s="248"/>
      <c r="B32" s="244"/>
      <c r="C32" s="244"/>
      <c r="D32" s="244"/>
      <c r="E32" s="244"/>
      <c r="F32" s="244"/>
      <c r="G32" s="1122" t="s">
        <v>488</v>
      </c>
      <c r="H32" s="1123"/>
      <c r="I32" s="1123"/>
      <c r="J32" s="1124"/>
      <c r="K32" s="294">
        <v>167657</v>
      </c>
      <c r="L32" s="294">
        <v>49500</v>
      </c>
      <c r="M32" s="295">
        <v>135669</v>
      </c>
      <c r="N32" s="296">
        <v>-63.5</v>
      </c>
    </row>
    <row r="33" spans="1:16" ht="13.5" customHeight="1">
      <c r="A33" s="248"/>
      <c r="B33" s="244"/>
      <c r="C33" s="244"/>
      <c r="D33" s="244"/>
      <c r="E33" s="244"/>
      <c r="F33" s="244"/>
      <c r="G33" s="1122" t="s">
        <v>489</v>
      </c>
      <c r="H33" s="1123"/>
      <c r="I33" s="1123"/>
      <c r="J33" s="1124"/>
      <c r="K33" s="294" t="s">
        <v>474</v>
      </c>
      <c r="L33" s="294" t="s">
        <v>474</v>
      </c>
      <c r="M33" s="295" t="s">
        <v>474</v>
      </c>
      <c r="N33" s="296" t="s">
        <v>474</v>
      </c>
    </row>
    <row r="34" spans="1:16" ht="27" customHeight="1">
      <c r="A34" s="248"/>
      <c r="B34" s="244"/>
      <c r="C34" s="244"/>
      <c r="D34" s="244"/>
      <c r="E34" s="244"/>
      <c r="F34" s="244"/>
      <c r="G34" s="1122" t="s">
        <v>490</v>
      </c>
      <c r="H34" s="1123"/>
      <c r="I34" s="1123"/>
      <c r="J34" s="1124"/>
      <c r="K34" s="294" t="s">
        <v>474</v>
      </c>
      <c r="L34" s="294" t="s">
        <v>474</v>
      </c>
      <c r="M34" s="295">
        <v>40</v>
      </c>
      <c r="N34" s="296" t="s">
        <v>474</v>
      </c>
    </row>
    <row r="35" spans="1:16" ht="27" customHeight="1">
      <c r="A35" s="248"/>
      <c r="B35" s="244"/>
      <c r="C35" s="244"/>
      <c r="D35" s="244"/>
      <c r="E35" s="244"/>
      <c r="F35" s="244"/>
      <c r="G35" s="1122" t="s">
        <v>491</v>
      </c>
      <c r="H35" s="1123"/>
      <c r="I35" s="1123"/>
      <c r="J35" s="1124"/>
      <c r="K35" s="294">
        <v>26037</v>
      </c>
      <c r="L35" s="294">
        <v>7687</v>
      </c>
      <c r="M35" s="295">
        <v>30817</v>
      </c>
      <c r="N35" s="296">
        <v>-75.099999999999994</v>
      </c>
    </row>
    <row r="36" spans="1:16" ht="27" customHeight="1">
      <c r="A36" s="248"/>
      <c r="B36" s="244"/>
      <c r="C36" s="244"/>
      <c r="D36" s="244"/>
      <c r="E36" s="244"/>
      <c r="F36" s="244"/>
      <c r="G36" s="1122" t="s">
        <v>492</v>
      </c>
      <c r="H36" s="1123"/>
      <c r="I36" s="1123"/>
      <c r="J36" s="1124"/>
      <c r="K36" s="294" t="s">
        <v>474</v>
      </c>
      <c r="L36" s="294" t="s">
        <v>474</v>
      </c>
      <c r="M36" s="295">
        <v>6361</v>
      </c>
      <c r="N36" s="296" t="s">
        <v>474</v>
      </c>
    </row>
    <row r="37" spans="1:16" ht="13.5" customHeight="1">
      <c r="A37" s="248"/>
      <c r="B37" s="244"/>
      <c r="C37" s="244"/>
      <c r="D37" s="244"/>
      <c r="E37" s="244"/>
      <c r="F37" s="244"/>
      <c r="G37" s="1122" t="s">
        <v>493</v>
      </c>
      <c r="H37" s="1123"/>
      <c r="I37" s="1123"/>
      <c r="J37" s="1124"/>
      <c r="K37" s="294" t="s">
        <v>474</v>
      </c>
      <c r="L37" s="294" t="s">
        <v>474</v>
      </c>
      <c r="M37" s="295">
        <v>2179</v>
      </c>
      <c r="N37" s="296" t="s">
        <v>474</v>
      </c>
    </row>
    <row r="38" spans="1:16" ht="27" customHeight="1">
      <c r="A38" s="248"/>
      <c r="B38" s="244"/>
      <c r="C38" s="244"/>
      <c r="D38" s="244"/>
      <c r="E38" s="244"/>
      <c r="F38" s="244"/>
      <c r="G38" s="1125" t="s">
        <v>494</v>
      </c>
      <c r="H38" s="1126"/>
      <c r="I38" s="1126"/>
      <c r="J38" s="1127"/>
      <c r="K38" s="297" t="s">
        <v>474</v>
      </c>
      <c r="L38" s="297" t="s">
        <v>474</v>
      </c>
      <c r="M38" s="298">
        <v>59</v>
      </c>
      <c r="N38" s="299" t="s">
        <v>474</v>
      </c>
      <c r="O38" s="293"/>
    </row>
    <row r="39" spans="1:16">
      <c r="A39" s="248"/>
      <c r="B39" s="244"/>
      <c r="C39" s="244"/>
      <c r="D39" s="244"/>
      <c r="E39" s="244"/>
      <c r="F39" s="244"/>
      <c r="G39" s="1125" t="s">
        <v>495</v>
      </c>
      <c r="H39" s="1126"/>
      <c r="I39" s="1126"/>
      <c r="J39" s="1127"/>
      <c r="K39" s="300" t="s">
        <v>474</v>
      </c>
      <c r="L39" s="300" t="s">
        <v>474</v>
      </c>
      <c r="M39" s="301">
        <v>-9358</v>
      </c>
      <c r="N39" s="302" t="s">
        <v>474</v>
      </c>
      <c r="O39" s="293"/>
    </row>
    <row r="40" spans="1:16" ht="27" customHeight="1">
      <c r="A40" s="248"/>
      <c r="B40" s="244"/>
      <c r="C40" s="244"/>
      <c r="D40" s="244"/>
      <c r="E40" s="244"/>
      <c r="F40" s="244"/>
      <c r="G40" s="1122" t="s">
        <v>496</v>
      </c>
      <c r="H40" s="1123"/>
      <c r="I40" s="1123"/>
      <c r="J40" s="1124"/>
      <c r="K40" s="300">
        <v>-137932</v>
      </c>
      <c r="L40" s="300">
        <v>-40724</v>
      </c>
      <c r="M40" s="301">
        <v>-120971</v>
      </c>
      <c r="N40" s="302">
        <v>-66.3</v>
      </c>
      <c r="O40" s="293"/>
    </row>
    <row r="41" spans="1:16">
      <c r="A41" s="248"/>
      <c r="B41" s="244"/>
      <c r="C41" s="244"/>
      <c r="D41" s="244"/>
      <c r="E41" s="244"/>
      <c r="F41" s="244"/>
      <c r="G41" s="1128" t="s">
        <v>278</v>
      </c>
      <c r="H41" s="1129"/>
      <c r="I41" s="1129"/>
      <c r="J41" s="1130"/>
      <c r="K41" s="294">
        <v>55762</v>
      </c>
      <c r="L41" s="300">
        <v>16464</v>
      </c>
      <c r="M41" s="301">
        <v>44795</v>
      </c>
      <c r="N41" s="302">
        <v>-63.2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5" t="s">
        <v>465</v>
      </c>
      <c r="J49" s="1117" t="s">
        <v>500</v>
      </c>
      <c r="K49" s="1118"/>
      <c r="L49" s="1118"/>
      <c r="M49" s="1118"/>
      <c r="N49" s="1119"/>
    </row>
    <row r="50" spans="1:14">
      <c r="A50" s="248"/>
      <c r="B50" s="244"/>
      <c r="C50" s="244"/>
      <c r="D50" s="244"/>
      <c r="E50" s="244"/>
      <c r="F50" s="244"/>
      <c r="G50" s="312"/>
      <c r="H50" s="313"/>
      <c r="I50" s="1116"/>
      <c r="J50" s="314" t="s">
        <v>501</v>
      </c>
      <c r="K50" s="315" t="s">
        <v>502</v>
      </c>
      <c r="L50" s="316" t="s">
        <v>503</v>
      </c>
      <c r="M50" s="317" t="s">
        <v>504</v>
      </c>
      <c r="N50" s="318" t="s">
        <v>505</v>
      </c>
    </row>
    <row r="51" spans="1:14">
      <c r="A51" s="248"/>
      <c r="B51" s="244"/>
      <c r="C51" s="244"/>
      <c r="D51" s="244"/>
      <c r="E51" s="244"/>
      <c r="F51" s="244"/>
      <c r="G51" s="310" t="s">
        <v>506</v>
      </c>
      <c r="H51" s="311"/>
      <c r="I51" s="319">
        <v>271984</v>
      </c>
      <c r="J51" s="320">
        <v>77910</v>
      </c>
      <c r="K51" s="321">
        <v>-30.7</v>
      </c>
      <c r="L51" s="322">
        <v>291917</v>
      </c>
      <c r="M51" s="323">
        <v>64.900000000000006</v>
      </c>
      <c r="N51" s="324">
        <v>-95.6</v>
      </c>
    </row>
    <row r="52" spans="1:14">
      <c r="A52" s="248"/>
      <c r="B52" s="244"/>
      <c r="C52" s="244"/>
      <c r="D52" s="244"/>
      <c r="E52" s="244"/>
      <c r="F52" s="244"/>
      <c r="G52" s="325"/>
      <c r="H52" s="326" t="s">
        <v>507</v>
      </c>
      <c r="I52" s="327">
        <v>187024</v>
      </c>
      <c r="J52" s="328">
        <v>53573</v>
      </c>
      <c r="K52" s="329">
        <v>413</v>
      </c>
      <c r="L52" s="330">
        <v>163714</v>
      </c>
      <c r="M52" s="331">
        <v>62.4</v>
      </c>
      <c r="N52" s="332">
        <v>350.6</v>
      </c>
    </row>
    <row r="53" spans="1:14">
      <c r="A53" s="248"/>
      <c r="B53" s="244"/>
      <c r="C53" s="244"/>
      <c r="D53" s="244"/>
      <c r="E53" s="244"/>
      <c r="F53" s="244"/>
      <c r="G53" s="310" t="s">
        <v>508</v>
      </c>
      <c r="H53" s="311"/>
      <c r="I53" s="319">
        <v>379659</v>
      </c>
      <c r="J53" s="320">
        <v>110752</v>
      </c>
      <c r="K53" s="321">
        <v>42.2</v>
      </c>
      <c r="L53" s="322">
        <v>325581</v>
      </c>
      <c r="M53" s="323">
        <v>11.5</v>
      </c>
      <c r="N53" s="324">
        <v>30.7</v>
      </c>
    </row>
    <row r="54" spans="1:14">
      <c r="A54" s="248"/>
      <c r="B54" s="244"/>
      <c r="C54" s="244"/>
      <c r="D54" s="244"/>
      <c r="E54" s="244"/>
      <c r="F54" s="244"/>
      <c r="G54" s="325"/>
      <c r="H54" s="326" t="s">
        <v>507</v>
      </c>
      <c r="I54" s="327">
        <v>301233</v>
      </c>
      <c r="J54" s="328">
        <v>87874</v>
      </c>
      <c r="K54" s="329">
        <v>64</v>
      </c>
      <c r="L54" s="330">
        <v>165116</v>
      </c>
      <c r="M54" s="331">
        <v>0.9</v>
      </c>
      <c r="N54" s="332">
        <v>63.1</v>
      </c>
    </row>
    <row r="55" spans="1:14">
      <c r="A55" s="248"/>
      <c r="B55" s="244"/>
      <c r="C55" s="244"/>
      <c r="D55" s="244"/>
      <c r="E55" s="244"/>
      <c r="F55" s="244"/>
      <c r="G55" s="310" t="s">
        <v>509</v>
      </c>
      <c r="H55" s="311"/>
      <c r="I55" s="319">
        <v>324172</v>
      </c>
      <c r="J55" s="320">
        <v>95177</v>
      </c>
      <c r="K55" s="321">
        <v>-14.1</v>
      </c>
      <c r="L55" s="322">
        <v>203567</v>
      </c>
      <c r="M55" s="323">
        <v>-37.5</v>
      </c>
      <c r="N55" s="324">
        <v>23.4</v>
      </c>
    </row>
    <row r="56" spans="1:14">
      <c r="A56" s="248"/>
      <c r="B56" s="244"/>
      <c r="C56" s="244"/>
      <c r="D56" s="244"/>
      <c r="E56" s="244"/>
      <c r="F56" s="244"/>
      <c r="G56" s="325"/>
      <c r="H56" s="326" t="s">
        <v>507</v>
      </c>
      <c r="I56" s="327">
        <v>230087</v>
      </c>
      <c r="J56" s="328">
        <v>67553</v>
      </c>
      <c r="K56" s="329">
        <v>-23.1</v>
      </c>
      <c r="L56" s="330">
        <v>121137</v>
      </c>
      <c r="M56" s="331">
        <v>-26.6</v>
      </c>
      <c r="N56" s="332">
        <v>3.5</v>
      </c>
    </row>
    <row r="57" spans="1:14">
      <c r="A57" s="248"/>
      <c r="B57" s="244"/>
      <c r="C57" s="244"/>
      <c r="D57" s="244"/>
      <c r="E57" s="244"/>
      <c r="F57" s="244"/>
      <c r="G57" s="310" t="s">
        <v>510</v>
      </c>
      <c r="H57" s="311"/>
      <c r="I57" s="319">
        <v>118811</v>
      </c>
      <c r="J57" s="320">
        <v>34903</v>
      </c>
      <c r="K57" s="321">
        <v>-63.3</v>
      </c>
      <c r="L57" s="322">
        <v>185018</v>
      </c>
      <c r="M57" s="323">
        <v>-9.1</v>
      </c>
      <c r="N57" s="324">
        <v>-54.2</v>
      </c>
    </row>
    <row r="58" spans="1:14">
      <c r="A58" s="248"/>
      <c r="B58" s="244"/>
      <c r="C58" s="244"/>
      <c r="D58" s="244"/>
      <c r="E58" s="244"/>
      <c r="F58" s="244"/>
      <c r="G58" s="325"/>
      <c r="H58" s="326" t="s">
        <v>507</v>
      </c>
      <c r="I58" s="327">
        <v>88697</v>
      </c>
      <c r="J58" s="328">
        <v>26057</v>
      </c>
      <c r="K58" s="329">
        <v>-61.4</v>
      </c>
      <c r="L58" s="330">
        <v>95064</v>
      </c>
      <c r="M58" s="331">
        <v>-21.5</v>
      </c>
      <c r="N58" s="332">
        <v>-39.9</v>
      </c>
    </row>
    <row r="59" spans="1:14">
      <c r="A59" s="248"/>
      <c r="B59" s="244"/>
      <c r="C59" s="244"/>
      <c r="D59" s="244"/>
      <c r="E59" s="244"/>
      <c r="F59" s="244"/>
      <c r="G59" s="310" t="s">
        <v>511</v>
      </c>
      <c r="H59" s="311"/>
      <c r="I59" s="319">
        <v>982582</v>
      </c>
      <c r="J59" s="320">
        <v>290104</v>
      </c>
      <c r="K59" s="321">
        <v>731.2</v>
      </c>
      <c r="L59" s="322">
        <v>238802</v>
      </c>
      <c r="M59" s="323">
        <v>29.1</v>
      </c>
      <c r="N59" s="324">
        <v>702.1</v>
      </c>
    </row>
    <row r="60" spans="1:14">
      <c r="A60" s="248"/>
      <c r="B60" s="244"/>
      <c r="C60" s="244"/>
      <c r="D60" s="244"/>
      <c r="E60" s="244"/>
      <c r="F60" s="244"/>
      <c r="G60" s="325"/>
      <c r="H60" s="326" t="s">
        <v>507</v>
      </c>
      <c r="I60" s="333">
        <v>168245</v>
      </c>
      <c r="J60" s="328">
        <v>49674</v>
      </c>
      <c r="K60" s="329">
        <v>90.6</v>
      </c>
      <c r="L60" s="330">
        <v>128562</v>
      </c>
      <c r="M60" s="331">
        <v>35.200000000000003</v>
      </c>
      <c r="N60" s="332">
        <v>55.4</v>
      </c>
    </row>
    <row r="61" spans="1:14">
      <c r="A61" s="248"/>
      <c r="B61" s="244"/>
      <c r="C61" s="244"/>
      <c r="D61" s="244"/>
      <c r="E61" s="244"/>
      <c r="F61" s="244"/>
      <c r="G61" s="310" t="s">
        <v>512</v>
      </c>
      <c r="H61" s="334"/>
      <c r="I61" s="335">
        <v>415442</v>
      </c>
      <c r="J61" s="336">
        <v>121769</v>
      </c>
      <c r="K61" s="337">
        <v>133.1</v>
      </c>
      <c r="L61" s="338">
        <v>248977</v>
      </c>
      <c r="M61" s="339">
        <v>11.8</v>
      </c>
      <c r="N61" s="324">
        <v>121.3</v>
      </c>
    </row>
    <row r="62" spans="1:14">
      <c r="A62" s="248"/>
      <c r="B62" s="244"/>
      <c r="C62" s="244"/>
      <c r="D62" s="244"/>
      <c r="E62" s="244"/>
      <c r="F62" s="244"/>
      <c r="G62" s="325"/>
      <c r="H62" s="326" t="s">
        <v>507</v>
      </c>
      <c r="I62" s="327">
        <v>195057</v>
      </c>
      <c r="J62" s="328">
        <v>56946</v>
      </c>
      <c r="K62" s="329">
        <v>96.6</v>
      </c>
      <c r="L62" s="330">
        <v>134719</v>
      </c>
      <c r="M62" s="331">
        <v>10.1</v>
      </c>
      <c r="N62" s="332">
        <v>86.5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75" zoomScaleNormal="75" zoomScaleSheetLayoutView="100" workbookViewId="0">
      <selection activeCell="I44" sqref="I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0" t="s">
        <v>3</v>
      </c>
      <c r="D47" s="1140"/>
      <c r="E47" s="1141"/>
      <c r="F47" s="11">
        <v>47.39</v>
      </c>
      <c r="G47" s="12">
        <v>46.43</v>
      </c>
      <c r="H47" s="12">
        <v>48.65</v>
      </c>
      <c r="I47" s="12">
        <v>50.3</v>
      </c>
      <c r="J47" s="13">
        <v>49.79</v>
      </c>
    </row>
    <row r="48" spans="2:10" ht="57.75" customHeight="1">
      <c r="B48" s="14"/>
      <c r="C48" s="1142" t="s">
        <v>4</v>
      </c>
      <c r="D48" s="1142"/>
      <c r="E48" s="1143"/>
      <c r="F48" s="15">
        <v>12.35</v>
      </c>
      <c r="G48" s="16">
        <v>12.69</v>
      </c>
      <c r="H48" s="16">
        <v>13.59</v>
      </c>
      <c r="I48" s="16">
        <v>9.94</v>
      </c>
      <c r="J48" s="17">
        <v>10.95</v>
      </c>
    </row>
    <row r="49" spans="2:10" ht="57.75" customHeight="1" thickBot="1">
      <c r="B49" s="18"/>
      <c r="C49" s="1144" t="s">
        <v>5</v>
      </c>
      <c r="D49" s="1144"/>
      <c r="E49" s="1145"/>
      <c r="F49" s="19">
        <v>3.07</v>
      </c>
      <c r="G49" s="20">
        <v>0.59</v>
      </c>
      <c r="H49" s="20">
        <v>0.28999999999999998</v>
      </c>
      <c r="I49" s="20" t="s">
        <v>519</v>
      </c>
      <c r="J49" s="21">
        <v>1.59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2" t="s">
        <v>520</v>
      </c>
      <c r="D34" s="1152"/>
      <c r="E34" s="1153"/>
      <c r="F34" s="32">
        <v>12.3</v>
      </c>
      <c r="G34" s="33">
        <v>12.64</v>
      </c>
      <c r="H34" s="33">
        <v>13.59</v>
      </c>
      <c r="I34" s="33">
        <v>9.94</v>
      </c>
      <c r="J34" s="34">
        <v>10.95</v>
      </c>
      <c r="K34" s="22"/>
      <c r="L34" s="22"/>
      <c r="M34" s="22"/>
      <c r="N34" s="22"/>
      <c r="O34" s="22"/>
      <c r="P34" s="22"/>
    </row>
    <row r="35" spans="1:16" ht="39" customHeight="1">
      <c r="A35" s="22"/>
      <c r="B35" s="35"/>
      <c r="C35" s="1146" t="s">
        <v>521</v>
      </c>
      <c r="D35" s="1147"/>
      <c r="E35" s="1148"/>
      <c r="F35" s="36">
        <v>7.6</v>
      </c>
      <c r="G35" s="37">
        <v>7.76</v>
      </c>
      <c r="H35" s="37">
        <v>7.74</v>
      </c>
      <c r="I35" s="37">
        <v>5.76</v>
      </c>
      <c r="J35" s="38">
        <v>5.16</v>
      </c>
      <c r="K35" s="22"/>
      <c r="L35" s="22"/>
      <c r="M35" s="22"/>
      <c r="N35" s="22"/>
      <c r="O35" s="22"/>
      <c r="P35" s="22"/>
    </row>
    <row r="36" spans="1:16" ht="39" customHeight="1">
      <c r="A36" s="22"/>
      <c r="B36" s="35"/>
      <c r="C36" s="1146" t="s">
        <v>522</v>
      </c>
      <c r="D36" s="1147"/>
      <c r="E36" s="1148"/>
      <c r="F36" s="36">
        <v>8.57</v>
      </c>
      <c r="G36" s="37">
        <v>9.08</v>
      </c>
      <c r="H36" s="37">
        <v>4.8499999999999996</v>
      </c>
      <c r="I36" s="37">
        <v>4.9000000000000004</v>
      </c>
      <c r="J36" s="38">
        <v>4.4000000000000004</v>
      </c>
      <c r="K36" s="22"/>
      <c r="L36" s="22"/>
      <c r="M36" s="22"/>
      <c r="N36" s="22"/>
      <c r="O36" s="22"/>
      <c r="P36" s="22"/>
    </row>
    <row r="37" spans="1:16" ht="39" customHeight="1">
      <c r="A37" s="22"/>
      <c r="B37" s="35"/>
      <c r="C37" s="1146" t="s">
        <v>523</v>
      </c>
      <c r="D37" s="1147"/>
      <c r="E37" s="1148"/>
      <c r="F37" s="36">
        <v>7.0000000000000007E-2</v>
      </c>
      <c r="G37" s="37">
        <v>1.47</v>
      </c>
      <c r="H37" s="37">
        <v>2.02</v>
      </c>
      <c r="I37" s="37">
        <v>1.1200000000000001</v>
      </c>
      <c r="J37" s="38">
        <v>1.95</v>
      </c>
      <c r="K37" s="22"/>
      <c r="L37" s="22"/>
      <c r="M37" s="22"/>
      <c r="N37" s="22"/>
      <c r="O37" s="22"/>
      <c r="P37" s="22"/>
    </row>
    <row r="38" spans="1:16" ht="39" customHeight="1">
      <c r="A38" s="22"/>
      <c r="B38" s="35"/>
      <c r="C38" s="1146" t="s">
        <v>524</v>
      </c>
      <c r="D38" s="1147"/>
      <c r="E38" s="1148"/>
      <c r="F38" s="36">
        <v>0.17</v>
      </c>
      <c r="G38" s="37">
        <v>0.12</v>
      </c>
      <c r="H38" s="37">
        <v>0.15</v>
      </c>
      <c r="I38" s="37">
        <v>0.19</v>
      </c>
      <c r="J38" s="38">
        <v>0.28999999999999998</v>
      </c>
      <c r="K38" s="22"/>
      <c r="L38" s="22"/>
      <c r="M38" s="22"/>
      <c r="N38" s="22"/>
      <c r="O38" s="22"/>
      <c r="P38" s="22"/>
    </row>
    <row r="39" spans="1:16" ht="39" customHeight="1">
      <c r="A39" s="22"/>
      <c r="B39" s="35"/>
      <c r="C39" s="1146" t="s">
        <v>525</v>
      </c>
      <c r="D39" s="1147"/>
      <c r="E39" s="1148"/>
      <c r="F39" s="36">
        <v>0.02</v>
      </c>
      <c r="G39" s="37">
        <v>0.38</v>
      </c>
      <c r="H39" s="37" t="s">
        <v>526</v>
      </c>
      <c r="I39" s="37">
        <v>0</v>
      </c>
      <c r="J39" s="38">
        <v>0.23</v>
      </c>
      <c r="K39" s="22"/>
      <c r="L39" s="22"/>
      <c r="M39" s="22"/>
      <c r="N39" s="22"/>
      <c r="O39" s="22"/>
      <c r="P39" s="22"/>
    </row>
    <row r="40" spans="1:16" ht="39" customHeight="1">
      <c r="A40" s="22"/>
      <c r="B40" s="35"/>
      <c r="C40" s="1146" t="s">
        <v>527</v>
      </c>
      <c r="D40" s="1147"/>
      <c r="E40" s="1148"/>
      <c r="F40" s="36">
        <v>0.34</v>
      </c>
      <c r="G40" s="37">
        <v>0.35</v>
      </c>
      <c r="H40" s="37">
        <v>0.24</v>
      </c>
      <c r="I40" s="37">
        <v>0.08</v>
      </c>
      <c r="J40" s="38">
        <v>0.12</v>
      </c>
      <c r="K40" s="22"/>
      <c r="L40" s="22"/>
      <c r="M40" s="22"/>
      <c r="N40" s="22"/>
      <c r="O40" s="22"/>
      <c r="P40" s="22"/>
    </row>
    <row r="41" spans="1:16" ht="39" customHeight="1">
      <c r="A41" s="22"/>
      <c r="B41" s="35"/>
      <c r="C41" s="1146" t="s">
        <v>528</v>
      </c>
      <c r="D41" s="1147"/>
      <c r="E41" s="1148"/>
      <c r="F41" s="36">
        <v>1.0900000000000001</v>
      </c>
      <c r="G41" s="37">
        <v>0.52</v>
      </c>
      <c r="H41" s="37">
        <v>0.05</v>
      </c>
      <c r="I41" s="37" t="s">
        <v>529</v>
      </c>
      <c r="J41" s="38">
        <v>0.09</v>
      </c>
      <c r="K41" s="22"/>
      <c r="L41" s="22"/>
      <c r="M41" s="22"/>
      <c r="N41" s="22"/>
      <c r="O41" s="22"/>
      <c r="P41" s="22"/>
    </row>
    <row r="42" spans="1:16" ht="39" customHeight="1">
      <c r="A42" s="22"/>
      <c r="B42" s="39"/>
      <c r="C42" s="1146" t="s">
        <v>530</v>
      </c>
      <c r="D42" s="1147"/>
      <c r="E42" s="1148"/>
      <c r="F42" s="36" t="s">
        <v>474</v>
      </c>
      <c r="G42" s="37" t="s">
        <v>474</v>
      </c>
      <c r="H42" s="37" t="s">
        <v>474</v>
      </c>
      <c r="I42" s="37" t="s">
        <v>474</v>
      </c>
      <c r="J42" s="38" t="s">
        <v>474</v>
      </c>
      <c r="K42" s="22"/>
      <c r="L42" s="22"/>
      <c r="M42" s="22"/>
      <c r="N42" s="22"/>
      <c r="O42" s="22"/>
      <c r="P42" s="22"/>
    </row>
    <row r="43" spans="1:16" ht="39" customHeight="1" thickBot="1">
      <c r="A43" s="22"/>
      <c r="B43" s="40"/>
      <c r="C43" s="1149" t="s">
        <v>531</v>
      </c>
      <c r="D43" s="1150"/>
      <c r="E43" s="1151"/>
      <c r="F43" s="41">
        <v>0.05</v>
      </c>
      <c r="G43" s="42">
        <v>0.05</v>
      </c>
      <c r="H43" s="42">
        <v>0</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1" zoomScale="75" zoomScaleNormal="75" zoomScaleSheetLayoutView="55" workbookViewId="0">
      <selection activeCell="K46" sqref="K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2" t="s">
        <v>11</v>
      </c>
      <c r="C45" s="1163"/>
      <c r="D45" s="58"/>
      <c r="E45" s="1168" t="s">
        <v>12</v>
      </c>
      <c r="F45" s="1168"/>
      <c r="G45" s="1168"/>
      <c r="H45" s="1168"/>
      <c r="I45" s="1168"/>
      <c r="J45" s="1169"/>
      <c r="K45" s="59">
        <v>150</v>
      </c>
      <c r="L45" s="60">
        <v>165</v>
      </c>
      <c r="M45" s="60">
        <v>169</v>
      </c>
      <c r="N45" s="60">
        <v>161</v>
      </c>
      <c r="O45" s="61">
        <v>168</v>
      </c>
      <c r="P45" s="48"/>
      <c r="Q45" s="48"/>
      <c r="R45" s="48"/>
      <c r="S45" s="48"/>
      <c r="T45" s="48"/>
      <c r="U45" s="48"/>
    </row>
    <row r="46" spans="1:21" ht="30.75" customHeight="1">
      <c r="A46" s="48"/>
      <c r="B46" s="1164"/>
      <c r="C46" s="1165"/>
      <c r="D46" s="62"/>
      <c r="E46" s="1156" t="s">
        <v>13</v>
      </c>
      <c r="F46" s="1156"/>
      <c r="G46" s="1156"/>
      <c r="H46" s="1156"/>
      <c r="I46" s="1156"/>
      <c r="J46" s="1157"/>
      <c r="K46" s="63" t="s">
        <v>474</v>
      </c>
      <c r="L46" s="64" t="s">
        <v>474</v>
      </c>
      <c r="M46" s="64" t="s">
        <v>474</v>
      </c>
      <c r="N46" s="64" t="s">
        <v>474</v>
      </c>
      <c r="O46" s="65" t="s">
        <v>474</v>
      </c>
      <c r="P46" s="48"/>
      <c r="Q46" s="48"/>
      <c r="R46" s="48"/>
      <c r="S46" s="48"/>
      <c r="T46" s="48"/>
      <c r="U46" s="48"/>
    </row>
    <row r="47" spans="1:21" ht="30.75" customHeight="1">
      <c r="A47" s="48"/>
      <c r="B47" s="1164"/>
      <c r="C47" s="1165"/>
      <c r="D47" s="62"/>
      <c r="E47" s="1156" t="s">
        <v>14</v>
      </c>
      <c r="F47" s="1156"/>
      <c r="G47" s="1156"/>
      <c r="H47" s="1156"/>
      <c r="I47" s="1156"/>
      <c r="J47" s="1157"/>
      <c r="K47" s="63" t="s">
        <v>474</v>
      </c>
      <c r="L47" s="64" t="s">
        <v>474</v>
      </c>
      <c r="M47" s="64" t="s">
        <v>474</v>
      </c>
      <c r="N47" s="64" t="s">
        <v>474</v>
      </c>
      <c r="O47" s="65" t="s">
        <v>474</v>
      </c>
      <c r="P47" s="48"/>
      <c r="Q47" s="48"/>
      <c r="R47" s="48"/>
      <c r="S47" s="48"/>
      <c r="T47" s="48"/>
      <c r="U47" s="48"/>
    </row>
    <row r="48" spans="1:21" ht="30.75" customHeight="1">
      <c r="A48" s="48"/>
      <c r="B48" s="1164"/>
      <c r="C48" s="1165"/>
      <c r="D48" s="62"/>
      <c r="E48" s="1156" t="s">
        <v>15</v>
      </c>
      <c r="F48" s="1156"/>
      <c r="G48" s="1156"/>
      <c r="H48" s="1156"/>
      <c r="I48" s="1156"/>
      <c r="J48" s="1157"/>
      <c r="K48" s="63">
        <v>32</v>
      </c>
      <c r="L48" s="64">
        <v>26</v>
      </c>
      <c r="M48" s="64">
        <v>20</v>
      </c>
      <c r="N48" s="64">
        <v>25</v>
      </c>
      <c r="O48" s="65">
        <v>26</v>
      </c>
      <c r="P48" s="48"/>
      <c r="Q48" s="48"/>
      <c r="R48" s="48"/>
      <c r="S48" s="48"/>
      <c r="T48" s="48"/>
      <c r="U48" s="48"/>
    </row>
    <row r="49" spans="1:21" ht="30.75" customHeight="1">
      <c r="A49" s="48"/>
      <c r="B49" s="1164"/>
      <c r="C49" s="1165"/>
      <c r="D49" s="62"/>
      <c r="E49" s="1156" t="s">
        <v>16</v>
      </c>
      <c r="F49" s="1156"/>
      <c r="G49" s="1156"/>
      <c r="H49" s="1156"/>
      <c r="I49" s="1156"/>
      <c r="J49" s="1157"/>
      <c r="K49" s="63">
        <v>23</v>
      </c>
      <c r="L49" s="64">
        <v>11</v>
      </c>
      <c r="M49" s="64" t="s">
        <v>474</v>
      </c>
      <c r="N49" s="64" t="s">
        <v>474</v>
      </c>
      <c r="O49" s="65" t="s">
        <v>474</v>
      </c>
      <c r="P49" s="48"/>
      <c r="Q49" s="48"/>
      <c r="R49" s="48"/>
      <c r="S49" s="48"/>
      <c r="T49" s="48"/>
      <c r="U49" s="48"/>
    </row>
    <row r="50" spans="1:21" ht="30.75" customHeight="1">
      <c r="A50" s="48"/>
      <c r="B50" s="1164"/>
      <c r="C50" s="1165"/>
      <c r="D50" s="62"/>
      <c r="E50" s="1156" t="s">
        <v>17</v>
      </c>
      <c r="F50" s="1156"/>
      <c r="G50" s="1156"/>
      <c r="H50" s="1156"/>
      <c r="I50" s="1156"/>
      <c r="J50" s="1157"/>
      <c r="K50" s="63" t="s">
        <v>474</v>
      </c>
      <c r="L50" s="64" t="s">
        <v>474</v>
      </c>
      <c r="M50" s="64" t="s">
        <v>474</v>
      </c>
      <c r="N50" s="64" t="s">
        <v>474</v>
      </c>
      <c r="O50" s="65" t="s">
        <v>474</v>
      </c>
      <c r="P50" s="48"/>
      <c r="Q50" s="48"/>
      <c r="R50" s="48"/>
      <c r="S50" s="48"/>
      <c r="T50" s="48"/>
      <c r="U50" s="48"/>
    </row>
    <row r="51" spans="1:21" ht="30.75" customHeight="1">
      <c r="A51" s="48"/>
      <c r="B51" s="1166"/>
      <c r="C51" s="1167"/>
      <c r="D51" s="66"/>
      <c r="E51" s="1156" t="s">
        <v>18</v>
      </c>
      <c r="F51" s="1156"/>
      <c r="G51" s="1156"/>
      <c r="H51" s="1156"/>
      <c r="I51" s="1156"/>
      <c r="J51" s="1157"/>
      <c r="K51" s="63" t="s">
        <v>474</v>
      </c>
      <c r="L51" s="64" t="s">
        <v>474</v>
      </c>
      <c r="M51" s="64" t="s">
        <v>474</v>
      </c>
      <c r="N51" s="64" t="s">
        <v>474</v>
      </c>
      <c r="O51" s="65" t="s">
        <v>474</v>
      </c>
      <c r="P51" s="48"/>
      <c r="Q51" s="48"/>
      <c r="R51" s="48"/>
      <c r="S51" s="48"/>
      <c r="T51" s="48"/>
      <c r="U51" s="48"/>
    </row>
    <row r="52" spans="1:21" ht="30.75" customHeight="1">
      <c r="A52" s="48"/>
      <c r="B52" s="1154" t="s">
        <v>19</v>
      </c>
      <c r="C52" s="1155"/>
      <c r="D52" s="66"/>
      <c r="E52" s="1156" t="s">
        <v>20</v>
      </c>
      <c r="F52" s="1156"/>
      <c r="G52" s="1156"/>
      <c r="H52" s="1156"/>
      <c r="I52" s="1156"/>
      <c r="J52" s="1157"/>
      <c r="K52" s="63">
        <v>130</v>
      </c>
      <c r="L52" s="64">
        <v>132</v>
      </c>
      <c r="M52" s="64">
        <v>133</v>
      </c>
      <c r="N52" s="64">
        <v>131</v>
      </c>
      <c r="O52" s="65">
        <v>139</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75</v>
      </c>
      <c r="L53" s="69">
        <v>70</v>
      </c>
      <c r="M53" s="69">
        <v>56</v>
      </c>
      <c r="N53" s="69">
        <v>55</v>
      </c>
      <c r="O53" s="70">
        <v>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2016-02-16T02:21:52Z</cp:lastPrinted>
  <dcterms:created xsi:type="dcterms:W3CDTF">2015-02-17T07:22:18Z</dcterms:created>
  <dcterms:modified xsi:type="dcterms:W3CDTF">2016-02-16T02:24:05Z</dcterms:modified>
  <cp:category/>
</cp:coreProperties>
</file>