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alcChain>
</file>

<file path=xl/sharedStrings.xml><?xml version="1.0" encoding="utf-8"?>
<sst xmlns="http://schemas.openxmlformats.org/spreadsheetml/2006/main" count="1025" uniqueCount="554">
  <si>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</si>
  <si>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</si>
  <si>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</si>
  <si>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</si>
  <si>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</si>
  <si>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</si>
  <si>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</si>
  <si>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</si>
  <si>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</si>
  <si>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</si>
  <si>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</si>
  <si>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</si>
  <si>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</si>
  <si>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</si>
  <si>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</si>
  <si>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</si>
  <si>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</si>
  <si>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</si>
  <si>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</si>
  <si>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</si>
  <si>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</si>
  <si>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</si>
  <si>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</si>
  <si>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</si>
  <si>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</si>
  <si>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</si>
  <si>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</si>
  <si>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</si>
  <si>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</si>
  <si>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</si>
  <si>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</si>
  <si>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</si>
  <si>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</si>
  <si>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</si>
  <si>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</si>
  <si>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</si>
  <si>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</si>
  <si>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</si>
  <si>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</si>
  <si>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</si>
  <si>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</si>
  <si>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</si>
  <si>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</si>
  <si>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</si>
  <si>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</si>
  <si>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</si>
  <si>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</si>
  <si>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</si>
  <si>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</si>
  <si>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</si>
  <si>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</si>
  <si>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</si>
  <si>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</si>
  <si>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</si>
  <si>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</si>
  <si>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</si>
  <si>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</si>
  <si>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</si>
  <si>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</si>
  <si>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</si>
  <si>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</si>
  <si>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</si>
  <si>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</si>
  <si>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</si>
  <si>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</si>
  <si>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</si>
  <si>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</si>
  <si>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</si>
  <si>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</si>
  <si>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</si>
  <si>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</si>
  <si>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</si>
  <si>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</si>
  <si>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</si>
  <si>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</si>
  <si>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</si>
  <si>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</si>
  <si>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</si>
  <si>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</si>
  <si>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</si>
  <si>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</si>
  <si>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</si>
  <si>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</si>
  <si>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</si>
  <si>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</si>
  <si>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</si>
  <si>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</si>
  <si>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</si>
  <si>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</si>
  <si>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</si>
  <si>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</si>
  <si>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</si>
  <si>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</si>
  <si>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</si>
  <si>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</si>
  <si>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</si>
  <si>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</si>
  <si>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</si>
  <si>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</si>
  <si>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</si>
  <si>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</si>
  <si>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</si>
  <si>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</si>
  <si>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</si>
  <si>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</si>
  <si>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</si>
  <si>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</si>
  <si>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</si>
  <si>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</si>
  <si>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</si>
  <si>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</si>
  <si>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</si>
  <si>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</si>
  <si>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</si>
  <si>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</si>
  <si>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</si>
  <si>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</si>
  <si>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</si>
  <si>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</si>
  <si>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</si>
  <si>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</si>
  <si>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</si>
  <si>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</si>
  <si>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</si>
  <si>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</si>
  <si>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</si>
  <si>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</si>
  <si>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</si>
  <si>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</si>
  <si>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</si>
  <si>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</si>
  <si>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</si>
  <si>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</si>
  <si>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</si>
  <si>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</si>
  <si>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</si>
  <si>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</si>
  <si>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</si>
  <si>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</si>
  <si>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</si>
  <si>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</si>
  <si>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</si>
  <si>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</si>
  <si>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</si>
  <si>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</si>
  <si>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</si>
  <si>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</si>
  <si>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</si>
  <si>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</si>
  <si>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</si>
  <si>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</si>
  <si>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</si>
  <si>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</si>
  <si>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</si>
  <si>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</si>
  <si>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</si>
  <si>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</si>
  <si>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</si>
  <si>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</si>
  <si>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</si>
  <si>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</si>
  <si>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</si>
  <si>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</si>
  <si>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</si>
  <si>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</si>
  <si>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</si>
  <si>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</si>
  <si>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</si>
  <si>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</si>
  <si>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</si>
  <si>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</si>
  <si>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</si>
  <si>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</si>
  <si>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</si>
  <si>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</si>
  <si>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</si>
  <si>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</si>
  <si>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</si>
  <si>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</si>
  <si>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</si>
  <si>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</si>
  <si>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</si>
  <si>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</si>
  <si>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</si>
  <si>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</si>
  <si>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</si>
  <si>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</si>
  <si>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</si>
  <si>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</si>
  <si>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</si>
  <si>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</si>
  <si>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</si>
  <si>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</si>
  <si>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</si>
  <si>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</si>
  <si>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</si>
  <si>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</si>
  <si>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和歌山県日高川町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</si>
  <si>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</si>
  <si>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</si>
  <si>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</si>
  <si>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</si>
  <si>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</si>
  <si>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</si>
  <si>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</si>
  <si>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</si>
  <si>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</si>
  <si>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</si>
  <si>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</si>
  <si>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</si>
  <si>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</si>
  <si>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</si>
  <si>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</si>
  <si>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</si>
  <si>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</si>
  <si>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</si>
  <si>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</si>
  <si>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</si>
  <si>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</si>
  <si>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</si>
  <si>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</si>
  <si>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</si>
  <si>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</si>
  <si>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</si>
  <si>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</si>
  <si>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</si>
  <si>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</si>
  <si>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</si>
  <si>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</si>
  <si>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</si>
  <si>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</si>
  <si>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</si>
  <si>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</si>
  <si>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</si>
  <si>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</si>
  <si>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</si>
  <si>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</si>
  <si>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</si>
  <si>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</si>
  <si>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</si>
  <si>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</si>
  <si>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</si>
  <si>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</si>
  <si>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</si>
  <si>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</si>
  <si>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</si>
  <si>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</si>
  <si>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</si>
  <si>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</si>
  <si>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</si>
  <si>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</si>
  <si>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</si>
  <si>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</si>
  <si>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</si>
  <si>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</si>
  <si>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</si>
  <si>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</si>
  <si>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</si>
  <si>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</si>
  <si>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</si>
  <si>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</si>
  <si>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</si>
  <si>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</si>
  <si>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</si>
  <si>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</si>
  <si>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</si>
  <si>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</si>
  <si>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</si>
  <si>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</si>
  <si>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</si>
  <si>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</si>
  <si>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</si>
  <si>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</si>
  <si>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</si>
  <si>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</si>
  <si>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</si>
  <si>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</si>
  <si>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</si>
  <si>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</si>
  <si>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</si>
  <si>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</si>
  <si>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</si>
  <si>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</si>
  <si>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</si>
  <si>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</si>
  <si>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</si>
  <si>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</si>
  <si>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</si>
  <si>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</si>
  <si>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</si>
  <si>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</si>
  <si>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</si>
  <si>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</si>
  <si>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</si>
  <si>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</si>
  <si>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</si>
  <si>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</si>
  <si>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</si>
  <si>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</si>
  <si>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</si>
  <si>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</si>
  <si>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</si>
  <si>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</si>
  <si>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</si>
  <si>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</si>
  <si>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</si>
  <si>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</si>
  <si>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</si>
  <si>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</si>
  <si>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</si>
  <si>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</si>
  <si>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</si>
  <si>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</si>
  <si>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</si>
  <si>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</si>
  <si>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</si>
  <si>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</si>
  <si>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</si>
  <si>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</si>
  <si>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</si>
  <si>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</si>
  <si>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</si>
  <si>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</si>
  <si>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</si>
  <si>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</si>
  <si>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</si>
  <si>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</si>
  <si>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</si>
  <si>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</si>
  <si>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</si>
  <si>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</si>
  <si>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</si>
  <si>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</si>
  <si>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</si>
  <si>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</si>
  <si>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</si>
  <si>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</si>
  <si>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</si>
  <si>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</si>
  <si>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</si>
  <si>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</si>
  <si>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</si>
  <si>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</si>
  <si>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</si>
  <si>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</si>
  <si>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</si>
  <si>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和歌山県日高川町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</si>
  <si>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</si>
  <si>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</si>
  <si>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</si>
  <si>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</si>
  <si>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</si>
  <si>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</si>
  <si>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</si>
  <si>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</si>
  <si>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</si>
  <si>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</si>
  <si>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</si>
  <si>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</si>
  <si>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</si>
  <si>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</si>
  <si>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</si>
  <si>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</si>
  <si>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</si>
  <si>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</si>
  <si>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</si>
  <si>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</si>
  <si>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</si>
  <si>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</si>
  <si>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</si>
  <si>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</si>
  <si>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</si>
  <si>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</si>
  <si>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</si>
  <si>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</si>
  <si>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</si>
  <si>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</si>
  <si>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</si>
  <si>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</si>
  <si>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</si>
  <si>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</si>
  <si>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</si>
  <si>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</si>
  <si>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</si>
  <si>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</si>
  <si>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</si>
  <si>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</si>
  <si>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</si>
  <si>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</si>
  <si>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</si>
  <si>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</si>
  <si>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</si>
  <si>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</si>
  <si>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</si>
  <si>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</si>
  <si>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</si>
  <si>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</si>
  <si>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</si>
  <si>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</si>
  <si>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</si>
  <si>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</si>
  <si>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</si>
  <si>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</si>
  <si>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</si>
  <si>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</si>
  <si>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</si>
  <si>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</si>
  <si>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</si>
  <si>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</si>
  <si>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</si>
  <si>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</si>
  <si>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</si>
  <si>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</si>
  <si>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</si>
  <si>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</si>
  <si>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</si>
  <si>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</si>
  <si>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</si>
  <si>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</si>
  <si>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</si>
  <si>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</si>
  <si>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</si>
  <si>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</si>
  <si>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</si>
  <si>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</si>
  <si>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</si>
  <si>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</si>
  <si>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</si>
  <si>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</si>
  <si>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</si>
  <si>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</si>
  <si>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</si>
  <si>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</si>
  <si>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</si>
  <si>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</si>
  <si>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</si>
  <si>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</si>
  <si>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</si>
  <si>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</si>
  <si>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</si>
  <si>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</si>
  <si>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</si>
  <si>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</si>
  <si>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</si>
  <si>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</si>
  <si>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</si>
  <si>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</si>
  <si>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</si>
  <si>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</si>
  <si>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</si>
  <si>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</si>
  <si>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</si>
  <si>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</si>
  <si>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</si>
  <si>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</si>
  <si>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</si>
  <si>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</si>
  <si>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</si>
  <si>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</si>
  <si>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</si>
  <si>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</si>
  <si>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</si>
  <si>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</si>
  <si>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</si>
  <si>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</si>
  <si>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</si>
  <si>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</si>
  <si>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</si>
  <si>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</si>
  <si>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</si>
  <si>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</si>
  <si>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</si>
  <si>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</si>
  <si>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</si>
  <si>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</si>
  <si>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</si>
  <si>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</si>
  <si>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</si>
  <si>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</si>
  <si>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</si>
  <si>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</si>
  <si>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</si>
  <si>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</si>
  <si>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</si>
  <si>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</si>
  <si>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</si>
  <si>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</si>
  <si>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</si>
  <si>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</si>
  <si>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</si>
  <si>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</si>
  <si>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</si>
  <si>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</si>
  <si>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</si>
  <si>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</si>
  <si>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</si>
  <si>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</si>
  <si>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</si>
  <si>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</si>
  <si>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</si>
  <si>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</si>
  <si>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</si>
  <si>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</si>
  <si>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</si>
  <si>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</si>
  <si>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</si>
  <si>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</si>
  <si>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</si>
  <si>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</si>
  <si>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</si>
  <si>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</si>
  <si>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</si>
  <si>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</si>
  <si>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</si>
  <si>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</si>
  <si>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</si>
  <si>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</si>
  <si>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</si>
  <si>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</si>
  <si>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</si>
  <si>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</si>
  <si>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</si>
  <si>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</si>
  <si>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</si>
  <si>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簡易水道事業特別会計</t>
  </si>
  <si>
    <t>▲ 0.37</t>
  </si>
  <si>
    <t>介護保険事業特別会計</t>
  </si>
  <si>
    <t>後期高齢者医療特別会計</t>
  </si>
  <si>
    <t>下水道事業特別会計</t>
  </si>
  <si>
    <t>笠松農業用水及び公共用水管理運営特別会計</t>
  </si>
  <si>
    <t>国民健康保険事業川上診療所特別会計</t>
  </si>
  <si>
    <t>その他会計（赤字）</t>
  </si>
  <si>
    <t>▲ 0.00</t>
  </si>
  <si>
    <t>▲ 0.03</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</si>
  <si>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</si>
  <si>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</si>
  <si>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</si>
  <si>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</si>
  <si>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</si>
  <si>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日高広域消防事務組合</t>
    <rPh sb="0" eb="2">
      <t>ヒダカ</t>
    </rPh>
    <rPh sb="2" eb="4">
      <t>コウイキ</t>
    </rPh>
    <rPh sb="4" eb="6">
      <t>ショウボウ</t>
    </rPh>
    <rPh sb="6" eb="8">
      <t>ジム</t>
    </rPh>
    <rPh sb="8" eb="10">
      <t>クミアイ</t>
    </rPh>
    <phoneticPr fontId="2"/>
  </si>
  <si>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2"/>
  </si>
  <si>
    <t>-</t>
    <phoneticPr fontId="2"/>
  </si>
  <si>
    <t>御坊市日高川町中学校組合</t>
    <rPh sb="0" eb="3">
      <t>ゴボウシ</t>
    </rPh>
    <rPh sb="3" eb="5">
      <t>ヒダカ</t>
    </rPh>
    <rPh sb="5" eb="6">
      <t>カワ</t>
    </rPh>
    <rPh sb="6" eb="7">
      <t>マチ</t>
    </rPh>
    <rPh sb="7" eb="10">
      <t>チュウガッコウ</t>
    </rPh>
    <rPh sb="10" eb="12">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</si>
  <si>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</si>
  <si>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</si>
  <si>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和歌山県地方税回収機構</t>
    <rPh sb="0" eb="4">
      <t>ワカヤマケン</t>
    </rPh>
    <rPh sb="4" eb="7">
      <t>チホウゼイ</t>
    </rPh>
    <rPh sb="7" eb="9">
      <t>カイシュウ</t>
    </rPh>
    <rPh sb="9" eb="11">
      <t>キコウ</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</si>
  <si>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</si>
  <si>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</si>
  <si>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〇</t>
    <phoneticPr fontId="2"/>
  </si>
  <si>
    <t>日高川町土地開発公社</t>
    <rPh sb="0" eb="2">
      <t>ヒダカ</t>
    </rPh>
    <rPh sb="2" eb="3">
      <t>カワ</t>
    </rPh>
    <rPh sb="3" eb="4">
      <t>マチ</t>
    </rPh>
    <rPh sb="4" eb="6">
      <t>トチ</t>
    </rPh>
    <rPh sb="6" eb="8">
      <t>カイハツ</t>
    </rPh>
    <rPh sb="8" eb="10">
      <t>コウシャ</t>
    </rPh>
    <phoneticPr fontId="2"/>
  </si>
  <si>
    <t>日高川町ふるさと振興公社</t>
    <rPh sb="0" eb="2">
      <t>ヒダカ</t>
    </rPh>
    <rPh sb="2" eb="3">
      <t>カワ</t>
    </rPh>
    <rPh sb="3" eb="4">
      <t>マチ</t>
    </rPh>
    <rPh sb="8" eb="10">
      <t>シンコウ</t>
    </rPh>
    <rPh sb="10" eb="12">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</si>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</sst>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239804</c:v>
                </c:pt>
                <c:pt idx="1">
                  <c:v>221572</c:v>
                </c:pt>
                <c:pt idx="2">
                  <c:v>132870</c:v>
                </c:pt>
                <c:pt idx="3">
                  <c:v>116142</c:v>
                </c:pt>
                <c:pt idx="4">
                  <c:v>168414</c:v>
                </c:pt>
              </c:numCache>
            </c:numRef>
          </c:val>
          <c:smooth val="0"/>
        </c:ser>
        <c:dLbls>
          <c:showLegendKey val="0"/>
          <c:showVal val="0"/>
          <c:showCatName val="0"/>
          <c:showSerName val="0"/>
          <c:showPercent val="0"/>
          <c:showBubbleSize val="0"/>
        </c:dLbls>
        <c:marker val="1"/>
        <c:smooth val="0"/>
        <c:axId val="137845376"/>
        <c:axId val="130941696"/>
      </c:lineChart>
      <c:catAx>
        <c:axId val="13784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41696"/>
        <c:crosses val="autoZero"/>
        <c:auto val="1"/>
        <c:lblAlgn val="ctr"/>
        <c:lblOffset val="100"/>
        <c:tickLblSkip val="1"/>
        <c:tickMarkSkip val="1"/>
        <c:noMultiLvlLbl val="0"/>
      </c:catAx>
      <c:valAx>
        <c:axId val="130941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4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6.86</c:v>
                </c:pt>
                <c:pt idx="1">
                  <c:v>3.29</c:v>
                </c:pt>
                <c:pt idx="2">
                  <c:v>0.91</c:v>
                </c:pt>
                <c:pt idx="3">
                  <c:v>7.03</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20.07</c:v>
                </c:pt>
                <c:pt idx="1">
                  <c:v>33.119999999999997</c:v>
                </c:pt>
                <c:pt idx="2">
                  <c:v>37.369999999999997</c:v>
                </c:pt>
                <c:pt idx="3">
                  <c:v>42.26</c:v>
                </c:pt>
                <c:pt idx="4">
                  <c:v>50.86</c:v>
                </c:pt>
              </c:numCache>
            </c:numRef>
          </c:val>
        </c:ser>
        <c:dLbls>
          <c:showLegendKey val="0"/>
          <c:showVal val="0"/>
          <c:showCatName val="0"/>
          <c:showSerName val="0"/>
          <c:showPercent val="0"/>
          <c:showBubbleSize val="0"/>
        </c:dLbls>
        <c:gapWidth val="250"/>
        <c:overlap val="100"/>
        <c:axId val="137898624"/>
        <c:axId val="13790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7.88</c:v>
                </c:pt>
                <c:pt idx="1">
                  <c:v>10.64</c:v>
                </c:pt>
                <c:pt idx="2">
                  <c:v>0.56000000000000005</c:v>
                </c:pt>
                <c:pt idx="3">
                  <c:v>10.46</c:v>
                </c:pt>
                <c:pt idx="4">
                  <c:v>5.3</c:v>
                </c:pt>
              </c:numCache>
            </c:numRef>
          </c:val>
          <c:smooth val="0"/>
        </c:ser>
        <c:dLbls>
          <c:showLegendKey val="0"/>
          <c:showVal val="0"/>
          <c:showCatName val="0"/>
          <c:showSerName val="0"/>
          <c:showPercent val="0"/>
          <c:showBubbleSize val="0"/>
        </c:dLbls>
        <c:marker val="1"/>
        <c:smooth val="0"/>
        <c:axId val="137898624"/>
        <c:axId val="137900800"/>
      </c:lineChart>
      <c:catAx>
        <c:axId val="1378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00800"/>
        <c:crosses val="autoZero"/>
        <c:auto val="1"/>
        <c:lblAlgn val="ctr"/>
        <c:lblOffset val="100"/>
        <c:tickLblSkip val="1"/>
        <c:tickMarkSkip val="1"/>
        <c:noMultiLvlLbl val="0"/>
      </c:catAx>
      <c:valAx>
        <c:axId val="13790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0.03</c:v>
                </c:pt>
                <c:pt idx="3">
                  <c:v>#N/A</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0.31</c:v>
                </c:pt>
                <c:pt idx="2">
                  <c:v>#N/A</c:v>
                </c:pt>
                <c:pt idx="3">
                  <c:v>0.11</c:v>
                </c:pt>
                <c:pt idx="4">
                  <c:v>#N/A</c:v>
                </c:pt>
                <c:pt idx="5">
                  <c:v>0.37</c:v>
                </c:pt>
                <c:pt idx="6">
                  <c:v>#N/A</c:v>
                </c:pt>
                <c:pt idx="7">
                  <c:v>0.22</c:v>
                </c:pt>
                <c:pt idx="8">
                  <c:v>#N/A</c:v>
                </c:pt>
                <c:pt idx="9">
                  <c:v>0.05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0.38</c:v>
                </c:pt>
                <c:pt idx="2">
                  <c:v>#N/A</c:v>
                </c:pt>
                <c:pt idx="3">
                  <c:v>0.18</c:v>
                </c:pt>
                <c:pt idx="4">
                  <c:v>0.37</c:v>
                </c:pt>
                <c:pt idx="5">
                  <c:v>#N/A</c:v>
                </c:pt>
                <c:pt idx="6">
                  <c:v>#N/A</c:v>
                </c:pt>
                <c:pt idx="7">
                  <c:v>0.23</c:v>
                </c:pt>
                <c:pt idx="8">
                  <c:v>#N/A</c:v>
                </c:pt>
                <c:pt idx="9">
                  <c:v>7.0000000000000007E-2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0.74</c:v>
                </c:pt>
                <c:pt idx="6">
                  <c:v>#N/A</c:v>
                </c:pt>
                <c:pt idx="7">
                  <c:v>0.28999999999999998</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6.86</c:v>
                </c:pt>
                <c:pt idx="2">
                  <c:v>#N/A</c:v>
                </c:pt>
                <c:pt idx="3">
                  <c:v>3.29</c:v>
                </c:pt>
                <c:pt idx="4">
                  <c:v>#N/A</c:v>
                </c:pt>
                <c:pt idx="5">
                  <c:v>1.38</c:v>
                </c:pt>
                <c:pt idx="6">
                  <c:v>#N/A</c:v>
                </c:pt>
                <c:pt idx="7">
                  <c:v>7.28</c:v>
                </c:pt>
                <c:pt idx="8">
                  <c:v>#N/A</c:v>
                </c:pt>
                <c:pt idx="9">
                  <c:v>4.3499999999999996</c:v>
                </c:pt>
              </c:numCache>
            </c:numRef>
          </c:val>
        </c:ser>
        <c:dLbls>
          <c:showLegendKey val="0"/>
          <c:showVal val="0"/>
          <c:showCatName val="0"/>
          <c:showSerName val="0"/>
          <c:showPercent val="0"/>
          <c:showBubbleSize val="0"/>
        </c:dLbls>
        <c:gapWidth val="150"/>
        <c:overlap val="100"/>
        <c:axId val="137995392"/>
        <c:axId val="137996928"/>
      </c:barChart>
      <c:catAx>
        <c:axId val="1379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96928"/>
        <c:crosses val="autoZero"/>
        <c:auto val="1"/>
        <c:lblAlgn val="ctr"/>
        <c:lblOffset val="100"/>
        <c:tickLblSkip val="1"/>
        <c:tickMarkSkip val="1"/>
        <c:noMultiLvlLbl val="0"/>
      </c:catAx>
      <c:valAx>
        <c:axId val="1379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9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1888</c:v>
                </c:pt>
                <c:pt idx="5">
                  <c:v>1890</c:v>
                </c:pt>
                <c:pt idx="8">
                  <c:v>1830</c:v>
                </c:pt>
                <c:pt idx="11">
                  <c:v>1733</c:v>
                </c:pt>
                <c:pt idx="14">
                  <c:v>1645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125</c:v>
                </c:pt>
                <c:pt idx="6">
                  <c:v>140</c:v>
                </c:pt>
                <c:pt idx="9">
                  <c:v>104</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293</c:v>
                </c:pt>
                <c:pt idx="3">
                  <c:v>285</c:v>
                </c:pt>
                <c:pt idx="6">
                  <c:v>315</c:v>
                </c:pt>
                <c:pt idx="9">
                  <c:v>302</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2350</c:v>
                </c:pt>
                <c:pt idx="3">
                  <c:v>2325</c:v>
                </c:pt>
                <c:pt idx="6">
                  <c:v>2184</c:v>
                </c:pt>
                <c:pt idx="9">
                  <c:v>2060</c:v>
                </c:pt>
                <c:pt idx="12">
                  <c:v>1962</c:v>
                </c:pt>
              </c:numCache>
            </c:numRef>
          </c:val>
        </c:ser>
        <c:dLbls>
          <c:showLegendKey val="0"/>
          <c:showVal val="0"/>
          <c:showCatName val="0"/>
          <c:showSerName val="0"/>
          <c:showPercent val="0"/>
          <c:showBubbleSize val="0"/>
        </c:dLbls>
        <c:gapWidth val="100"/>
        <c:overlap val="100"/>
        <c:axId val="138830208"/>
        <c:axId val="13883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805</c:v>
                </c:pt>
                <c:pt idx="2">
                  <c:v>#N/A</c:v>
                </c:pt>
                <c:pt idx="3">
                  <c:v>#N/A</c:v>
                </c:pt>
                <c:pt idx="4">
                  <c:v>845</c:v>
                </c:pt>
                <c:pt idx="5">
                  <c:v>#N/A</c:v>
                </c:pt>
                <c:pt idx="6">
                  <c:v>#N/A</c:v>
                </c:pt>
                <c:pt idx="7">
                  <c:v>811</c:v>
                </c:pt>
                <c:pt idx="8">
                  <c:v>#N/A</c:v>
                </c:pt>
                <c:pt idx="9">
                  <c:v>#N/A</c:v>
                </c:pt>
                <c:pt idx="10">
                  <c:v>733</c:v>
                </c:pt>
                <c:pt idx="11">
                  <c:v>#N/A</c:v>
                </c:pt>
                <c:pt idx="12">
                  <c:v>#N/A</c:v>
                </c:pt>
                <c:pt idx="13">
                  <c:v>752</c:v>
                </c:pt>
                <c:pt idx="14">
                  <c:v>#N/A</c:v>
                </c:pt>
              </c:numCache>
            </c:numRef>
          </c:val>
          <c:smooth val="0"/>
        </c:ser>
        <c:dLbls>
          <c:showLegendKey val="0"/>
          <c:showVal val="0"/>
          <c:showCatName val="0"/>
          <c:showSerName val="0"/>
          <c:showPercent val="0"/>
          <c:showBubbleSize val="0"/>
        </c:dLbls>
        <c:marker val="1"/>
        <c:smooth val="0"/>
        <c:axId val="138830208"/>
        <c:axId val="138832128"/>
      </c:lineChart>
      <c:catAx>
        <c:axId val="1388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32128"/>
        <c:crosses val="autoZero"/>
        <c:auto val="1"/>
        <c:lblAlgn val="ctr"/>
        <c:lblOffset val="100"/>
        <c:tickLblSkip val="1"/>
        <c:tickMarkSkip val="1"/>
        <c:noMultiLvlLbl val="0"/>
      </c:catAx>
      <c:valAx>
        <c:axId val="13883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14304</c:v>
                </c:pt>
                <c:pt idx="5">
                  <c:v>13333</c:v>
                </c:pt>
                <c:pt idx="8">
                  <c:v>12918</c:v>
                </c:pt>
                <c:pt idx="11">
                  <c:v>12627</c:v>
                </c:pt>
                <c:pt idx="14">
                  <c:v>11400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228</c:v>
                </c:pt>
                <c:pt idx="5">
                  <c:v>195</c:v>
                </c:pt>
                <c:pt idx="8">
                  <c:v>156</c:v>
                </c:pt>
                <c:pt idx="11">
                  <c:v>122</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2565</c:v>
                </c:pt>
                <c:pt idx="5">
                  <c:v>3744</c:v>
                </c:pt>
                <c:pt idx="8">
                  <c:v>4022</c:v>
                </c:pt>
                <c:pt idx="11">
                  <c:v>4460</c:v>
                </c:pt>
                <c:pt idx="14">
                  <c:v>5319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2337</c:v>
                </c:pt>
                <c:pt idx="3">
                  <c:v>2285</c:v>
                </c:pt>
                <c:pt idx="6">
                  <c:v>2286</c:v>
                </c:pt>
                <c:pt idx="9">
                  <c:v>2264</c:v>
                </c:pt>
                <c:pt idx="12">
                  <c:v>2163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1132</c:v>
                </c:pt>
                <c:pt idx="3">
                  <c:v>1003</c:v>
                </c:pt>
                <c:pt idx="6">
                  <c:v>872</c:v>
                </c:pt>
                <c:pt idx="9">
                  <c:v>893</c:v>
                </c:pt>
                <c:pt idx="12">
                  <c:v>874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4660</c:v>
                </c:pt>
                <c:pt idx="3">
                  <c:v>4654</c:v>
                </c:pt>
                <c:pt idx="6">
                  <c:v>4627</c:v>
                </c:pt>
                <c:pt idx="9">
                  <c:v>4558</c:v>
                </c:pt>
                <c:pt idx="12">
                  <c:v>4628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15369</c:v>
                </c:pt>
                <c:pt idx="3">
                  <c:v>14561</c:v>
                </c:pt>
                <c:pt idx="6">
                  <c:v>13780</c:v>
                </c:pt>
                <c:pt idx="9">
                  <c:v>13017</c:v>
                </c:pt>
                <c:pt idx="12">
                  <c:v>12267</c:v>
                </c:pt>
              </c:numCache>
            </c:numRef>
          </c:val>
        </c:ser>
        <c:dLbls>
          <c:showLegendKey val="0"/>
          <c:showVal val="0"/>
          <c:showCatName val="0"/>
          <c:showSerName val="0"/>
          <c:showPercent val="0"/>
          <c:showBubbleSize val="0"/>
        </c:dLbls>
        <c:gapWidth val="100"/>
        <c:overlap val="100"/>
        <c:axId val="138092544"/>
        <c:axId val="13809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6401</c:v>
                </c:pt>
                <c:pt idx="2">
                  <c:v>#N/A</c:v>
                </c:pt>
                <c:pt idx="3">
                  <c:v>#N/A</c:v>
                </c:pt>
                <c:pt idx="4">
                  <c:v>5232</c:v>
                </c:pt>
                <c:pt idx="5">
                  <c:v>#N/A</c:v>
                </c:pt>
                <c:pt idx="6">
                  <c:v>#N/A</c:v>
                </c:pt>
                <c:pt idx="7">
                  <c:v>4467</c:v>
                </c:pt>
                <c:pt idx="8">
                  <c:v>#N/A</c:v>
                </c:pt>
                <c:pt idx="9">
                  <c:v>#N/A</c:v>
                </c:pt>
                <c:pt idx="10">
                  <c:v>3523</c:v>
                </c:pt>
                <c:pt idx="11">
                  <c:v>#N/A</c:v>
                </c:pt>
                <c:pt idx="12">
                  <c:v>#N/A</c:v>
                </c:pt>
                <c:pt idx="13">
                  <c:v>3160</c:v>
                </c:pt>
                <c:pt idx="14">
                  <c:v>#N/A</c:v>
                </c:pt>
              </c:numCache>
            </c:numRef>
          </c:val>
          <c:smooth val="0"/>
        </c:ser>
        <c:dLbls>
          <c:showLegendKey val="0"/>
          <c:showVal val="0"/>
          <c:showCatName val="0"/>
          <c:showSerName val="0"/>
          <c:showPercent val="0"/>
          <c:showBubbleSize val="0"/>
        </c:dLbls>
        <c:marker val="1"/>
        <c:smooth val="0"/>
        <c:axId val="138092544"/>
        <c:axId val="138094464"/>
      </c:lineChart>
      <c:catAx>
        <c:axId val="13809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94464"/>
        <c:crosses val="autoZero"/>
        <c:auto val="1"/>
        <c:lblAlgn val="ctr"/>
        <c:lblOffset val="100"/>
        <c:tickLblSkip val="1"/>
        <c:tickMarkSkip val="1"/>
        <c:noMultiLvlLbl val="0"/>
      </c:catAx>
      <c:valAx>
        <c:axId val="13809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9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10,622
10,582
331.65
11,202,096
10,806,922
272,189
6,172,584
12,266,878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69.3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H17.5</a:t>
          </a:r>
          <a:r>
            <a:rPr kumimoji="1" lang="ja-JP" altLang="en-US" sz="1300" baseline="0">
              <a:latin typeface="ＭＳ Ｐゴシック"/>
            </a:rPr>
            <a:t>に</a:t>
          </a:r>
          <a:r>
            <a:rPr kumimoji="1" lang="en-US" altLang="ja-JP" sz="1300" baseline="0">
              <a:latin typeface="ＭＳ Ｐゴシック"/>
            </a:rPr>
            <a:t>3</a:t>
          </a:r>
          <a:r>
            <a:rPr kumimoji="1" lang="ja-JP" altLang="en-US" sz="1300" baseline="0">
              <a:latin typeface="ＭＳ Ｐゴシック"/>
            </a:rPr>
            <a:t>町村が合併した事により面積が広大となり、少子高齢化、過疎化などの理由により行政需要が高くなっている反面、人口減少、景気低迷などの要因で税収が伸び悩み類似団体の平均値を下回っている。指数は４ヶ年同値でありますが引き続き行政の効率化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105833</xdr:rowOff>
    </xdr:to>
    <xdr:cxnSp macro="">
      <xdr:nvCxnSpPr>
        <xdr:cNvPr id="77" name="直線コネクタ 76"/>
        <xdr:cNvCxnSpPr/>
      </xdr:nvCxnSpPr>
      <xdr:spPr>
        <a:xfrm>
          <a:off x="1447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年度に一旦悪化したが、</a:t>
          </a:r>
          <a:endParaRPr kumimoji="1" lang="en-US" altLang="ja-JP" sz="1300">
            <a:latin typeface="ＭＳ Ｐゴシック"/>
          </a:endParaRPr>
        </a:p>
        <a:p>
          <a:r>
            <a:rPr kumimoji="1" lang="ja-JP" altLang="en-US" sz="1300">
              <a:latin typeface="ＭＳ Ｐゴシック"/>
            </a:rPr>
            <a:t>以降</a:t>
          </a:r>
          <a:r>
            <a:rPr kumimoji="1" lang="en-US" altLang="ja-JP" sz="1300">
              <a:latin typeface="ＭＳ Ｐゴシック"/>
            </a:rPr>
            <a:t>2</a:t>
          </a:r>
          <a:r>
            <a:rPr kumimoji="1" lang="ja-JP" altLang="en-US" sz="1300">
              <a:latin typeface="ＭＳ Ｐゴシック"/>
            </a:rPr>
            <a:t>ヶ年で少し数値が改善されてきている。普通交付税の合併算定替終了により段階的に減少していく事や地方税の減少などにより一般財源の増加が見込めない為、財源の確保や新規事業を精査するなどにより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68580</xdr:rowOff>
    </xdr:to>
    <xdr:cxnSp macro="">
      <xdr:nvCxnSpPr>
        <xdr:cNvPr id="131" name="直線コネクタ 130"/>
        <xdr:cNvCxnSpPr/>
      </xdr:nvCxnSpPr>
      <xdr:spPr>
        <a:xfrm flipV="1">
          <a:off x="4114800" y="1067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106256</xdr:rowOff>
    </xdr:to>
    <xdr:cxnSp macro="">
      <xdr:nvCxnSpPr>
        <xdr:cNvPr id="134" name="直線コネクタ 133"/>
        <xdr:cNvCxnSpPr/>
      </xdr:nvCxnSpPr>
      <xdr:spPr>
        <a:xfrm flipV="1">
          <a:off x="3225800" y="106984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63</xdr:row>
      <xdr:rowOff>106256</xdr:rowOff>
    </xdr:to>
    <xdr:cxnSp macro="">
      <xdr:nvCxnSpPr>
        <xdr:cNvPr id="137" name="直線コネクタ 136"/>
        <xdr:cNvCxnSpPr/>
      </xdr:nvCxnSpPr>
      <xdr:spPr>
        <a:xfrm>
          <a:off x="2336800" y="1037674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61</xdr:row>
      <xdr:rowOff>95250</xdr:rowOff>
    </xdr:to>
    <xdr:cxnSp macro="">
      <xdr:nvCxnSpPr>
        <xdr:cNvPr id="140" name="直線コネクタ 139"/>
        <xdr:cNvCxnSpPr/>
      </xdr:nvCxnSpPr>
      <xdr:spPr>
        <a:xfrm flipV="1">
          <a:off x="1447800" y="103767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8" name="円/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した事で町の面積が広大になった反面人口減少などの要因で一人当たりの人件費・物件費等の決算額は類次団体と比較すると高くなっているが数値についてはここ２年間は少しずつではあるが改善してきている。人件費は退職者、新規採用者のバランスにより減少傾向にありますが、物件費については増加減少を繰り返している。物件費の抑制に努め数値の改善を図る。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119010</xdr:rowOff>
    </xdr:from>
    <xdr:to>
      <xdr:col>7</xdr:col>
      <xdr:colOff>152400</xdr:colOff>
      <xdr:row>84</xdr:row>
      <xdr:rowOff>140824</xdr:rowOff>
    </xdr:to>
    <xdr:cxnSp macro="">
      <xdr:nvCxnSpPr>
        <xdr:cNvPr id="192" name="直線コネクタ 191"/>
        <xdr:cNvCxnSpPr/>
      </xdr:nvCxnSpPr>
      <xdr:spPr>
        <a:xfrm flipV="1">
          <a:off x="4114800" y="14520810"/>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140824</xdr:rowOff>
    </xdr:from>
    <xdr:to>
      <xdr:col>6</xdr:col>
      <xdr:colOff>0</xdr:colOff>
      <xdr:row>86</xdr:row>
      <xdr:rowOff>1186</xdr:rowOff>
    </xdr:to>
    <xdr:cxnSp macro="">
      <xdr:nvCxnSpPr>
        <xdr:cNvPr id="195" name="直線コネクタ 194"/>
        <xdr:cNvCxnSpPr/>
      </xdr:nvCxnSpPr>
      <xdr:spPr>
        <a:xfrm flipV="1">
          <a:off x="3225800" y="14542624"/>
          <a:ext cx="889000" cy="20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123479</xdr:rowOff>
    </xdr:from>
    <xdr:to>
      <xdr:col>4</xdr:col>
      <xdr:colOff>482600</xdr:colOff>
      <xdr:row>86</xdr:row>
      <xdr:rowOff>1186</xdr:rowOff>
    </xdr:to>
    <xdr:cxnSp macro="">
      <xdr:nvCxnSpPr>
        <xdr:cNvPr id="198" name="直線コネクタ 197"/>
        <xdr:cNvCxnSpPr/>
      </xdr:nvCxnSpPr>
      <xdr:spPr>
        <a:xfrm>
          <a:off x="2336800" y="14525279"/>
          <a:ext cx="889000" cy="2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110719</xdr:rowOff>
    </xdr:from>
    <xdr:to>
      <xdr:col>3</xdr:col>
      <xdr:colOff>279400</xdr:colOff>
      <xdr:row>84</xdr:row>
      <xdr:rowOff>123479</xdr:rowOff>
    </xdr:to>
    <xdr:cxnSp macro="">
      <xdr:nvCxnSpPr>
        <xdr:cNvPr id="201" name="直線コネクタ 200"/>
        <xdr:cNvCxnSpPr/>
      </xdr:nvCxnSpPr>
      <xdr:spPr>
        <a:xfrm>
          <a:off x="1447800" y="14512519"/>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68210</xdr:rowOff>
    </xdr:from>
    <xdr:to>
      <xdr:col>7</xdr:col>
      <xdr:colOff>203200</xdr:colOff>
      <xdr:row>84</xdr:row>
      <xdr:rowOff>169810</xdr:rowOff>
    </xdr:to>
    <xdr:sp macro="" textlink="">
      <xdr:nvSpPr>
        <xdr:cNvPr id="211" name="円/楕円 210"/>
        <xdr:cNvSpPr/>
      </xdr:nvSpPr>
      <xdr:spPr>
        <a:xfrm>
          <a:off x="4902200" y="14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40287</xdr:rowOff>
    </xdr:from>
    <xdr:ext cx="762000" cy="259045"/>
    <xdr:sp macro="" textlink="">
      <xdr:nvSpPr>
        <xdr:cNvPr id="212" name="人件費・物件費等の状況該当値テキスト"/>
        <xdr:cNvSpPr txBox="1"/>
      </xdr:nvSpPr>
      <xdr:spPr>
        <a:xfrm>
          <a:off x="5041900" y="144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90024</xdr:rowOff>
    </xdr:from>
    <xdr:to>
      <xdr:col>6</xdr:col>
      <xdr:colOff>50800</xdr:colOff>
      <xdr:row>85</xdr:row>
      <xdr:rowOff>20174</xdr:rowOff>
    </xdr:to>
    <xdr:sp macro="" textlink="">
      <xdr:nvSpPr>
        <xdr:cNvPr id="213" name="円/楕円 212"/>
        <xdr:cNvSpPr/>
      </xdr:nvSpPr>
      <xdr:spPr>
        <a:xfrm>
          <a:off x="4064000" y="144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xdr:rowOff>
    </xdr:from>
    <xdr:ext cx="736600" cy="259045"/>
    <xdr:sp macro="" textlink="">
      <xdr:nvSpPr>
        <xdr:cNvPr id="214" name="テキスト ボックス 213"/>
        <xdr:cNvSpPr txBox="1"/>
      </xdr:nvSpPr>
      <xdr:spPr>
        <a:xfrm>
          <a:off x="3733800" y="1457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121836</xdr:rowOff>
    </xdr:from>
    <xdr:to>
      <xdr:col>4</xdr:col>
      <xdr:colOff>533400</xdr:colOff>
      <xdr:row>86</xdr:row>
      <xdr:rowOff>51986</xdr:rowOff>
    </xdr:to>
    <xdr:sp macro="" textlink="">
      <xdr:nvSpPr>
        <xdr:cNvPr id="215" name="円/楕円 214"/>
        <xdr:cNvSpPr/>
      </xdr:nvSpPr>
      <xdr:spPr>
        <a:xfrm>
          <a:off x="3175000" y="14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36763</xdr:rowOff>
    </xdr:from>
    <xdr:ext cx="762000" cy="259045"/>
    <xdr:sp macro="" textlink="">
      <xdr:nvSpPr>
        <xdr:cNvPr id="216" name="テキスト ボックス 215"/>
        <xdr:cNvSpPr txBox="1"/>
      </xdr:nvSpPr>
      <xdr:spPr>
        <a:xfrm>
          <a:off x="2844800" y="147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279,193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72679</xdr:rowOff>
    </xdr:from>
    <xdr:to>
      <xdr:col>3</xdr:col>
      <xdr:colOff>330200</xdr:colOff>
      <xdr:row>85</xdr:row>
      <xdr:rowOff>2829</xdr:rowOff>
    </xdr:to>
    <xdr:sp macro="" textlink="">
      <xdr:nvSpPr>
        <xdr:cNvPr id="217" name="円/楕円 216"/>
        <xdr:cNvSpPr/>
      </xdr:nvSpPr>
      <xdr:spPr>
        <a:xfrm>
          <a:off x="2286000" y="144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159056</xdr:rowOff>
    </xdr:from>
    <xdr:ext cx="762000" cy="259045"/>
    <xdr:sp macro="" textlink="">
      <xdr:nvSpPr>
        <xdr:cNvPr id="218" name="テキスト ボックス 217"/>
        <xdr:cNvSpPr txBox="1"/>
      </xdr:nvSpPr>
      <xdr:spPr>
        <a:xfrm>
          <a:off x="1955800" y="1456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59919</xdr:rowOff>
    </xdr:from>
    <xdr:to>
      <xdr:col>2</xdr:col>
      <xdr:colOff>127000</xdr:colOff>
      <xdr:row>84</xdr:row>
      <xdr:rowOff>161519</xdr:rowOff>
    </xdr:to>
    <xdr:sp macro="" textlink="">
      <xdr:nvSpPr>
        <xdr:cNvPr id="219" name="円/楕円 218"/>
        <xdr:cNvSpPr/>
      </xdr:nvSpPr>
      <xdr:spPr>
        <a:xfrm>
          <a:off x="1397000" y="144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146296</xdr:rowOff>
    </xdr:from>
    <xdr:ext cx="762000" cy="259045"/>
    <xdr:sp macro="" textlink="">
      <xdr:nvSpPr>
        <xdr:cNvPr id="220" name="テキスト ボックス 219"/>
        <xdr:cNvSpPr txBox="1"/>
      </xdr:nvSpPr>
      <xdr:spPr>
        <a:xfrm>
          <a:off x="1066800" y="1454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ラスパイレス指数については、類似団体よりも３．３ポイント低くなっている。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H23,H24</a:t>
          </a:r>
          <a:r>
            <a:rPr kumimoji="1" lang="ja-JP" altLang="en-US" sz="1300">
              <a:latin typeface="ＭＳ Ｐゴシック"/>
            </a:rPr>
            <a:t>年度において数値は改善されたが</a:t>
          </a:r>
          <a:r>
            <a:rPr kumimoji="1" lang="en-US" altLang="ja-JP" sz="1300">
              <a:latin typeface="ＭＳ Ｐゴシック"/>
            </a:rPr>
            <a:t>H25</a:t>
          </a:r>
          <a:r>
            <a:rPr kumimoji="1" lang="ja-JP" altLang="en-US" sz="1300">
              <a:latin typeface="ＭＳ Ｐゴシック"/>
            </a:rPr>
            <a:t>年度に国の給与改定に伴い数値が下がっている。類似団体においての平均値も下がっているが依然類似団体平均値よりも低い数値となっている。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87</xdr:row>
      <xdr:rowOff>68036</xdr:rowOff>
    </xdr:to>
    <xdr:cxnSp macro="">
      <xdr:nvCxnSpPr>
        <xdr:cNvPr id="256" name="直線コネクタ 255"/>
        <xdr:cNvCxnSpPr/>
      </xdr:nvCxnSpPr>
      <xdr:spPr>
        <a:xfrm flipV="1">
          <a:off x="16179800" y="14536057"/>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5987</xdr:rowOff>
    </xdr:from>
    <xdr:to>
      <xdr:col>23</xdr:col>
      <xdr:colOff>406400</xdr:colOff>
      <xdr:row>87</xdr:row>
      <xdr:rowOff>68036</xdr:rowOff>
    </xdr:to>
    <xdr:cxnSp macro="">
      <xdr:nvCxnSpPr>
        <xdr:cNvPr id="259" name="直線コネクタ 258"/>
        <xdr:cNvCxnSpPr/>
      </xdr:nvCxnSpPr>
      <xdr:spPr>
        <a:xfrm>
          <a:off x="15290800" y="14922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17055</xdr:rowOff>
    </xdr:from>
    <xdr:to>
      <xdr:col>22</xdr:col>
      <xdr:colOff>203200</xdr:colOff>
      <xdr:row>87</xdr:row>
      <xdr:rowOff>5987</xdr:rowOff>
    </xdr:to>
    <xdr:cxnSp macro="">
      <xdr:nvCxnSpPr>
        <xdr:cNvPr id="262" name="直線コネクタ 261"/>
        <xdr:cNvCxnSpPr/>
      </xdr:nvCxnSpPr>
      <xdr:spPr>
        <a:xfrm>
          <a:off x="14401800" y="14418855"/>
          <a:ext cx="889000" cy="5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3266</xdr:rowOff>
    </xdr:from>
    <xdr:to>
      <xdr:col>21</xdr:col>
      <xdr:colOff>0</xdr:colOff>
      <xdr:row>84</xdr:row>
      <xdr:rowOff>17055</xdr:rowOff>
    </xdr:to>
    <xdr:cxnSp macro="">
      <xdr:nvCxnSpPr>
        <xdr:cNvPr id="265" name="直線コネクタ 264"/>
        <xdr:cNvCxnSpPr/>
      </xdr:nvCxnSpPr>
      <xdr:spPr>
        <a:xfrm>
          <a:off x="13512800" y="144050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6"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17236</xdr:rowOff>
    </xdr:from>
    <xdr:to>
      <xdr:col>23</xdr:col>
      <xdr:colOff>457200</xdr:colOff>
      <xdr:row>87</xdr:row>
      <xdr:rowOff>118836</xdr:rowOff>
    </xdr:to>
    <xdr:sp macro="" textlink="">
      <xdr:nvSpPr>
        <xdr:cNvPr id="277" name="円/楕円 276"/>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129013</xdr:rowOff>
    </xdr:from>
    <xdr:ext cx="736600" cy="259045"/>
    <xdr:sp macro="" textlink="">
      <xdr:nvSpPr>
        <xdr:cNvPr id="278" name="テキスト ボックス 277"/>
        <xdr:cNvSpPr txBox="1"/>
      </xdr:nvSpPr>
      <xdr:spPr>
        <a:xfrm>
          <a:off x="15798800" y="1470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126637</xdr:rowOff>
    </xdr:from>
    <xdr:to>
      <xdr:col>22</xdr:col>
      <xdr:colOff>254000</xdr:colOff>
      <xdr:row>87</xdr:row>
      <xdr:rowOff>56787</xdr:rowOff>
    </xdr:to>
    <xdr:sp macro="" textlink="">
      <xdr:nvSpPr>
        <xdr:cNvPr id="279" name="円/楕円 278"/>
        <xdr:cNvSpPr/>
      </xdr:nvSpPr>
      <xdr:spPr>
        <a:xfrm>
          <a:off x="152400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80" name="テキスト ボックス 279"/>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137705</xdr:rowOff>
    </xdr:from>
    <xdr:to>
      <xdr:col>21</xdr:col>
      <xdr:colOff>50800</xdr:colOff>
      <xdr:row>84</xdr:row>
      <xdr:rowOff>67855</xdr:rowOff>
    </xdr:to>
    <xdr:sp macro="" textlink="">
      <xdr:nvSpPr>
        <xdr:cNvPr id="281" name="円/楕円 280"/>
        <xdr:cNvSpPr/>
      </xdr:nvSpPr>
      <xdr:spPr>
        <a:xfrm>
          <a:off x="14351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78032</xdr:rowOff>
    </xdr:from>
    <xdr:ext cx="762000" cy="259045"/>
    <xdr:sp macro="" textlink="">
      <xdr:nvSpPr>
        <xdr:cNvPr id="282" name="テキスト ボックス 281"/>
        <xdr:cNvSpPr txBox="1"/>
      </xdr:nvSpPr>
      <xdr:spPr>
        <a:xfrm>
          <a:off x="14020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123916</xdr:rowOff>
    </xdr:from>
    <xdr:to>
      <xdr:col>19</xdr:col>
      <xdr:colOff>533400</xdr:colOff>
      <xdr:row>84</xdr:row>
      <xdr:rowOff>54066</xdr:rowOff>
    </xdr:to>
    <xdr:sp macro="" textlink="">
      <xdr:nvSpPr>
        <xdr:cNvPr id="283" name="円/楕円 282"/>
        <xdr:cNvSpPr/>
      </xdr:nvSpPr>
      <xdr:spPr>
        <a:xfrm>
          <a:off x="13462000" y="143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64243</xdr:rowOff>
    </xdr:from>
    <xdr:ext cx="762000" cy="259045"/>
    <xdr:sp macro="" textlink="">
      <xdr:nvSpPr>
        <xdr:cNvPr id="284" name="テキスト ボックス 283"/>
        <xdr:cNvSpPr txBox="1"/>
      </xdr:nvSpPr>
      <xdr:spPr>
        <a:xfrm>
          <a:off x="13131800" y="1412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合併により職員数が類似団体より高い数値となっているが、退職者と新規採用者のバランスにより数値は徐々に改善されてきている。</a:t>
          </a:r>
          <a:endParaRPr kumimoji="1" lang="en-US" altLang="ja-JP" sz="1300">
            <a:latin typeface="ＭＳ Ｐゴシック"/>
          </a:endParaRPr>
        </a:p>
        <a:p>
          <a:r>
            <a:rPr kumimoji="1" lang="ja-JP" altLang="en-US" sz="1300">
              <a:latin typeface="ＭＳ Ｐゴシック"/>
            </a:rPr>
            <a:t>　　以降退職予定者数の増加により更に数値は改善されていくものと推計する。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131294</xdr:rowOff>
    </xdr:from>
    <xdr:to>
      <xdr:col>24</xdr:col>
      <xdr:colOff>558800</xdr:colOff>
      <xdr:row>64</xdr:row>
      <xdr:rowOff>161169</xdr:rowOff>
    </xdr:to>
    <xdr:cxnSp macro="">
      <xdr:nvCxnSpPr>
        <xdr:cNvPr id="321" name="直線コネクタ 320"/>
        <xdr:cNvCxnSpPr/>
      </xdr:nvCxnSpPr>
      <xdr:spPr>
        <a:xfrm flipV="1">
          <a:off x="16179800" y="1110409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2"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161169</xdr:rowOff>
    </xdr:from>
    <xdr:to>
      <xdr:col>23</xdr:col>
      <xdr:colOff>406400</xdr:colOff>
      <xdr:row>64</xdr:row>
      <xdr:rowOff>165765</xdr:rowOff>
    </xdr:to>
    <xdr:cxnSp macro="">
      <xdr:nvCxnSpPr>
        <xdr:cNvPr id="324" name="直線コネクタ 323"/>
        <xdr:cNvCxnSpPr/>
      </xdr:nvCxnSpPr>
      <xdr:spPr>
        <a:xfrm flipV="1">
          <a:off x="15290800" y="111339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6" name="テキスト ボックス 325"/>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165765</xdr:rowOff>
    </xdr:from>
    <xdr:to>
      <xdr:col>22</xdr:col>
      <xdr:colOff>203200</xdr:colOff>
      <xdr:row>65</xdr:row>
      <xdr:rowOff>9253</xdr:rowOff>
    </xdr:to>
    <xdr:cxnSp macro="">
      <xdr:nvCxnSpPr>
        <xdr:cNvPr id="327" name="直線コネクタ 326"/>
        <xdr:cNvCxnSpPr/>
      </xdr:nvCxnSpPr>
      <xdr:spPr>
        <a:xfrm flipV="1">
          <a:off x="14401800" y="1113856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9" name="テキスト ボックス 328"/>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9253</xdr:rowOff>
    </xdr:from>
    <xdr:to>
      <xdr:col>21</xdr:col>
      <xdr:colOff>0</xdr:colOff>
      <xdr:row>65</xdr:row>
      <xdr:rowOff>36830</xdr:rowOff>
    </xdr:to>
    <xdr:cxnSp macro="">
      <xdr:nvCxnSpPr>
        <xdr:cNvPr id="330" name="直線コネクタ 329"/>
        <xdr:cNvCxnSpPr/>
      </xdr:nvCxnSpPr>
      <xdr:spPr>
        <a:xfrm flipV="1">
          <a:off x="13512800" y="111535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2" name="テキスト ボックス 331"/>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4" name="テキスト ボックス 333"/>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80494</xdr:rowOff>
    </xdr:from>
    <xdr:to>
      <xdr:col>24</xdr:col>
      <xdr:colOff>609600</xdr:colOff>
      <xdr:row>65</xdr:row>
      <xdr:rowOff>10644</xdr:rowOff>
    </xdr:to>
    <xdr:sp macro="" textlink="">
      <xdr:nvSpPr>
        <xdr:cNvPr id="340" name="円/楕円 339"/>
        <xdr:cNvSpPr/>
      </xdr:nvSpPr>
      <xdr:spPr>
        <a:xfrm>
          <a:off x="169672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52571</xdr:rowOff>
    </xdr:from>
    <xdr:ext cx="762000" cy="259045"/>
    <xdr:sp macro="" textlink="">
      <xdr:nvSpPr>
        <xdr:cNvPr id="341" name="定員管理の状況該当値テキスト"/>
        <xdr:cNvSpPr txBox="1"/>
      </xdr:nvSpPr>
      <xdr:spPr>
        <a:xfrm>
          <a:off x="17106900" y="110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110369</xdr:rowOff>
    </xdr:from>
    <xdr:to>
      <xdr:col>23</xdr:col>
      <xdr:colOff>457200</xdr:colOff>
      <xdr:row>65</xdr:row>
      <xdr:rowOff>40519</xdr:rowOff>
    </xdr:to>
    <xdr:sp macro="" textlink="">
      <xdr:nvSpPr>
        <xdr:cNvPr id="342" name="円/楕円 341"/>
        <xdr:cNvSpPr/>
      </xdr:nvSpPr>
      <xdr:spPr>
        <a:xfrm>
          <a:off x="161290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25296</xdr:rowOff>
    </xdr:from>
    <xdr:ext cx="736600" cy="259045"/>
    <xdr:sp macro="" textlink="">
      <xdr:nvSpPr>
        <xdr:cNvPr id="343" name="テキスト ボックス 342"/>
        <xdr:cNvSpPr txBox="1"/>
      </xdr:nvSpPr>
      <xdr:spPr>
        <a:xfrm>
          <a:off x="15798800" y="1116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114965</xdr:rowOff>
    </xdr:from>
    <xdr:to>
      <xdr:col>22</xdr:col>
      <xdr:colOff>254000</xdr:colOff>
      <xdr:row>65</xdr:row>
      <xdr:rowOff>45115</xdr:rowOff>
    </xdr:to>
    <xdr:sp macro="" textlink="">
      <xdr:nvSpPr>
        <xdr:cNvPr id="344" name="円/楕円 343"/>
        <xdr:cNvSpPr/>
      </xdr:nvSpPr>
      <xdr:spPr>
        <a:xfrm>
          <a:off x="15240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29892</xdr:rowOff>
    </xdr:from>
    <xdr:ext cx="762000" cy="259045"/>
    <xdr:sp macro="" textlink="">
      <xdr:nvSpPr>
        <xdr:cNvPr id="345" name="テキスト ボックス 344"/>
        <xdr:cNvSpPr txBox="1"/>
      </xdr:nvSpPr>
      <xdr:spPr>
        <a:xfrm>
          <a:off x="14909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129903</xdr:rowOff>
    </xdr:from>
    <xdr:to>
      <xdr:col>21</xdr:col>
      <xdr:colOff>50800</xdr:colOff>
      <xdr:row>65</xdr:row>
      <xdr:rowOff>60053</xdr:rowOff>
    </xdr:to>
    <xdr:sp macro="" textlink="">
      <xdr:nvSpPr>
        <xdr:cNvPr id="346" name="円/楕円 345"/>
        <xdr:cNvSpPr/>
      </xdr:nvSpPr>
      <xdr:spPr>
        <a:xfrm>
          <a:off x="14351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44830</xdr:rowOff>
    </xdr:from>
    <xdr:ext cx="762000" cy="259045"/>
    <xdr:sp macro="" textlink="">
      <xdr:nvSpPr>
        <xdr:cNvPr id="347" name="テキスト ボックス 346"/>
        <xdr:cNvSpPr txBox="1"/>
      </xdr:nvSpPr>
      <xdr:spPr>
        <a:xfrm>
          <a:off x="14020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157480</xdr:rowOff>
    </xdr:from>
    <xdr:to>
      <xdr:col>19</xdr:col>
      <xdr:colOff>533400</xdr:colOff>
      <xdr:row>65</xdr:row>
      <xdr:rowOff>87630</xdr:rowOff>
    </xdr:to>
    <xdr:sp macro="" textlink="">
      <xdr:nvSpPr>
        <xdr:cNvPr id="348" name="円/楕円 347"/>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72407</xdr:rowOff>
    </xdr:from>
    <xdr:ext cx="762000" cy="259045"/>
    <xdr:sp macro="" textlink="">
      <xdr:nvSpPr>
        <xdr:cNvPr id="349" name="テキスト ボックス 348"/>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２０年度には２３．５％であった数値が、起債の償還終了や新規発行の抑制などの健全化により</a:t>
          </a:r>
          <a:r>
            <a:rPr kumimoji="1" lang="en-US" altLang="ja-JP" sz="1300">
              <a:latin typeface="ＭＳ Ｐゴシック"/>
            </a:rPr>
            <a:t>H25</a:t>
          </a:r>
          <a:r>
            <a:rPr kumimoji="1" lang="ja-JP" altLang="en-US" sz="1300">
              <a:latin typeface="ＭＳ Ｐゴシック"/>
            </a:rPr>
            <a:t>年度で１６．７％まで改善されたがまだ低い数値とは言えない。以降の普通交付税、地方税などの一般財源の減少など考慮し数値を悪化させないよう引き続き健全化を図っていく。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132504</xdr:rowOff>
    </xdr:to>
    <xdr:cxnSp macro="">
      <xdr:nvCxnSpPr>
        <xdr:cNvPr id="384" name="直線コネクタ 383"/>
        <xdr:cNvCxnSpPr/>
      </xdr:nvCxnSpPr>
      <xdr:spPr>
        <a:xfrm flipV="1">
          <a:off x="16179800" y="712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42</xdr:row>
      <xdr:rowOff>17356</xdr:rowOff>
    </xdr:to>
    <xdr:cxnSp macro="">
      <xdr:nvCxnSpPr>
        <xdr:cNvPr id="387" name="直線コネクタ 386"/>
        <xdr:cNvCxnSpPr/>
      </xdr:nvCxnSpPr>
      <xdr:spPr>
        <a:xfrm flipV="1">
          <a:off x="15290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113877</xdr:rowOff>
    </xdr:to>
    <xdr:cxnSp macro="">
      <xdr:nvCxnSpPr>
        <xdr:cNvPr id="390" name="直線コネクタ 389"/>
        <xdr:cNvCxnSpPr/>
      </xdr:nvCxnSpPr>
      <xdr:spPr>
        <a:xfrm flipV="1">
          <a:off x="14401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127423</xdr:rowOff>
    </xdr:to>
    <xdr:cxnSp macro="">
      <xdr:nvCxnSpPr>
        <xdr:cNvPr id="393" name="直線コネクタ 392"/>
        <xdr:cNvCxnSpPr/>
      </xdr:nvCxnSpPr>
      <xdr:spPr>
        <a:xfrm flipV="1">
          <a:off x="13512800" y="731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3" name="円/楕円 402"/>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13564</xdr:rowOff>
    </xdr:from>
    <xdr:ext cx="762000" cy="259045"/>
    <xdr:sp macro="" textlink="">
      <xdr:nvSpPr>
        <xdr:cNvPr id="404"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405" name="円/楕円 404"/>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406" name="テキスト ボックス 405"/>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7" name="円/楕円 406"/>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8" name="テキスト ボックス 407"/>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409" name="円/楕円 408"/>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410" name="テキスト ボックス 409"/>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1" name="円/楕円 410"/>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2" name="テキスト ボックス 411"/>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年々数値は改善方向にあり</a:t>
          </a:r>
          <a:r>
            <a:rPr kumimoji="1" lang="en-US" altLang="ja-JP" sz="1300">
              <a:latin typeface="ＭＳ Ｐゴシック"/>
            </a:rPr>
            <a:t>H24</a:t>
          </a:r>
          <a:r>
            <a:rPr kumimoji="1" lang="ja-JP" altLang="en-US" sz="1300">
              <a:latin typeface="ＭＳ Ｐゴシック"/>
            </a:rPr>
            <a:t>決算値と比較し７．９ポイント減少しているが、依然類似団体と比較すると平均値を上回っている。以降においても改善方向にあると考えるが、改善幅は減少していくものと思われる。起債の抑制など引き続き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42342</xdr:rowOff>
    </xdr:from>
    <xdr:to>
      <xdr:col>24</xdr:col>
      <xdr:colOff>558800</xdr:colOff>
      <xdr:row>16</xdr:row>
      <xdr:rowOff>80467</xdr:rowOff>
    </xdr:to>
    <xdr:cxnSp macro="">
      <xdr:nvCxnSpPr>
        <xdr:cNvPr id="444" name="直線コネクタ 443"/>
        <xdr:cNvCxnSpPr/>
      </xdr:nvCxnSpPr>
      <xdr:spPr>
        <a:xfrm flipV="1">
          <a:off x="16179800" y="2785542"/>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80467</xdr:rowOff>
    </xdr:from>
    <xdr:to>
      <xdr:col>23</xdr:col>
      <xdr:colOff>406400</xdr:colOff>
      <xdr:row>17</xdr:row>
      <xdr:rowOff>9881</xdr:rowOff>
    </xdr:to>
    <xdr:cxnSp macro="">
      <xdr:nvCxnSpPr>
        <xdr:cNvPr id="447" name="直線コネクタ 446"/>
        <xdr:cNvCxnSpPr/>
      </xdr:nvCxnSpPr>
      <xdr:spPr>
        <a:xfrm flipV="1">
          <a:off x="15290800" y="2823667"/>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9881</xdr:rowOff>
    </xdr:from>
    <xdr:to>
      <xdr:col>22</xdr:col>
      <xdr:colOff>203200</xdr:colOff>
      <xdr:row>17</xdr:row>
      <xdr:rowOff>69723</xdr:rowOff>
    </xdr:to>
    <xdr:cxnSp macro="">
      <xdr:nvCxnSpPr>
        <xdr:cNvPr id="450" name="直線コネクタ 449"/>
        <xdr:cNvCxnSpPr/>
      </xdr:nvCxnSpPr>
      <xdr:spPr>
        <a:xfrm flipV="1">
          <a:off x="14401800" y="292453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69723</xdr:rowOff>
    </xdr:from>
    <xdr:to>
      <xdr:col>21</xdr:col>
      <xdr:colOff>0</xdr:colOff>
      <xdr:row>18</xdr:row>
      <xdr:rowOff>57531</xdr:rowOff>
    </xdr:to>
    <xdr:cxnSp macro="">
      <xdr:nvCxnSpPr>
        <xdr:cNvPr id="453" name="直線コネクタ 452"/>
        <xdr:cNvCxnSpPr/>
      </xdr:nvCxnSpPr>
      <xdr:spPr>
        <a:xfrm flipV="1">
          <a:off x="13512800" y="298437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162992</xdr:rowOff>
    </xdr:from>
    <xdr:to>
      <xdr:col>24</xdr:col>
      <xdr:colOff>609600</xdr:colOff>
      <xdr:row>16</xdr:row>
      <xdr:rowOff>93142</xdr:rowOff>
    </xdr:to>
    <xdr:sp macro="" textlink="">
      <xdr:nvSpPr>
        <xdr:cNvPr id="463" name="円/楕円 462"/>
        <xdr:cNvSpPr/>
      </xdr:nvSpPr>
      <xdr:spPr>
        <a:xfrm>
          <a:off x="16967200" y="2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135069</xdr:rowOff>
    </xdr:from>
    <xdr:ext cx="762000" cy="259045"/>
    <xdr:sp macro="" textlink="">
      <xdr:nvSpPr>
        <xdr:cNvPr id="464" name="将来負担の状況該当値テキスト"/>
        <xdr:cNvSpPr txBox="1"/>
      </xdr:nvSpPr>
      <xdr:spPr>
        <a:xfrm>
          <a:off x="17106900" y="27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29667</xdr:rowOff>
    </xdr:from>
    <xdr:to>
      <xdr:col>23</xdr:col>
      <xdr:colOff>457200</xdr:colOff>
      <xdr:row>16</xdr:row>
      <xdr:rowOff>131267</xdr:rowOff>
    </xdr:to>
    <xdr:sp macro="" textlink="">
      <xdr:nvSpPr>
        <xdr:cNvPr id="465" name="円/楕円 464"/>
        <xdr:cNvSpPr/>
      </xdr:nvSpPr>
      <xdr:spPr>
        <a:xfrm>
          <a:off x="16129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116044</xdr:rowOff>
    </xdr:from>
    <xdr:ext cx="736600" cy="259045"/>
    <xdr:sp macro="" textlink="">
      <xdr:nvSpPr>
        <xdr:cNvPr id="466" name="テキスト ボックス 465"/>
        <xdr:cNvSpPr txBox="1"/>
      </xdr:nvSpPr>
      <xdr:spPr>
        <a:xfrm>
          <a:off x="15798800" y="285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130531</xdr:rowOff>
    </xdr:from>
    <xdr:to>
      <xdr:col>22</xdr:col>
      <xdr:colOff>254000</xdr:colOff>
      <xdr:row>17</xdr:row>
      <xdr:rowOff>60681</xdr:rowOff>
    </xdr:to>
    <xdr:sp macro="" textlink="">
      <xdr:nvSpPr>
        <xdr:cNvPr id="467" name="円/楕円 466"/>
        <xdr:cNvSpPr/>
      </xdr:nvSpPr>
      <xdr:spPr>
        <a:xfrm>
          <a:off x="15240000" y="2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45458</xdr:rowOff>
    </xdr:from>
    <xdr:ext cx="762000" cy="259045"/>
    <xdr:sp macro="" textlink="">
      <xdr:nvSpPr>
        <xdr:cNvPr id="468" name="テキスト ボックス 467"/>
        <xdr:cNvSpPr txBox="1"/>
      </xdr:nvSpPr>
      <xdr:spPr>
        <a:xfrm>
          <a:off x="14909800" y="29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18923</xdr:rowOff>
    </xdr:from>
    <xdr:to>
      <xdr:col>21</xdr:col>
      <xdr:colOff>50800</xdr:colOff>
      <xdr:row>17</xdr:row>
      <xdr:rowOff>120523</xdr:rowOff>
    </xdr:to>
    <xdr:sp macro="" textlink="">
      <xdr:nvSpPr>
        <xdr:cNvPr id="469" name="円/楕円 468"/>
        <xdr:cNvSpPr/>
      </xdr:nvSpPr>
      <xdr:spPr>
        <a:xfrm>
          <a:off x="14351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105300</xdr:rowOff>
    </xdr:from>
    <xdr:ext cx="762000" cy="259045"/>
    <xdr:sp macro="" textlink="">
      <xdr:nvSpPr>
        <xdr:cNvPr id="470" name="テキスト ボックス 469"/>
        <xdr:cNvSpPr txBox="1"/>
      </xdr:nvSpPr>
      <xdr:spPr>
        <a:xfrm>
          <a:off x="14020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6731</xdr:rowOff>
    </xdr:from>
    <xdr:to>
      <xdr:col>19</xdr:col>
      <xdr:colOff>533400</xdr:colOff>
      <xdr:row>18</xdr:row>
      <xdr:rowOff>108331</xdr:rowOff>
    </xdr:to>
    <xdr:sp macro="" textlink="">
      <xdr:nvSpPr>
        <xdr:cNvPr id="471" name="円/楕円 470"/>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93108</xdr:rowOff>
    </xdr:from>
    <xdr:ext cx="762000" cy="259045"/>
    <xdr:sp macro="" textlink="">
      <xdr:nvSpPr>
        <xdr:cNvPr id="472" name="テキスト ボックス 471"/>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10,622
10,582
331.65
11,202,096
10,806,922
272,189
6,172,584
12,266,878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69.3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人件費に係る経常収支比率はここ３ヶ年ほぼ平行しており、類似団体の平均値を下回っている。以降退職予定者の増加に伴い職員数の減少が見込まれ数値は更に改善していくものと思われる。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92710</xdr:rowOff>
    </xdr:to>
    <xdr:cxnSp macro="">
      <xdr:nvCxnSpPr>
        <xdr:cNvPr id="65" name="直線コネクタ 64"/>
        <xdr:cNvCxnSpPr/>
      </xdr:nvCxnSpPr>
      <xdr:spPr>
        <a:xfrm>
          <a:off x="3987800" y="642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100330</xdr:rowOff>
    </xdr:to>
    <xdr:cxnSp macro="">
      <xdr:nvCxnSpPr>
        <xdr:cNvPr id="68" name="直線コネクタ 67"/>
        <xdr:cNvCxnSpPr/>
      </xdr:nvCxnSpPr>
      <xdr:spPr>
        <a:xfrm flipV="1">
          <a:off x="3098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100330</xdr:rowOff>
    </xdr:to>
    <xdr:cxnSp macro="">
      <xdr:nvCxnSpPr>
        <xdr:cNvPr id="71" name="直線コネクタ 70"/>
        <xdr:cNvCxnSpPr/>
      </xdr:nvCxnSpPr>
      <xdr:spPr>
        <a:xfrm>
          <a:off x="2209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138430</xdr:rowOff>
    </xdr:to>
    <xdr:cxnSp macro="">
      <xdr:nvCxnSpPr>
        <xdr:cNvPr id="74" name="直線コネクタ 73"/>
        <xdr:cNvCxnSpPr/>
      </xdr:nvCxnSpPr>
      <xdr:spPr>
        <a:xfrm flipV="1">
          <a:off x="1320800" y="62839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4" name="円/楕円 83"/>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58437</xdr:rowOff>
    </xdr:from>
    <xdr:ext cx="762000" cy="259045"/>
    <xdr:sp macro="" textlink="">
      <xdr:nvSpPr>
        <xdr:cNvPr id="85"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87" name="テキスト ボックス 86"/>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8" name="円/楕円 87"/>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89" name="テキスト ボックス 88"/>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0" name="円/楕円 89"/>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1" name="テキスト ボックス 90"/>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2" name="円/楕円 91"/>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3" name="テキスト ボックス 92"/>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物件費に係る経常収支比率は類似団体平均値より低い数値で推移しているが、委託料の増加等の要因で</a:t>
          </a:r>
          <a:r>
            <a:rPr kumimoji="1" lang="en-US" altLang="ja-JP" sz="1300">
              <a:latin typeface="ＭＳ Ｐゴシック"/>
            </a:rPr>
            <a:t>H</a:t>
          </a:r>
          <a:r>
            <a:rPr kumimoji="1" lang="ja-JP" altLang="en-US" sz="1300">
              <a:latin typeface="ＭＳ Ｐゴシック"/>
            </a:rPr>
            <a:t>２１年度と比較し２．４ポイント上昇している。引き続き抑制に努め数値の維持改善につなげる。　</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8" name="直線コネクタ 107"/>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9" name="テキスト ボックス 108"/>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2" name="直線コネクタ 111"/>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3" name="テキスト ボックス 112"/>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6" name="直線コネクタ 115"/>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7" name="テキスト ボックス 116"/>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8" name="直線コネクタ 11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9" name="テキスト ボックス 118"/>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0" name="直線コネクタ 119"/>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1" name="テキスト ボックス 120"/>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3175</xdr:rowOff>
    </xdr:from>
    <xdr:to>
      <xdr:col>24</xdr:col>
      <xdr:colOff>31750</xdr:colOff>
      <xdr:row>21</xdr:row>
      <xdr:rowOff>88900</xdr:rowOff>
    </xdr:to>
    <xdr:cxnSp macro="">
      <xdr:nvCxnSpPr>
        <xdr:cNvPr id="125" name="直線コネクタ 124"/>
        <xdr:cNvCxnSpPr/>
      </xdr:nvCxnSpPr>
      <xdr:spPr>
        <a:xfrm flipV="1">
          <a:off x="16510000" y="24034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6"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7" name="直線コネクタ 126"/>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89552</xdr:rowOff>
    </xdr:from>
    <xdr:ext cx="762000" cy="259045"/>
    <xdr:sp macro="" textlink="">
      <xdr:nvSpPr>
        <xdr:cNvPr id="128" name="物件費最大値テキスト"/>
        <xdr:cNvSpPr txBox="1"/>
      </xdr:nvSpPr>
      <xdr:spPr>
        <a:xfrm>
          <a:off x="16598900" y="214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3175</xdr:rowOff>
    </xdr:from>
    <xdr:to>
      <xdr:col>24</xdr:col>
      <xdr:colOff>120650</xdr:colOff>
      <xdr:row>14</xdr:row>
      <xdr:rowOff>3175</xdr:rowOff>
    </xdr:to>
    <xdr:cxnSp macro="">
      <xdr:nvCxnSpPr>
        <xdr:cNvPr id="129" name="直線コネクタ 128"/>
        <xdr:cNvCxnSpPr/>
      </xdr:nvCxnSpPr>
      <xdr:spPr>
        <a:xfrm>
          <a:off x="16421100" y="240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107950</xdr:rowOff>
    </xdr:from>
    <xdr:to>
      <xdr:col>24</xdr:col>
      <xdr:colOff>31750</xdr:colOff>
      <xdr:row>14</xdr:row>
      <xdr:rowOff>136525</xdr:rowOff>
    </xdr:to>
    <xdr:cxnSp macro="">
      <xdr:nvCxnSpPr>
        <xdr:cNvPr id="130" name="直線コネクタ 129"/>
        <xdr:cNvCxnSpPr/>
      </xdr:nvCxnSpPr>
      <xdr:spPr>
        <a:xfrm flipV="1">
          <a:off x="15671800" y="2508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134002</xdr:rowOff>
    </xdr:from>
    <xdr:ext cx="762000" cy="259045"/>
    <xdr:sp macro="" textlink="">
      <xdr:nvSpPr>
        <xdr:cNvPr id="131" name="物件費平均値テキスト"/>
        <xdr:cNvSpPr txBox="1"/>
      </xdr:nvSpPr>
      <xdr:spPr>
        <a:xfrm>
          <a:off x="16598900" y="287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161925</xdr:rowOff>
    </xdr:from>
    <xdr:to>
      <xdr:col>24</xdr:col>
      <xdr:colOff>82550</xdr:colOff>
      <xdr:row>17</xdr:row>
      <xdr:rowOff>92075</xdr:rowOff>
    </xdr:to>
    <xdr:sp macro="" textlink="">
      <xdr:nvSpPr>
        <xdr:cNvPr id="132" name="フローチャート : 判断 131"/>
        <xdr:cNvSpPr/>
      </xdr:nvSpPr>
      <xdr:spPr>
        <a:xfrm>
          <a:off x="164592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60325</xdr:rowOff>
    </xdr:from>
    <xdr:to>
      <xdr:col>22</xdr:col>
      <xdr:colOff>565150</xdr:colOff>
      <xdr:row>14</xdr:row>
      <xdr:rowOff>136525</xdr:rowOff>
    </xdr:to>
    <xdr:cxnSp macro="">
      <xdr:nvCxnSpPr>
        <xdr:cNvPr id="133" name="直線コネクタ 132"/>
        <xdr:cNvCxnSpPr/>
      </xdr:nvCxnSpPr>
      <xdr:spPr>
        <a:xfrm>
          <a:off x="14782800" y="2460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4" name="フローチャート : 判断 133"/>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5" name="テキスト ボックス 134"/>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60325</xdr:rowOff>
    </xdr:from>
    <xdr:to>
      <xdr:col>21</xdr:col>
      <xdr:colOff>361950</xdr:colOff>
      <xdr:row>14</xdr:row>
      <xdr:rowOff>60325</xdr:rowOff>
    </xdr:to>
    <xdr:cxnSp macro="">
      <xdr:nvCxnSpPr>
        <xdr:cNvPr id="136" name="直線コネクタ 135"/>
        <xdr:cNvCxnSpPr/>
      </xdr:nvCxnSpPr>
      <xdr:spPr>
        <a:xfrm>
          <a:off x="13893800" y="2289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85725</xdr:rowOff>
    </xdr:from>
    <xdr:to>
      <xdr:col>21</xdr:col>
      <xdr:colOff>412750</xdr:colOff>
      <xdr:row>17</xdr:row>
      <xdr:rowOff>15875</xdr:rowOff>
    </xdr:to>
    <xdr:sp macro="" textlink="">
      <xdr:nvSpPr>
        <xdr:cNvPr id="137" name="フローチャート : 判断 136"/>
        <xdr:cNvSpPr/>
      </xdr:nvSpPr>
      <xdr:spPr>
        <a:xfrm>
          <a:off x="14732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652</xdr:rowOff>
    </xdr:from>
    <xdr:ext cx="762000" cy="259045"/>
    <xdr:sp macro="" textlink="">
      <xdr:nvSpPr>
        <xdr:cNvPr id="138" name="テキスト ボックス 137"/>
        <xdr:cNvSpPr txBox="1"/>
      </xdr:nvSpPr>
      <xdr:spPr>
        <a:xfrm>
          <a:off x="14401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60325</xdr:rowOff>
    </xdr:to>
    <xdr:cxnSp macro="">
      <xdr:nvCxnSpPr>
        <xdr:cNvPr id="139" name="直線コネクタ 138"/>
        <xdr:cNvCxnSpPr/>
      </xdr:nvCxnSpPr>
      <xdr:spPr>
        <a:xfrm>
          <a:off x="13004800" y="2279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40" name="フローチャート : 判断 139"/>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41" name="テキスト ボックス 14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9525</xdr:rowOff>
    </xdr:from>
    <xdr:to>
      <xdr:col>19</xdr:col>
      <xdr:colOff>6350</xdr:colOff>
      <xdr:row>16</xdr:row>
      <xdr:rowOff>111125</xdr:rowOff>
    </xdr:to>
    <xdr:sp macro="" textlink="">
      <xdr:nvSpPr>
        <xdr:cNvPr id="142" name="フローチャート : 判断 141"/>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95902</xdr:rowOff>
    </xdr:from>
    <xdr:ext cx="762000" cy="259045"/>
    <xdr:sp macro="" textlink="">
      <xdr:nvSpPr>
        <xdr:cNvPr id="143" name="テキスト ボックス 142"/>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57150</xdr:rowOff>
    </xdr:from>
    <xdr:to>
      <xdr:col>24</xdr:col>
      <xdr:colOff>82550</xdr:colOff>
      <xdr:row>14</xdr:row>
      <xdr:rowOff>158750</xdr:rowOff>
    </xdr:to>
    <xdr:sp macro="" textlink="">
      <xdr:nvSpPr>
        <xdr:cNvPr id="149" name="円/楕円 148"/>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137177</xdr:rowOff>
    </xdr:from>
    <xdr:ext cx="762000" cy="259045"/>
    <xdr:sp macro="" textlink="">
      <xdr:nvSpPr>
        <xdr:cNvPr id="150" name="物件費該当値テキスト"/>
        <xdr:cNvSpPr txBox="1"/>
      </xdr:nvSpPr>
      <xdr:spPr>
        <a:xfrm>
          <a:off x="165989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85725</xdr:rowOff>
    </xdr:from>
    <xdr:to>
      <xdr:col>22</xdr:col>
      <xdr:colOff>615950</xdr:colOff>
      <xdr:row>15</xdr:row>
      <xdr:rowOff>15875</xdr:rowOff>
    </xdr:to>
    <xdr:sp macro="" textlink="">
      <xdr:nvSpPr>
        <xdr:cNvPr id="151" name="円/楕円 150"/>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26052</xdr:rowOff>
    </xdr:from>
    <xdr:ext cx="736600" cy="259045"/>
    <xdr:sp macro="" textlink="">
      <xdr:nvSpPr>
        <xdr:cNvPr id="152" name="テキスト ボックス 151"/>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9525</xdr:rowOff>
    </xdr:from>
    <xdr:to>
      <xdr:col>21</xdr:col>
      <xdr:colOff>412750</xdr:colOff>
      <xdr:row>14</xdr:row>
      <xdr:rowOff>111125</xdr:rowOff>
    </xdr:to>
    <xdr:sp macro="" textlink="">
      <xdr:nvSpPr>
        <xdr:cNvPr id="153" name="円/楕円 152"/>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121302</xdr:rowOff>
    </xdr:from>
    <xdr:ext cx="762000" cy="259045"/>
    <xdr:sp macro="" textlink="">
      <xdr:nvSpPr>
        <xdr:cNvPr id="154" name="テキスト ボックス 153"/>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xdr:rowOff>
    </xdr:from>
    <xdr:to>
      <xdr:col>20</xdr:col>
      <xdr:colOff>209550</xdr:colOff>
      <xdr:row>13</xdr:row>
      <xdr:rowOff>111125</xdr:rowOff>
    </xdr:to>
    <xdr:sp macro="" textlink="">
      <xdr:nvSpPr>
        <xdr:cNvPr id="155" name="円/楕円 154"/>
        <xdr:cNvSpPr/>
      </xdr:nvSpPr>
      <xdr:spPr>
        <a:xfrm>
          <a:off x="13843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121302</xdr:rowOff>
    </xdr:from>
    <xdr:ext cx="762000" cy="259045"/>
    <xdr:sp macro="" textlink="">
      <xdr:nvSpPr>
        <xdr:cNvPr id="156" name="テキスト ボックス 155"/>
        <xdr:cNvSpPr txBox="1"/>
      </xdr:nvSpPr>
      <xdr:spPr>
        <a:xfrm>
          <a:off x="13512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0</xdr:rowOff>
    </xdr:from>
    <xdr:to>
      <xdr:col>19</xdr:col>
      <xdr:colOff>6350</xdr:colOff>
      <xdr:row>13</xdr:row>
      <xdr:rowOff>101600</xdr:rowOff>
    </xdr:to>
    <xdr:sp macro="" textlink="">
      <xdr:nvSpPr>
        <xdr:cNvPr id="157" name="円/楕円 156"/>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111777</xdr:rowOff>
    </xdr:from>
    <xdr:ext cx="762000" cy="259045"/>
    <xdr:sp macro="" textlink="">
      <xdr:nvSpPr>
        <xdr:cNvPr id="158" name="テキスト ボックス 157"/>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扶助費においては、ほぼ例年平行線を辿っており、類似団体の平均値を下回っている。社会保障の充実を図りつつも引き続き適正な数値で推移させていく。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6" name="直線コネクタ 185"/>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7"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8" name="直線コネクタ 187"/>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50800</xdr:rowOff>
    </xdr:to>
    <xdr:cxnSp macro="">
      <xdr:nvCxnSpPr>
        <xdr:cNvPr id="191" name="直線コネクタ 190"/>
        <xdr:cNvCxnSpPr/>
      </xdr:nvCxnSpPr>
      <xdr:spPr>
        <a:xfrm>
          <a:off x="3987800" y="913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2"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3" name="フローチャート : 判断 192"/>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50800</xdr:rowOff>
    </xdr:to>
    <xdr:cxnSp macro="">
      <xdr:nvCxnSpPr>
        <xdr:cNvPr id="194" name="直線コネクタ 193"/>
        <xdr:cNvCxnSpPr/>
      </xdr:nvCxnSpPr>
      <xdr:spPr>
        <a:xfrm>
          <a:off x="3098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5" name="フローチャート : 判断 194"/>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6" name="テキスト ボックス 195"/>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52</xdr:row>
      <xdr:rowOff>165100</xdr:rowOff>
    </xdr:to>
    <xdr:cxnSp macro="">
      <xdr:nvCxnSpPr>
        <xdr:cNvPr id="197" name="直線コネクタ 196"/>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8" name="フローチャート : 判断 197"/>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9" name="テキスト ボックス 198"/>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200" name="直線コネクタ 199"/>
        <xdr:cNvCxnSpPr/>
      </xdr:nvCxnSpPr>
      <xdr:spPr>
        <a:xfrm>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201" name="フローチャート : 判断 200"/>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2" name="テキスト ボックス 201"/>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3" name="フローチャート : 判断 202"/>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4" name="テキスト ボックス 20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10" name="円/楕円 209"/>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80027</xdr:rowOff>
    </xdr:from>
    <xdr:ext cx="762000" cy="259045"/>
    <xdr:sp macro="" textlink="">
      <xdr:nvSpPr>
        <xdr:cNvPr id="211"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2" name="円/楕円 211"/>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3" name="テキスト ボックス 212"/>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4" name="円/楕円 213"/>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5" name="テキスト ボックス 214"/>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6" name="円/楕円 21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7" name="テキスト ボックス 21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8" name="円/楕円 21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9" name="テキスト ボックス 21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その他に係る経常収支比率は、類似団体平均値を下回っており、</a:t>
          </a:r>
          <a:r>
            <a:rPr kumimoji="1" lang="en-US" altLang="ja-JP" sz="1300">
              <a:latin typeface="ＭＳ Ｐゴシック"/>
            </a:rPr>
            <a:t>H25</a:t>
          </a:r>
          <a:r>
            <a:rPr kumimoji="1" lang="ja-JP" altLang="en-US" sz="1300">
              <a:latin typeface="ＭＳ Ｐゴシック"/>
            </a:rPr>
            <a:t>年度では１１．６ポイントとなっている。内容としては大部分が繰出金に係る費用であり、今後も繰出金が大きくなりすぎないよう適正化を図っていく。</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4" name="直線コネクタ 23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5" name="テキスト ボックス 234"/>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6" name="直線コネクタ 23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7" name="テキスト ボックス 236"/>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8" name="直線コネクタ 23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9" name="テキスト ボックス 238"/>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0" name="直線コネクタ 23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1" name="テキスト ボックス 240"/>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2" name="直線コネクタ 24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3" name="テキスト ボックス 242"/>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4" name="直線コネクタ 24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5" name="テキスト ボックス 244"/>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9" name="直線コネクタ 248"/>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50"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1" name="直線コネクタ 250"/>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2"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3" name="直線コネクタ 252"/>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75293</xdr:rowOff>
    </xdr:from>
    <xdr:to>
      <xdr:col>24</xdr:col>
      <xdr:colOff>31750</xdr:colOff>
      <xdr:row>56</xdr:row>
      <xdr:rowOff>34472</xdr:rowOff>
    </xdr:to>
    <xdr:cxnSp macro="">
      <xdr:nvCxnSpPr>
        <xdr:cNvPr id="254" name="直線コネクタ 253"/>
        <xdr:cNvCxnSpPr/>
      </xdr:nvCxnSpPr>
      <xdr:spPr>
        <a:xfrm>
          <a:off x="15671800" y="9505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6" name="フローチャート : 判断 25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75293</xdr:rowOff>
    </xdr:from>
    <xdr:to>
      <xdr:col>22</xdr:col>
      <xdr:colOff>565150</xdr:colOff>
      <xdr:row>56</xdr:row>
      <xdr:rowOff>110672</xdr:rowOff>
    </xdr:to>
    <xdr:cxnSp macro="">
      <xdr:nvCxnSpPr>
        <xdr:cNvPr id="257" name="直線コネクタ 256"/>
        <xdr:cNvCxnSpPr/>
      </xdr:nvCxnSpPr>
      <xdr:spPr>
        <a:xfrm flipV="1">
          <a:off x="14782800" y="9505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8" name="フローチャート : 判断 257"/>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9" name="テキスト ボックス 258"/>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97065</xdr:rowOff>
    </xdr:from>
    <xdr:to>
      <xdr:col>21</xdr:col>
      <xdr:colOff>361950</xdr:colOff>
      <xdr:row>56</xdr:row>
      <xdr:rowOff>110672</xdr:rowOff>
    </xdr:to>
    <xdr:cxnSp macro="">
      <xdr:nvCxnSpPr>
        <xdr:cNvPr id="260" name="直線コネクタ 259"/>
        <xdr:cNvCxnSpPr/>
      </xdr:nvCxnSpPr>
      <xdr:spPr>
        <a:xfrm>
          <a:off x="13893800" y="95268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1" name="フローチャート : 判断 260"/>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2" name="テキスト ボックス 261"/>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97065</xdr:rowOff>
    </xdr:from>
    <xdr:to>
      <xdr:col>20</xdr:col>
      <xdr:colOff>158750</xdr:colOff>
      <xdr:row>55</xdr:row>
      <xdr:rowOff>118835</xdr:rowOff>
    </xdr:to>
    <xdr:cxnSp macro="">
      <xdr:nvCxnSpPr>
        <xdr:cNvPr id="263" name="直線コネクタ 262"/>
        <xdr:cNvCxnSpPr/>
      </xdr:nvCxnSpPr>
      <xdr:spPr>
        <a:xfrm flipV="1">
          <a:off x="13004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4" name="フローチャート : 判断 263"/>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5" name="テキスト ボックス 264"/>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6" name="フローチャート : 判断 265"/>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7" name="テキスト ボックス 266"/>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155122</xdr:rowOff>
    </xdr:from>
    <xdr:to>
      <xdr:col>24</xdr:col>
      <xdr:colOff>82550</xdr:colOff>
      <xdr:row>56</xdr:row>
      <xdr:rowOff>85272</xdr:rowOff>
    </xdr:to>
    <xdr:sp macro="" textlink="">
      <xdr:nvSpPr>
        <xdr:cNvPr id="273" name="円/楕円 272"/>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199</xdr:rowOff>
    </xdr:from>
    <xdr:ext cx="762000" cy="259045"/>
    <xdr:sp macro="" textlink="">
      <xdr:nvSpPr>
        <xdr:cNvPr id="274"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24493</xdr:rowOff>
    </xdr:from>
    <xdr:to>
      <xdr:col>22</xdr:col>
      <xdr:colOff>615950</xdr:colOff>
      <xdr:row>55</xdr:row>
      <xdr:rowOff>126093</xdr:rowOff>
    </xdr:to>
    <xdr:sp macro="" textlink="">
      <xdr:nvSpPr>
        <xdr:cNvPr id="275" name="円/楕円 274"/>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76" name="テキスト ボックス 275"/>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7" name="円/楕円 276"/>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8" name="テキスト ボックス 277"/>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46265</xdr:rowOff>
    </xdr:from>
    <xdr:to>
      <xdr:col>20</xdr:col>
      <xdr:colOff>209550</xdr:colOff>
      <xdr:row>55</xdr:row>
      <xdr:rowOff>147865</xdr:rowOff>
    </xdr:to>
    <xdr:sp macro="" textlink="">
      <xdr:nvSpPr>
        <xdr:cNvPr id="279" name="円/楕円 278"/>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158042</xdr:rowOff>
    </xdr:from>
    <xdr:ext cx="762000" cy="259045"/>
    <xdr:sp macro="" textlink="">
      <xdr:nvSpPr>
        <xdr:cNvPr id="280" name="テキスト ボックス 279"/>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68035</xdr:rowOff>
    </xdr:from>
    <xdr:to>
      <xdr:col>19</xdr:col>
      <xdr:colOff>6350</xdr:colOff>
      <xdr:row>55</xdr:row>
      <xdr:rowOff>169635</xdr:rowOff>
    </xdr:to>
    <xdr:sp macro="" textlink="">
      <xdr:nvSpPr>
        <xdr:cNvPr id="281" name="円/楕円 280"/>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8362</xdr:rowOff>
    </xdr:from>
    <xdr:ext cx="762000" cy="259045"/>
    <xdr:sp macro="" textlink="">
      <xdr:nvSpPr>
        <xdr:cNvPr id="282" name="テキスト ボックス 281"/>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補助費等に係る経常収支比率は依然として類似団体平均値より低く推移してきている。２、３年はほぼ同数値で推移してきており以降も同程度の数値の維持に努める。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7" name="直線コネクタ 29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8" name="テキスト ボックス 29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9" name="直線コネクタ 29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0" name="テキスト ボックス 29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1" name="直線コネクタ 30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2" name="テキスト ボックス 30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3" name="直線コネクタ 30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4" name="テキスト ボックス 30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5" name="直線コネクタ 30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6" name="テキスト ボックス 30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7" name="直線コネクタ 30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8" name="テキスト ボックス 30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9" name="直線コネクタ 30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0" name="テキスト ボックス 30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2" name="直線コネクタ 311"/>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3"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4" name="直線コネクタ 313"/>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5"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6" name="直線コネクタ 315"/>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1814</xdr:rowOff>
    </xdr:from>
    <xdr:to>
      <xdr:col>24</xdr:col>
      <xdr:colOff>31750</xdr:colOff>
      <xdr:row>36</xdr:row>
      <xdr:rowOff>23586</xdr:rowOff>
    </xdr:to>
    <xdr:cxnSp macro="">
      <xdr:nvCxnSpPr>
        <xdr:cNvPr id="317" name="直線コネクタ 316"/>
        <xdr:cNvCxnSpPr/>
      </xdr:nvCxnSpPr>
      <xdr:spPr>
        <a:xfrm>
          <a:off x="15671800" y="6174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8"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9" name="フローチャート : 判断 318"/>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1814</xdr:rowOff>
    </xdr:from>
    <xdr:to>
      <xdr:col>22</xdr:col>
      <xdr:colOff>565150</xdr:colOff>
      <xdr:row>36</xdr:row>
      <xdr:rowOff>1814</xdr:rowOff>
    </xdr:to>
    <xdr:cxnSp macro="">
      <xdr:nvCxnSpPr>
        <xdr:cNvPr id="320" name="直線コネクタ 319"/>
        <xdr:cNvCxnSpPr/>
      </xdr:nvCxnSpPr>
      <xdr:spPr>
        <a:xfrm>
          <a:off x="14782800" y="617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1" name="フローチャート :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9978</xdr:rowOff>
    </xdr:from>
    <xdr:to>
      <xdr:col>21</xdr:col>
      <xdr:colOff>361950</xdr:colOff>
      <xdr:row>36</xdr:row>
      <xdr:rowOff>1814</xdr:rowOff>
    </xdr:to>
    <xdr:cxnSp macro="">
      <xdr:nvCxnSpPr>
        <xdr:cNvPr id="323" name="直線コネクタ 322"/>
        <xdr:cNvCxnSpPr/>
      </xdr:nvCxnSpPr>
      <xdr:spPr>
        <a:xfrm>
          <a:off x="13893800" y="6010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4" name="フローチャート : 判断 323"/>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5" name="テキスト ボックス 324"/>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35</xdr:row>
      <xdr:rowOff>9978</xdr:rowOff>
    </xdr:to>
    <xdr:cxnSp macro="">
      <xdr:nvCxnSpPr>
        <xdr:cNvPr id="326" name="直線コネクタ 325"/>
        <xdr:cNvCxnSpPr/>
      </xdr:nvCxnSpPr>
      <xdr:spPr>
        <a:xfrm>
          <a:off x="13004800" y="57168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7" name="フローチャート : 判断 326"/>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8" name="テキスト ボックス 327"/>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9" name="フローチャート : 判断 328"/>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30" name="テキスト ボックス 329"/>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36" name="円/楕円 335"/>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160763</xdr:rowOff>
    </xdr:from>
    <xdr:ext cx="762000" cy="259045"/>
    <xdr:sp macro="" textlink="">
      <xdr:nvSpPr>
        <xdr:cNvPr id="337"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122464</xdr:rowOff>
    </xdr:from>
    <xdr:to>
      <xdr:col>22</xdr:col>
      <xdr:colOff>615950</xdr:colOff>
      <xdr:row>36</xdr:row>
      <xdr:rowOff>52614</xdr:rowOff>
    </xdr:to>
    <xdr:sp macro="" textlink="">
      <xdr:nvSpPr>
        <xdr:cNvPr id="338" name="円/楕円 337"/>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62791</xdr:rowOff>
    </xdr:from>
    <xdr:ext cx="736600" cy="259045"/>
    <xdr:sp macro="" textlink="">
      <xdr:nvSpPr>
        <xdr:cNvPr id="339" name="テキスト ボックス 338"/>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122464</xdr:rowOff>
    </xdr:from>
    <xdr:to>
      <xdr:col>21</xdr:col>
      <xdr:colOff>412750</xdr:colOff>
      <xdr:row>36</xdr:row>
      <xdr:rowOff>52614</xdr:rowOff>
    </xdr:to>
    <xdr:sp macro="" textlink="">
      <xdr:nvSpPr>
        <xdr:cNvPr id="340" name="円/楕円 339"/>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41" name="テキスト ボックス 340"/>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130628</xdr:rowOff>
    </xdr:from>
    <xdr:to>
      <xdr:col>20</xdr:col>
      <xdr:colOff>209550</xdr:colOff>
      <xdr:row>35</xdr:row>
      <xdr:rowOff>60778</xdr:rowOff>
    </xdr:to>
    <xdr:sp macro="" textlink="">
      <xdr:nvSpPr>
        <xdr:cNvPr id="342" name="円/楕円 341"/>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70955</xdr:rowOff>
    </xdr:from>
    <xdr:ext cx="762000" cy="259045"/>
    <xdr:sp macro="" textlink="">
      <xdr:nvSpPr>
        <xdr:cNvPr id="343" name="テキスト ボックス 342"/>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8164</xdr:rowOff>
    </xdr:from>
    <xdr:to>
      <xdr:col>19</xdr:col>
      <xdr:colOff>6350</xdr:colOff>
      <xdr:row>33</xdr:row>
      <xdr:rowOff>109764</xdr:rowOff>
    </xdr:to>
    <xdr:sp macro="" textlink="">
      <xdr:nvSpPr>
        <xdr:cNvPr id="344" name="円/楕円 343"/>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119941</xdr:rowOff>
    </xdr:from>
    <xdr:ext cx="762000" cy="259045"/>
    <xdr:sp macro="" textlink="">
      <xdr:nvSpPr>
        <xdr:cNvPr id="345" name="テキスト ボックス 344"/>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年々改善されてきてはいるが、依然類似団体の平均値と比較すると１０．３％高くなっている。要因は合併前の生活基盤整備事業などに発行した多額の地方債であるが、償還の終了や起債の抑制により改善されてきている。</a:t>
          </a:r>
        </a:p>
      </xdr:txBody>
    </xdr:sp>
    <xdr:clientData/>
  </xdr:twoCellAnchor>
  <xdr:oneCellAnchor>
    <xdr:from>
      <xdr:col>1</xdr:col>
      <xdr:colOff>28575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83566</xdr:rowOff>
    </xdr:from>
    <xdr:to>
      <xdr:col>7</xdr:col>
      <xdr:colOff>15875</xdr:colOff>
      <xdr:row>79</xdr:row>
      <xdr:rowOff>37846</xdr:rowOff>
    </xdr:to>
    <xdr:cxnSp macro="">
      <xdr:nvCxnSpPr>
        <xdr:cNvPr id="371" name="直線コネクタ 370"/>
        <xdr:cNvCxnSpPr/>
      </xdr:nvCxnSpPr>
      <xdr:spPr>
        <a:xfrm flipV="1">
          <a:off x="4826000" y="125994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9923</xdr:rowOff>
    </xdr:from>
    <xdr:ext cx="762000" cy="259045"/>
    <xdr:sp macro="" textlink="">
      <xdr:nvSpPr>
        <xdr:cNvPr id="372" name="公債費最小値テキスト"/>
        <xdr:cNvSpPr txBox="1"/>
      </xdr:nvSpPr>
      <xdr:spPr>
        <a:xfrm>
          <a:off x="4914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79</xdr:row>
      <xdr:rowOff>37846</xdr:rowOff>
    </xdr:from>
    <xdr:to>
      <xdr:col>7</xdr:col>
      <xdr:colOff>104775</xdr:colOff>
      <xdr:row>79</xdr:row>
      <xdr:rowOff>37846</xdr:rowOff>
    </xdr:to>
    <xdr:cxnSp macro="">
      <xdr:nvCxnSpPr>
        <xdr:cNvPr id="373" name="直線コネクタ 372"/>
        <xdr:cNvCxnSpPr/>
      </xdr:nvCxnSpPr>
      <xdr:spPr>
        <a:xfrm>
          <a:off x="4737100" y="1358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169943</xdr:rowOff>
    </xdr:from>
    <xdr:ext cx="762000" cy="259045"/>
    <xdr:sp macro="" textlink="">
      <xdr:nvSpPr>
        <xdr:cNvPr id="374"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73</xdr:row>
      <xdr:rowOff>83566</xdr:rowOff>
    </xdr:from>
    <xdr:to>
      <xdr:col>7</xdr:col>
      <xdr:colOff>104775</xdr:colOff>
      <xdr:row>73</xdr:row>
      <xdr:rowOff>83566</xdr:rowOff>
    </xdr:to>
    <xdr:cxnSp macro="">
      <xdr:nvCxnSpPr>
        <xdr:cNvPr id="375" name="直線コネクタ 374"/>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60706</xdr:rowOff>
    </xdr:to>
    <xdr:cxnSp macro="">
      <xdr:nvCxnSpPr>
        <xdr:cNvPr id="376" name="直線コネクタ 375"/>
        <xdr:cNvCxnSpPr/>
      </xdr:nvCxnSpPr>
      <xdr:spPr>
        <a:xfrm flipV="1">
          <a:off x="3987800" y="135366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7"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8" name="フローチャート : 判断 377"/>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133858</xdr:rowOff>
    </xdr:to>
    <xdr:cxnSp macro="">
      <xdr:nvCxnSpPr>
        <xdr:cNvPr id="379" name="直線コネクタ 378"/>
        <xdr:cNvCxnSpPr/>
      </xdr:nvCxnSpPr>
      <xdr:spPr>
        <a:xfrm flipV="1">
          <a:off x="3098800" y="136052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21337</xdr:rowOff>
    </xdr:from>
    <xdr:to>
      <xdr:col>5</xdr:col>
      <xdr:colOff>600075</xdr:colOff>
      <xdr:row>76</xdr:row>
      <xdr:rowOff>122937</xdr:rowOff>
    </xdr:to>
    <xdr:sp macro="" textlink="">
      <xdr:nvSpPr>
        <xdr:cNvPr id="380" name="フローチャート : 判断 379"/>
        <xdr:cNvSpPr/>
      </xdr:nvSpPr>
      <xdr:spPr>
        <a:xfrm>
          <a:off x="3937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1" name="テキスト ボックス 38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156718</xdr:rowOff>
    </xdr:to>
    <xdr:cxnSp macro="">
      <xdr:nvCxnSpPr>
        <xdr:cNvPr id="382" name="直線コネクタ 381"/>
        <xdr:cNvCxnSpPr/>
      </xdr:nvCxnSpPr>
      <xdr:spPr>
        <a:xfrm flipV="1">
          <a:off x="2209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39624</xdr:rowOff>
    </xdr:from>
    <xdr:to>
      <xdr:col>4</xdr:col>
      <xdr:colOff>396875</xdr:colOff>
      <xdr:row>76</xdr:row>
      <xdr:rowOff>141224</xdr:rowOff>
    </xdr:to>
    <xdr:sp macro="" textlink="">
      <xdr:nvSpPr>
        <xdr:cNvPr id="383" name="フローチャート : 判断 382"/>
        <xdr:cNvSpPr/>
      </xdr:nvSpPr>
      <xdr:spPr>
        <a:xfrm>
          <a:off x="3048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4" name="テキスト ボックス 383"/>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94996</xdr:rowOff>
    </xdr:to>
    <xdr:cxnSp macro="">
      <xdr:nvCxnSpPr>
        <xdr:cNvPr id="385" name="直線コネクタ 384"/>
        <xdr:cNvCxnSpPr/>
      </xdr:nvCxnSpPr>
      <xdr:spPr>
        <a:xfrm flipV="1">
          <a:off x="1320800" y="1370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48768</xdr:rowOff>
    </xdr:from>
    <xdr:to>
      <xdr:col>3</xdr:col>
      <xdr:colOff>193675</xdr:colOff>
      <xdr:row>76</xdr:row>
      <xdr:rowOff>150368</xdr:rowOff>
    </xdr:to>
    <xdr:sp macro="" textlink="">
      <xdr:nvSpPr>
        <xdr:cNvPr id="386" name="フローチャート : 判断 385"/>
        <xdr:cNvSpPr/>
      </xdr:nvSpPr>
      <xdr:spPr>
        <a:xfrm>
          <a:off x="2159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8" name="フローチャート : 判断 387"/>
        <xdr:cNvSpPr/>
      </xdr:nvSpPr>
      <xdr:spPr>
        <a:xfrm>
          <a:off x="1270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9" name="テキスト ボックス 388"/>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95" name="円/楕円 394"/>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21353</xdr:rowOff>
    </xdr:from>
    <xdr:ext cx="762000" cy="259045"/>
    <xdr:sp macro="" textlink="">
      <xdr:nvSpPr>
        <xdr:cNvPr id="396" name="公債費該当値テキスト"/>
        <xdr:cNvSpPr txBox="1"/>
      </xdr:nvSpPr>
      <xdr:spPr>
        <a:xfrm>
          <a:off x="4914900" y="133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97" name="円/楕円 396"/>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98" name="テキスト ボックス 397"/>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99" name="円/楕円 398"/>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400" name="テキスト ボックス 399"/>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401" name="円/楕円 400"/>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402" name="テキスト ボックス 401"/>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403" name="円/楕円 402"/>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404" name="テキスト ボックス 403"/>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公債費以外の比率は引き続き類似団体平均値を大幅に下回る数値で推移しており、</a:t>
          </a:r>
          <a:r>
            <a:rPr kumimoji="1" lang="en-US" altLang="ja-JP" sz="1300">
              <a:latin typeface="ＭＳ Ｐゴシック"/>
            </a:rPr>
            <a:t>H25</a:t>
          </a:r>
          <a:r>
            <a:rPr kumimoji="1" lang="ja-JP" altLang="en-US" sz="1300">
              <a:latin typeface="ＭＳ Ｐゴシック"/>
            </a:rPr>
            <a:t>年度では１１．４ポイント下回っている。</a:t>
          </a:r>
          <a:endParaRPr kumimoji="1" lang="en-US" altLang="ja-JP" sz="1300">
            <a:latin typeface="ＭＳ Ｐゴシック"/>
          </a:endParaRPr>
        </a:p>
        <a:p>
          <a:r>
            <a:rPr kumimoji="1" lang="ja-JP" altLang="en-US" sz="1300">
              <a:latin typeface="ＭＳ Ｐゴシック"/>
            </a:rPr>
            <a:t>　これは公債費に係る比率が高くなっているこのが要因で公債費以外の比率が低い数値となっているためである。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69850</xdr:rowOff>
    </xdr:from>
    <xdr:to>
      <xdr:col>24</xdr:col>
      <xdr:colOff>31750</xdr:colOff>
      <xdr:row>81</xdr:row>
      <xdr:rowOff>127000</xdr:rowOff>
    </xdr:to>
    <xdr:cxnSp macro="">
      <xdr:nvCxnSpPr>
        <xdr:cNvPr id="432" name="直線コネクタ 431"/>
        <xdr:cNvCxnSpPr/>
      </xdr:nvCxnSpPr>
      <xdr:spPr>
        <a:xfrm flipV="1">
          <a:off x="16510000" y="129286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99077</xdr:rowOff>
    </xdr:from>
    <xdr:ext cx="762000" cy="259045"/>
    <xdr:sp macro="" textlink="">
      <xdr:nvSpPr>
        <xdr:cNvPr id="433"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127000</xdr:rowOff>
    </xdr:from>
    <xdr:to>
      <xdr:col>24</xdr:col>
      <xdr:colOff>120650</xdr:colOff>
      <xdr:row>81</xdr:row>
      <xdr:rowOff>127000</xdr:rowOff>
    </xdr:to>
    <xdr:cxnSp macro="">
      <xdr:nvCxnSpPr>
        <xdr:cNvPr id="434" name="直線コネクタ 433"/>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156227</xdr:rowOff>
    </xdr:from>
    <xdr:ext cx="762000" cy="259045"/>
    <xdr:sp macro="" textlink="">
      <xdr:nvSpPr>
        <xdr:cNvPr id="435"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75</xdr:row>
      <xdr:rowOff>69850</xdr:rowOff>
    </xdr:from>
    <xdr:to>
      <xdr:col>24</xdr:col>
      <xdr:colOff>120650</xdr:colOff>
      <xdr:row>75</xdr:row>
      <xdr:rowOff>69850</xdr:rowOff>
    </xdr:to>
    <xdr:cxnSp macro="">
      <xdr:nvCxnSpPr>
        <xdr:cNvPr id="436" name="直線コネクタ 435"/>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134620</xdr:rowOff>
    </xdr:to>
    <xdr:cxnSp macro="">
      <xdr:nvCxnSpPr>
        <xdr:cNvPr id="437" name="直線コネクタ 436"/>
        <xdr:cNvCxnSpPr/>
      </xdr:nvCxnSpPr>
      <xdr:spPr>
        <a:xfrm>
          <a:off x="15671800" y="12947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147338</xdr:rowOff>
    </xdr:from>
    <xdr:ext cx="762000" cy="259045"/>
    <xdr:sp macro="" textlink="">
      <xdr:nvSpPr>
        <xdr:cNvPr id="438" name="公債費以外平均値テキスト"/>
        <xdr:cNvSpPr txBox="1"/>
      </xdr:nvSpPr>
      <xdr:spPr>
        <a:xfrm>
          <a:off x="16598900" y="13348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39" name="フローチャート : 判断 438"/>
        <xdr:cNvSpPr/>
      </xdr:nvSpPr>
      <xdr:spPr>
        <a:xfrm>
          <a:off x="16459200" y="1337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127000</xdr:rowOff>
    </xdr:to>
    <xdr:cxnSp macro="">
      <xdr:nvCxnSpPr>
        <xdr:cNvPr id="440" name="直線コネクタ 439"/>
        <xdr:cNvCxnSpPr/>
      </xdr:nvCxnSpPr>
      <xdr:spPr>
        <a:xfrm flipV="1">
          <a:off x="14782800" y="1294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41" name="フローチャート : 判断 440"/>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2" name="テキスト ボックス 44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27940</xdr:rowOff>
    </xdr:from>
    <xdr:to>
      <xdr:col>21</xdr:col>
      <xdr:colOff>361950</xdr:colOff>
      <xdr:row>75</xdr:row>
      <xdr:rowOff>127000</xdr:rowOff>
    </xdr:to>
    <xdr:cxnSp macro="">
      <xdr:nvCxnSpPr>
        <xdr:cNvPr id="443" name="直線コネクタ 442"/>
        <xdr:cNvCxnSpPr/>
      </xdr:nvCxnSpPr>
      <xdr:spPr>
        <a:xfrm>
          <a:off x="13893800" y="1271524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160020</xdr:rowOff>
    </xdr:from>
    <xdr:to>
      <xdr:col>21</xdr:col>
      <xdr:colOff>412750</xdr:colOff>
      <xdr:row>78</xdr:row>
      <xdr:rowOff>90170</xdr:rowOff>
    </xdr:to>
    <xdr:sp macro="" textlink="">
      <xdr:nvSpPr>
        <xdr:cNvPr id="444" name="フローチャート : 判断 443"/>
        <xdr:cNvSpPr/>
      </xdr:nvSpPr>
      <xdr:spPr>
        <a:xfrm>
          <a:off x="147320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5" name="テキスト ボックス 444"/>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27940</xdr:rowOff>
    </xdr:to>
    <xdr:cxnSp macro="">
      <xdr:nvCxnSpPr>
        <xdr:cNvPr id="446" name="直線コネクタ 445"/>
        <xdr:cNvCxnSpPr/>
      </xdr:nvCxnSpPr>
      <xdr:spPr>
        <a:xfrm>
          <a:off x="13004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47" name="フローチャート : 判断 44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48" name="テキスト ボックス 44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49" name="フローチャート : 判断 448"/>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0" name="テキスト ボックス 449"/>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83820</xdr:rowOff>
    </xdr:from>
    <xdr:to>
      <xdr:col>24</xdr:col>
      <xdr:colOff>82550</xdr:colOff>
      <xdr:row>76</xdr:row>
      <xdr:rowOff>13970</xdr:rowOff>
    </xdr:to>
    <xdr:sp macro="" textlink="">
      <xdr:nvSpPr>
        <xdr:cNvPr id="456" name="円/楕円 455"/>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163847</xdr:rowOff>
    </xdr:from>
    <xdr:ext cx="762000" cy="259045"/>
    <xdr:sp macro="" textlink="">
      <xdr:nvSpPr>
        <xdr:cNvPr id="457" name="公債費以外該当値テキスト"/>
        <xdr:cNvSpPr txBox="1"/>
      </xdr:nvSpPr>
      <xdr:spPr>
        <a:xfrm>
          <a:off x="16598900" y="1285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58" name="円/楕円 457"/>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59" name="テキスト ボックス 458"/>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60" name="円/楕円 459"/>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61" name="テキスト ボックス 460"/>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148590</xdr:rowOff>
    </xdr:from>
    <xdr:to>
      <xdr:col>20</xdr:col>
      <xdr:colOff>209550</xdr:colOff>
      <xdr:row>74</xdr:row>
      <xdr:rowOff>78740</xdr:rowOff>
    </xdr:to>
    <xdr:sp macro="" textlink="">
      <xdr:nvSpPr>
        <xdr:cNvPr id="462" name="円/楕円 461"/>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88917</xdr:rowOff>
    </xdr:from>
    <xdr:ext cx="762000" cy="259045"/>
    <xdr:sp macro="" textlink="">
      <xdr:nvSpPr>
        <xdr:cNvPr id="463" name="テキスト ボックス 462"/>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64" name="円/楕円 463"/>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65" name="テキスト ボックス 464"/>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65082</xdr:rowOff>
    </xdr:from>
    <xdr:to>
      <xdr:col>4</xdr:col>
      <xdr:colOff>1117600</xdr:colOff>
      <xdr:row>14</xdr:row>
      <xdr:rowOff>86396</xdr:rowOff>
    </xdr:to>
    <xdr:cxnSp macro="">
      <xdr:nvCxnSpPr>
        <xdr:cNvPr id="52" name="直線コネクタ 51"/>
        <xdr:cNvCxnSpPr/>
      </xdr:nvCxnSpPr>
      <xdr:spPr bwMode="auto">
        <a:xfrm flipV="1">
          <a:off x="5003800" y="2513007"/>
          <a:ext cx="6477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43964</xdr:rowOff>
    </xdr:from>
    <xdr:to>
      <xdr:col>4</xdr:col>
      <xdr:colOff>469900</xdr:colOff>
      <xdr:row>14</xdr:row>
      <xdr:rowOff>86396</xdr:rowOff>
    </xdr:to>
    <xdr:cxnSp macro="">
      <xdr:nvCxnSpPr>
        <xdr:cNvPr id="55" name="直線コネクタ 54"/>
        <xdr:cNvCxnSpPr/>
      </xdr:nvCxnSpPr>
      <xdr:spPr bwMode="auto">
        <a:xfrm>
          <a:off x="4305300" y="2491889"/>
          <a:ext cx="698500" cy="4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43964</xdr:rowOff>
    </xdr:from>
    <xdr:to>
      <xdr:col>3</xdr:col>
      <xdr:colOff>904875</xdr:colOff>
      <xdr:row>14</xdr:row>
      <xdr:rowOff>108255</xdr:rowOff>
    </xdr:to>
    <xdr:cxnSp macro="">
      <xdr:nvCxnSpPr>
        <xdr:cNvPr id="58" name="直線コネクタ 57"/>
        <xdr:cNvCxnSpPr/>
      </xdr:nvCxnSpPr>
      <xdr:spPr bwMode="auto">
        <a:xfrm flipV="1">
          <a:off x="3606800" y="2491889"/>
          <a:ext cx="698500" cy="6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85275</xdr:rowOff>
    </xdr:from>
    <xdr:to>
      <xdr:col>3</xdr:col>
      <xdr:colOff>206375</xdr:colOff>
      <xdr:row>14</xdr:row>
      <xdr:rowOff>108255</xdr:rowOff>
    </xdr:to>
    <xdr:cxnSp macro="">
      <xdr:nvCxnSpPr>
        <xdr:cNvPr id="61" name="直線コネクタ 60"/>
        <xdr:cNvCxnSpPr/>
      </xdr:nvCxnSpPr>
      <xdr:spPr bwMode="auto">
        <a:xfrm>
          <a:off x="2908300" y="2533200"/>
          <a:ext cx="698500" cy="2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14282</xdr:rowOff>
    </xdr:from>
    <xdr:to>
      <xdr:col>5</xdr:col>
      <xdr:colOff>34925</xdr:colOff>
      <xdr:row>14</xdr:row>
      <xdr:rowOff>115882</xdr:rowOff>
    </xdr:to>
    <xdr:sp macro="" textlink="">
      <xdr:nvSpPr>
        <xdr:cNvPr id="71" name="円/楕円 70"/>
        <xdr:cNvSpPr/>
      </xdr:nvSpPr>
      <xdr:spPr bwMode="auto">
        <a:xfrm>
          <a:off x="5600700" y="246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30809</xdr:rowOff>
    </xdr:from>
    <xdr:ext cx="762000" cy="259045"/>
    <xdr:sp macro="" textlink="">
      <xdr:nvSpPr>
        <xdr:cNvPr id="72" name="人口1人当たり決算額の推移該当値テキスト130"/>
        <xdr:cNvSpPr txBox="1"/>
      </xdr:nvSpPr>
      <xdr:spPr>
        <a:xfrm>
          <a:off x="5740400" y="23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35596</xdr:rowOff>
    </xdr:from>
    <xdr:to>
      <xdr:col>4</xdr:col>
      <xdr:colOff>520700</xdr:colOff>
      <xdr:row>14</xdr:row>
      <xdr:rowOff>137196</xdr:rowOff>
    </xdr:to>
    <xdr:sp macro="" textlink="">
      <xdr:nvSpPr>
        <xdr:cNvPr id="73" name="円/楕円 72"/>
        <xdr:cNvSpPr/>
      </xdr:nvSpPr>
      <xdr:spPr bwMode="auto">
        <a:xfrm>
          <a:off x="4953000" y="248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147373</xdr:rowOff>
    </xdr:from>
    <xdr:ext cx="736600" cy="259045"/>
    <xdr:sp macro="" textlink="">
      <xdr:nvSpPr>
        <xdr:cNvPr id="74" name="テキスト ボックス 73"/>
        <xdr:cNvSpPr txBox="1"/>
      </xdr:nvSpPr>
      <xdr:spPr>
        <a:xfrm>
          <a:off x="4622800" y="225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164614</xdr:rowOff>
    </xdr:from>
    <xdr:to>
      <xdr:col>3</xdr:col>
      <xdr:colOff>955675</xdr:colOff>
      <xdr:row>14</xdr:row>
      <xdr:rowOff>94764</xdr:rowOff>
    </xdr:to>
    <xdr:sp macro="" textlink="">
      <xdr:nvSpPr>
        <xdr:cNvPr id="75" name="円/楕円 74"/>
        <xdr:cNvSpPr/>
      </xdr:nvSpPr>
      <xdr:spPr bwMode="auto">
        <a:xfrm>
          <a:off x="4254500" y="244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104941</xdr:rowOff>
    </xdr:from>
    <xdr:ext cx="762000" cy="259045"/>
    <xdr:sp macro="" textlink="">
      <xdr:nvSpPr>
        <xdr:cNvPr id="76" name="テキスト ボックス 75"/>
        <xdr:cNvSpPr txBox="1"/>
      </xdr:nvSpPr>
      <xdr:spPr>
        <a:xfrm>
          <a:off x="3924300" y="220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162,753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57455</xdr:rowOff>
    </xdr:from>
    <xdr:to>
      <xdr:col>3</xdr:col>
      <xdr:colOff>257175</xdr:colOff>
      <xdr:row>14</xdr:row>
      <xdr:rowOff>159055</xdr:rowOff>
    </xdr:to>
    <xdr:sp macro="" textlink="">
      <xdr:nvSpPr>
        <xdr:cNvPr id="77" name="円/楕円 76"/>
        <xdr:cNvSpPr/>
      </xdr:nvSpPr>
      <xdr:spPr bwMode="auto">
        <a:xfrm>
          <a:off x="3556000" y="25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169232</xdr:rowOff>
    </xdr:from>
    <xdr:ext cx="762000" cy="259045"/>
    <xdr:sp macro="" textlink="">
      <xdr:nvSpPr>
        <xdr:cNvPr id="78" name="テキスト ボックス 77"/>
        <xdr:cNvSpPr txBox="1"/>
      </xdr:nvSpPr>
      <xdr:spPr>
        <a:xfrm>
          <a:off x="322580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34475</xdr:rowOff>
    </xdr:from>
    <xdr:to>
      <xdr:col>2</xdr:col>
      <xdr:colOff>692150</xdr:colOff>
      <xdr:row>14</xdr:row>
      <xdr:rowOff>136075</xdr:rowOff>
    </xdr:to>
    <xdr:sp macro="" textlink="">
      <xdr:nvSpPr>
        <xdr:cNvPr id="79" name="円/楕円 78"/>
        <xdr:cNvSpPr/>
      </xdr:nvSpPr>
      <xdr:spPr bwMode="auto">
        <a:xfrm>
          <a:off x="2857500" y="248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146252</xdr:rowOff>
    </xdr:from>
    <xdr:ext cx="762000" cy="259045"/>
    <xdr:sp macro="" textlink="">
      <xdr:nvSpPr>
        <xdr:cNvPr id="80" name="テキスト ボックス 79"/>
        <xdr:cNvSpPr txBox="1"/>
      </xdr:nvSpPr>
      <xdr:spPr>
        <a:xfrm>
          <a:off x="2527300" y="225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50991</xdr:rowOff>
    </xdr:from>
    <xdr:to>
      <xdr:col>4</xdr:col>
      <xdr:colOff>1117600</xdr:colOff>
      <xdr:row>34</xdr:row>
      <xdr:rowOff>104003</xdr:rowOff>
    </xdr:to>
    <xdr:cxnSp macro="">
      <xdr:nvCxnSpPr>
        <xdr:cNvPr id="113" name="直線コネクタ 112"/>
        <xdr:cNvCxnSpPr/>
      </xdr:nvCxnSpPr>
      <xdr:spPr bwMode="auto">
        <a:xfrm flipV="1">
          <a:off x="5003800" y="6318441"/>
          <a:ext cx="647700" cy="5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298541</xdr:rowOff>
    </xdr:from>
    <xdr:to>
      <xdr:col>4</xdr:col>
      <xdr:colOff>469900</xdr:colOff>
      <xdr:row>34</xdr:row>
      <xdr:rowOff>104003</xdr:rowOff>
    </xdr:to>
    <xdr:cxnSp macro="">
      <xdr:nvCxnSpPr>
        <xdr:cNvPr id="116" name="直線コネクタ 115"/>
        <xdr:cNvCxnSpPr/>
      </xdr:nvCxnSpPr>
      <xdr:spPr bwMode="auto">
        <a:xfrm>
          <a:off x="4305300" y="6223091"/>
          <a:ext cx="698500" cy="14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235905</xdr:rowOff>
    </xdr:from>
    <xdr:to>
      <xdr:col>3</xdr:col>
      <xdr:colOff>904875</xdr:colOff>
      <xdr:row>33</xdr:row>
      <xdr:rowOff>298541</xdr:rowOff>
    </xdr:to>
    <xdr:cxnSp macro="">
      <xdr:nvCxnSpPr>
        <xdr:cNvPr id="119" name="直線コネクタ 118"/>
        <xdr:cNvCxnSpPr/>
      </xdr:nvCxnSpPr>
      <xdr:spPr bwMode="auto">
        <a:xfrm>
          <a:off x="3606800" y="6160455"/>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235905</xdr:rowOff>
    </xdr:from>
    <xdr:to>
      <xdr:col>3</xdr:col>
      <xdr:colOff>206375</xdr:colOff>
      <xdr:row>34</xdr:row>
      <xdr:rowOff>1087</xdr:rowOff>
    </xdr:to>
    <xdr:cxnSp macro="">
      <xdr:nvCxnSpPr>
        <xdr:cNvPr id="122" name="直線コネクタ 121"/>
        <xdr:cNvCxnSpPr/>
      </xdr:nvCxnSpPr>
      <xdr:spPr bwMode="auto">
        <a:xfrm flipV="1">
          <a:off x="2908300" y="6160455"/>
          <a:ext cx="698500" cy="10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191</xdr:rowOff>
    </xdr:from>
    <xdr:to>
      <xdr:col>5</xdr:col>
      <xdr:colOff>34925</xdr:colOff>
      <xdr:row>34</xdr:row>
      <xdr:rowOff>101791</xdr:rowOff>
    </xdr:to>
    <xdr:sp macro="" textlink="">
      <xdr:nvSpPr>
        <xdr:cNvPr id="132" name="円/楕円 131"/>
        <xdr:cNvSpPr/>
      </xdr:nvSpPr>
      <xdr:spPr bwMode="auto">
        <a:xfrm>
          <a:off x="5600700" y="626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188168</xdr:rowOff>
    </xdr:from>
    <xdr:ext cx="762000" cy="259045"/>
    <xdr:sp macro="" textlink="">
      <xdr:nvSpPr>
        <xdr:cNvPr id="133" name="人口1人当たり決算額の推移該当値テキスト445"/>
        <xdr:cNvSpPr txBox="1"/>
      </xdr:nvSpPr>
      <xdr:spPr>
        <a:xfrm>
          <a:off x="5740400" y="611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53203</xdr:rowOff>
    </xdr:from>
    <xdr:to>
      <xdr:col>4</xdr:col>
      <xdr:colOff>520700</xdr:colOff>
      <xdr:row>34</xdr:row>
      <xdr:rowOff>154803</xdr:rowOff>
    </xdr:to>
    <xdr:sp macro="" textlink="">
      <xdr:nvSpPr>
        <xdr:cNvPr id="134" name="円/楕円 133"/>
        <xdr:cNvSpPr/>
      </xdr:nvSpPr>
      <xdr:spPr bwMode="auto">
        <a:xfrm>
          <a:off x="4953000" y="632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164980</xdr:rowOff>
    </xdr:from>
    <xdr:ext cx="736600" cy="259045"/>
    <xdr:sp macro="" textlink="">
      <xdr:nvSpPr>
        <xdr:cNvPr id="135" name="テキスト ボックス 134"/>
        <xdr:cNvSpPr txBox="1"/>
      </xdr:nvSpPr>
      <xdr:spPr>
        <a:xfrm>
          <a:off x="4622800" y="608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247741</xdr:rowOff>
    </xdr:from>
    <xdr:to>
      <xdr:col>3</xdr:col>
      <xdr:colOff>955675</xdr:colOff>
      <xdr:row>34</xdr:row>
      <xdr:rowOff>6441</xdr:rowOff>
    </xdr:to>
    <xdr:sp macro="" textlink="">
      <xdr:nvSpPr>
        <xdr:cNvPr id="136" name="円/楕円 135"/>
        <xdr:cNvSpPr/>
      </xdr:nvSpPr>
      <xdr:spPr bwMode="auto">
        <a:xfrm>
          <a:off x="4254500" y="617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16618</xdr:rowOff>
    </xdr:from>
    <xdr:ext cx="762000" cy="259045"/>
    <xdr:sp macro="" textlink="">
      <xdr:nvSpPr>
        <xdr:cNvPr id="137" name="テキスト ボックス 136"/>
        <xdr:cNvSpPr txBox="1"/>
      </xdr:nvSpPr>
      <xdr:spPr>
        <a:xfrm>
          <a:off x="3924300" y="594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185105</xdr:rowOff>
    </xdr:from>
    <xdr:to>
      <xdr:col>3</xdr:col>
      <xdr:colOff>257175</xdr:colOff>
      <xdr:row>33</xdr:row>
      <xdr:rowOff>286705</xdr:rowOff>
    </xdr:to>
    <xdr:sp macro="" textlink="">
      <xdr:nvSpPr>
        <xdr:cNvPr id="138" name="円/楕円 137"/>
        <xdr:cNvSpPr/>
      </xdr:nvSpPr>
      <xdr:spPr bwMode="auto">
        <a:xfrm>
          <a:off x="3556000" y="610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125432</xdr:rowOff>
    </xdr:from>
    <xdr:ext cx="762000" cy="259045"/>
    <xdr:sp macro="" textlink="">
      <xdr:nvSpPr>
        <xdr:cNvPr id="139" name="テキスト ボックス 138"/>
        <xdr:cNvSpPr txBox="1"/>
      </xdr:nvSpPr>
      <xdr:spPr>
        <a:xfrm>
          <a:off x="3225800" y="5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293187</xdr:rowOff>
    </xdr:from>
    <xdr:to>
      <xdr:col>2</xdr:col>
      <xdr:colOff>692150</xdr:colOff>
      <xdr:row>34</xdr:row>
      <xdr:rowOff>51887</xdr:rowOff>
    </xdr:to>
    <xdr:sp macro="" textlink="">
      <xdr:nvSpPr>
        <xdr:cNvPr id="140" name="円/楕円 139"/>
        <xdr:cNvSpPr/>
      </xdr:nvSpPr>
      <xdr:spPr bwMode="auto">
        <a:xfrm>
          <a:off x="2857500" y="62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62064</xdr:rowOff>
    </xdr:from>
    <xdr:ext cx="762000" cy="259045"/>
    <xdr:sp macro="" textlink="">
      <xdr:nvSpPr>
        <xdr:cNvPr id="141" name="テキスト ボックス 140"/>
        <xdr:cNvSpPr txBox="1"/>
      </xdr:nvSpPr>
      <xdr:spPr>
        <a:xfrm>
          <a:off x="2527300" y="598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財政調整基金残高における比率は年々増加し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50.86%</a:t>
          </a:r>
          <a:r>
            <a:rPr kumimoji="1" lang="ja-JP" altLang="en-US" sz="1400">
              <a:latin typeface="ＭＳ ゴシック" pitchFamily="49" charset="-128"/>
              <a:ea typeface="ＭＳ ゴシック" pitchFamily="49" charset="-128"/>
            </a:rPr>
            <a:t>となっている。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年度以降普通交付税が合併算定替終了に伴い段階的に減少していく為、繰入も必要となってくる事も確実と考え、以降の積み立ても困難となってくるものと思われる。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減少しており、それに伴い単年度収支も</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数値を下げた。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連結実質赤字比率については、通年黒字であるが各会計毎での算出となると赤字となっている会計もある。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簡易水道事業特別会計において、</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年度に赤字となっているが、これは災害に伴う特殊事情が要因であり翌年度には解消されている。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収支計画により資金不足とならないよう健全な経営に引き続き取り組んで行く。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その他の特別会計や一般会計においても収支を精査し引き続き健全な財政運営に取り組んで行く。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起債の抑制又、償還の進行に伴い元利償還額は年々減少してきている。借入額、償還額について常に把握しており起債残高も縮小してきている。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引き続き公債費負担の適正化に努める。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将来負担額に係る一般会計債残高は計画に基づき減少方向で推移してきている。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に係る将来負担額も減少してきており、次年度以降においても退職者、新規採用者のバランスにより減少していく事が見込まれる。充当可能財源はほぼ横ばい状態であり将来負担比率は減少していくもの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11202096</v>
      </c>
      <c r="BO4" s="349"/>
      <c r="BP4" s="349"/>
      <c r="BQ4" s="349"/>
      <c r="BR4" s="349"/>
      <c r="BS4" s="349"/>
      <c r="BT4" s="349"/>
      <c r="BU4" s="350"/>
      <c r="BV4" s="348">
        <v>11658100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10806922</v>
      </c>
      <c r="BO5" s="386"/>
      <c r="BP5" s="386"/>
      <c r="BQ5" s="386"/>
      <c r="BR5" s="386"/>
      <c r="BS5" s="386"/>
      <c r="BT5" s="386"/>
      <c r="BU5" s="387"/>
      <c r="BV5" s="385">
        <v>11105819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83.5</v>
      </c>
      <c r="CU5" s="383"/>
      <c r="CV5" s="383"/>
      <c r="CW5" s="383"/>
      <c r="CX5" s="383"/>
      <c r="CY5" s="383"/>
      <c r="CZ5" s="383"/>
      <c r="DA5" s="384"/>
      <c r="DB5" s="382">
        <v>83.8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395174</v>
      </c>
      <c r="BO6" s="386"/>
      <c r="BP6" s="386"/>
      <c r="BQ6" s="386"/>
      <c r="BR6" s="386"/>
      <c r="BS6" s="386"/>
      <c r="BT6" s="386"/>
      <c r="BU6" s="387"/>
      <c r="BV6" s="385">
        <v>552281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122985</v>
      </c>
      <c r="BO7" s="386"/>
      <c r="BP7" s="386"/>
      <c r="BQ7" s="386"/>
      <c r="BR7" s="386"/>
      <c r="BS7" s="386"/>
      <c r="BT7" s="386"/>
      <c r="BU7" s="387"/>
      <c r="BV7" s="385">
        <v>112605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6172584</v>
      </c>
      <c r="CU7" s="386"/>
      <c r="CV7" s="386"/>
      <c r="CW7" s="386"/>
      <c r="CX7" s="386"/>
      <c r="CY7" s="386"/>
      <c r="CZ7" s="386"/>
      <c r="DA7" s="387"/>
      <c r="DB7" s="385">
        <v>6258675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272189</v>
      </c>
      <c r="BO8" s="386"/>
      <c r="BP8" s="386"/>
      <c r="BQ8" s="386"/>
      <c r="BR8" s="386"/>
      <c r="BS8" s="386"/>
      <c r="BT8" s="386"/>
      <c r="BU8" s="387"/>
      <c r="BV8" s="385">
        <v>439676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10509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-167487</v>
      </c>
      <c r="BO9" s="386"/>
      <c r="BP9" s="386"/>
      <c r="BQ9" s="386"/>
      <c r="BR9" s="386"/>
      <c r="BS9" s="386"/>
      <c r="BT9" s="386"/>
      <c r="BU9" s="387"/>
      <c r="BV9" s="385">
        <v>381864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25</v>
      </c>
      <c r="CU9" s="383"/>
      <c r="CV9" s="383"/>
      <c r="CW9" s="383"/>
      <c r="CX9" s="383"/>
      <c r="CY9" s="383"/>
      <c r="CZ9" s="383"/>
      <c r="DA9" s="384"/>
      <c r="DB9" s="382">
        <v>26.8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11305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494587</v>
      </c>
      <c r="BO10" s="386"/>
      <c r="BP10" s="386"/>
      <c r="BQ10" s="386"/>
      <c r="BR10" s="386"/>
      <c r="BS10" s="386"/>
      <c r="BT10" s="386"/>
      <c r="BU10" s="387"/>
      <c r="BV10" s="385">
        <v>272866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10622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10582</v>
      </c>
      <c r="S13" s="467"/>
      <c r="T13" s="467"/>
      <c r="U13" s="467"/>
      <c r="V13" s="468"/>
      <c r="W13" s="401" t="s">
        <v>125</v>
      </c>
      <c r="X13" s="402"/>
      <c r="Y13" s="402"/>
      <c r="Z13" s="402"/>
      <c r="AA13" s="402"/>
      <c r="AB13" s="392"/>
      <c r="AC13" s="436">
        <v>1296</v>
      </c>
      <c r="AD13" s="437"/>
      <c r="AE13" s="437"/>
      <c r="AF13" s="437"/>
      <c r="AG13" s="476"/>
      <c r="AH13" s="436">
        <v>1548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327100</v>
      </c>
      <c r="BO13" s="386"/>
      <c r="BP13" s="386"/>
      <c r="BQ13" s="386"/>
      <c r="BR13" s="386"/>
      <c r="BS13" s="386"/>
      <c r="BT13" s="386"/>
      <c r="BU13" s="387"/>
      <c r="BV13" s="385">
        <v>654730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16.7</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10702</v>
      </c>
      <c r="S14" s="467"/>
      <c r="T14" s="467"/>
      <c r="U14" s="467"/>
      <c r="V14" s="468"/>
      <c r="W14" s="375"/>
      <c r="X14" s="376"/>
      <c r="Y14" s="376"/>
      <c r="Z14" s="376"/>
      <c r="AA14" s="376"/>
      <c r="AB14" s="365"/>
      <c r="AC14" s="469">
        <v>26.3</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69.3</v>
      </c>
      <c r="CU14" s="481"/>
      <c r="CV14" s="481"/>
      <c r="CW14" s="481"/>
      <c r="CX14" s="481"/>
      <c r="CY14" s="481"/>
      <c r="CZ14" s="481"/>
      <c r="DA14" s="482"/>
      <c r="DB14" s="480">
        <v>77.2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10666</v>
      </c>
      <c r="S15" s="467"/>
      <c r="T15" s="467"/>
      <c r="U15" s="467"/>
      <c r="V15" s="468"/>
      <c r="W15" s="401" t="s">
        <v>132</v>
      </c>
      <c r="X15" s="402"/>
      <c r="Y15" s="402"/>
      <c r="Z15" s="402"/>
      <c r="AA15" s="402"/>
      <c r="AB15" s="392"/>
      <c r="AC15" s="436">
        <v>1027</v>
      </c>
      <c r="AD15" s="437"/>
      <c r="AE15" s="437"/>
      <c r="AF15" s="437"/>
      <c r="AG15" s="476"/>
      <c r="AH15" s="436">
        <v>1150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1053478</v>
      </c>
      <c r="BO15" s="349"/>
      <c r="BP15" s="349"/>
      <c r="BQ15" s="349"/>
      <c r="BR15" s="349"/>
      <c r="BS15" s="349"/>
      <c r="BT15" s="349"/>
      <c r="BU15" s="350"/>
      <c r="BV15" s="348">
        <v>1053457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20.9</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4666009</v>
      </c>
      <c r="BO16" s="386"/>
      <c r="BP16" s="386"/>
      <c r="BQ16" s="386"/>
      <c r="BR16" s="386"/>
      <c r="BS16" s="386"/>
      <c r="BT16" s="386"/>
      <c r="BU16" s="387"/>
      <c r="BV16" s="385">
        <v>4770521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2601</v>
      </c>
      <c r="AD17" s="437"/>
      <c r="AE17" s="437"/>
      <c r="AF17" s="437"/>
      <c r="AG17" s="476"/>
      <c r="AH17" s="436">
        <v>2805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1339314</v>
      </c>
      <c r="BO17" s="386"/>
      <c r="BP17" s="386"/>
      <c r="BQ17" s="386"/>
      <c r="BR17" s="386"/>
      <c r="BS17" s="386"/>
      <c r="BT17" s="386"/>
      <c r="BU17" s="387"/>
      <c r="BV17" s="385">
        <v>1337598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331.65</v>
      </c>
      <c r="M18" s="498"/>
      <c r="N18" s="498"/>
      <c r="O18" s="498"/>
      <c r="P18" s="498"/>
      <c r="Q18" s="498"/>
      <c r="R18" s="499"/>
      <c r="S18" s="499"/>
      <c r="T18" s="499"/>
      <c r="U18" s="499"/>
      <c r="V18" s="500"/>
      <c r="W18" s="403"/>
      <c r="X18" s="404"/>
      <c r="Y18" s="404"/>
      <c r="Z18" s="404"/>
      <c r="AA18" s="404"/>
      <c r="AB18" s="395"/>
      <c r="AC18" s="501">
        <v>52.8</v>
      </c>
      <c r="AD18" s="502"/>
      <c r="AE18" s="502"/>
      <c r="AF18" s="502"/>
      <c r="AG18" s="503"/>
      <c r="AH18" s="501">
        <v>50.8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5201938</v>
      </c>
      <c r="BO18" s="386"/>
      <c r="BP18" s="386"/>
      <c r="BQ18" s="386"/>
      <c r="BR18" s="386"/>
      <c r="BS18" s="386"/>
      <c r="BT18" s="386"/>
      <c r="BU18" s="387"/>
      <c r="BV18" s="385">
        <v>5258704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7728104</v>
      </c>
      <c r="BO19" s="386"/>
      <c r="BP19" s="386"/>
      <c r="BQ19" s="386"/>
      <c r="BR19" s="386"/>
      <c r="BS19" s="386"/>
      <c r="BT19" s="386"/>
      <c r="BU19" s="387"/>
      <c r="BV19" s="385">
        <v>7541484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3750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12266878</v>
      </c>
      <c r="BO23" s="386"/>
      <c r="BP23" s="386"/>
      <c r="BQ23" s="386"/>
      <c r="BR23" s="386"/>
      <c r="BS23" s="386"/>
      <c r="BT23" s="386"/>
      <c r="BU23" s="387"/>
      <c r="BV23" s="385">
        <v>13016834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6300</v>
      </c>
      <c r="R24" s="437"/>
      <c r="S24" s="437"/>
      <c r="T24" s="437"/>
      <c r="U24" s="437"/>
      <c r="V24" s="476"/>
      <c r="W24" s="531"/>
      <c r="X24" s="519"/>
      <c r="Y24" s="520"/>
      <c r="Z24" s="435" t="s">
        <v>156</v>
      </c>
      <c r="AA24" s="415"/>
      <c r="AB24" s="415"/>
      <c r="AC24" s="415"/>
      <c r="AD24" s="415"/>
      <c r="AE24" s="415"/>
      <c r="AF24" s="415"/>
      <c r="AG24" s="416"/>
      <c r="AH24" s="436">
        <v>171</v>
      </c>
      <c r="AI24" s="437"/>
      <c r="AJ24" s="437"/>
      <c r="AK24" s="437"/>
      <c r="AL24" s="476"/>
      <c r="AM24" s="436">
        <v>522405</v>
      </c>
      <c r="AN24" s="437"/>
      <c r="AO24" s="437"/>
      <c r="AP24" s="437"/>
      <c r="AQ24" s="437"/>
      <c r="AR24" s="476"/>
      <c r="AS24" s="436">
        <v>3055</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10311187</v>
      </c>
      <c r="BO24" s="386"/>
      <c r="BP24" s="386"/>
      <c r="BQ24" s="386"/>
      <c r="BR24" s="386"/>
      <c r="BS24" s="386"/>
      <c r="BT24" s="386"/>
      <c r="BU24" s="387"/>
      <c r="BV24" s="385">
        <v>10879569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5415</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54007</v>
      </c>
      <c r="BO25" s="349"/>
      <c r="BP25" s="349"/>
      <c r="BQ25" s="349"/>
      <c r="BR25" s="349"/>
      <c r="BS25" s="349"/>
      <c r="BT25" s="349"/>
      <c r="BU25" s="350"/>
      <c r="BV25" s="348">
        <v>71669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5200</v>
      </c>
      <c r="R26" s="437"/>
      <c r="S26" s="437"/>
      <c r="T26" s="437"/>
      <c r="U26" s="437"/>
      <c r="V26" s="476"/>
      <c r="W26" s="531"/>
      <c r="X26" s="519"/>
      <c r="Y26" s="520"/>
      <c r="Z26" s="435" t="s">
        <v>162</v>
      </c>
      <c r="AA26" s="539"/>
      <c r="AB26" s="539"/>
      <c r="AC26" s="539"/>
      <c r="AD26" s="539"/>
      <c r="AE26" s="539"/>
      <c r="AF26" s="539"/>
      <c r="AG26" s="540"/>
      <c r="AH26" s="436">
        <v>19</v>
      </c>
      <c r="AI26" s="437"/>
      <c r="AJ26" s="437"/>
      <c r="AK26" s="437"/>
      <c r="AL26" s="476"/>
      <c r="AM26" s="436">
        <v>46379</v>
      </c>
      <c r="AN26" s="437"/>
      <c r="AO26" s="437"/>
      <c r="AP26" s="437"/>
      <c r="AQ26" s="437"/>
      <c r="AR26" s="476"/>
      <c r="AS26" s="436">
        <v>2441</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v>3861</v>
      </c>
      <c r="AN27" s="437"/>
      <c r="AO27" s="437"/>
      <c r="AP27" s="437"/>
      <c r="AQ27" s="437"/>
      <c r="AR27" s="476"/>
      <c r="AS27" s="436">
        <v>3861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325946</v>
      </c>
      <c r="BO27" s="553"/>
      <c r="BP27" s="553"/>
      <c r="BQ27" s="553"/>
      <c r="BR27" s="553"/>
      <c r="BS27" s="553"/>
      <c r="BT27" s="553"/>
      <c r="BU27" s="554"/>
      <c r="BV27" s="552">
        <v>325946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2200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3139521</v>
      </c>
      <c r="BO28" s="349"/>
      <c r="BP28" s="349"/>
      <c r="BQ28" s="349"/>
      <c r="BR28" s="349"/>
      <c r="BS28" s="349"/>
      <c r="BT28" s="349"/>
      <c r="BU28" s="350"/>
      <c r="BV28" s="348">
        <v>2644934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14</v>
      </c>
      <c r="M29" s="437"/>
      <c r="N29" s="437"/>
      <c r="O29" s="437"/>
      <c r="P29" s="476"/>
      <c r="Q29" s="436">
        <v>2000</v>
      </c>
      <c r="R29" s="437"/>
      <c r="S29" s="437"/>
      <c r="T29" s="437"/>
      <c r="U29" s="437"/>
      <c r="V29" s="476"/>
      <c r="W29" s="531"/>
      <c r="X29" s="519"/>
      <c r="Y29" s="520"/>
      <c r="Z29" s="435" t="s">
        <v>172</v>
      </c>
      <c r="AA29" s="415"/>
      <c r="AB29" s="415"/>
      <c r="AC29" s="415"/>
      <c r="AD29" s="415"/>
      <c r="AE29" s="415"/>
      <c r="AF29" s="415"/>
      <c r="AG29" s="416"/>
      <c r="AH29" s="436">
        <v>172</v>
      </c>
      <c r="AI29" s="437"/>
      <c r="AJ29" s="437"/>
      <c r="AK29" s="437"/>
      <c r="AL29" s="476"/>
      <c r="AM29" s="436">
        <v>526266</v>
      </c>
      <c r="AN29" s="437"/>
      <c r="AO29" s="437"/>
      <c r="AP29" s="437"/>
      <c r="AQ29" s="437"/>
      <c r="AR29" s="476"/>
      <c r="AS29" s="436">
        <v>3060</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1021106</v>
      </c>
      <c r="BO29" s="386"/>
      <c r="BP29" s="386"/>
      <c r="BQ29" s="386"/>
      <c r="BR29" s="386"/>
      <c r="BS29" s="386"/>
      <c r="BT29" s="386"/>
      <c r="BU29" s="387"/>
      <c r="BV29" s="385">
        <v>981162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1977087</v>
      </c>
      <c r="BO30" s="553"/>
      <c r="BP30" s="553"/>
      <c r="BQ30" s="553"/>
      <c r="BR30" s="553"/>
      <c r="BS30" s="553"/>
      <c r="BT30" s="553"/>
      <c r="BU30" s="554"/>
      <c r="BV30" s="552">
        <v>1482421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御坊広域行政事務組合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日高川町土地開発公社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笠松農業用水及び公共用水管理運営特別会計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国民健康保険事業川上診療所特別会計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御坊日高老人福祉施設事務組合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日高川町ふるさと振興公社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国民健康保険事業寒川診療所特別会計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日高広域消防事務組合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御坊市外五ヶ町村病院経営事務組合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御坊市日高川町中学校組合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和歌山県市町村総合事務組合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和歌山県後期高齢者医療広域連合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和歌山県地方税回収機構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御坊日高老人福祉施設事務組合（公営企業会計）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和歌山県後期高齢者医療広域連合（特別会計）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L41" sqref="L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15369</v>
      </c>
      <c r="J41" s="83">
        <v>14561</v>
      </c>
      <c r="K41" s="83">
        <v>13780</v>
      </c>
      <c r="L41" s="83">
        <v>13017</v>
      </c>
      <c r="M41" s="84">
        <v>12267</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4660</v>
      </c>
      <c r="J43" s="87">
        <v>4654</v>
      </c>
      <c r="K43" s="87">
        <v>4627</v>
      </c>
      <c r="L43" s="87">
        <v>4558</v>
      </c>
      <c r="M43" s="88">
        <v>4628</v>
      </c>
    </row>
    <row r="44" spans="2:13" ht="27.75" customHeight="1">
      <c r="B44" s="1169"/>
      <c r="C44" s="1170"/>
      <c r="D44" s="85"/>
      <c r="E44" s="1175" t="s">
        <v>28</v>
      </c>
      <c r="F44" s="1175"/>
      <c r="G44" s="1175"/>
      <c r="H44" s="1176"/>
      <c r="I44" s="86">
        <v>1132</v>
      </c>
      <c r="J44" s="87">
        <v>1003</v>
      </c>
      <c r="K44" s="87">
        <v>872</v>
      </c>
      <c r="L44" s="87">
        <v>893</v>
      </c>
      <c r="M44" s="88">
        <v>874</v>
      </c>
    </row>
    <row r="45" spans="2:13" ht="27.75" customHeight="1">
      <c r="B45" s="1169"/>
      <c r="C45" s="1170"/>
      <c r="D45" s="85"/>
      <c r="E45" s="1175" t="s">
        <v>29</v>
      </c>
      <c r="F45" s="1175"/>
      <c r="G45" s="1175"/>
      <c r="H45" s="1176"/>
      <c r="I45" s="86">
        <v>2337</v>
      </c>
      <c r="J45" s="87">
        <v>2285</v>
      </c>
      <c r="K45" s="87">
        <v>2286</v>
      </c>
      <c r="L45" s="87">
        <v>2264</v>
      </c>
      <c r="M45" s="88">
        <v>2163</v>
      </c>
    </row>
    <row r="46" spans="2:13" ht="27.75" customHeight="1">
      <c r="B46" s="1169"/>
      <c r="C46" s="1170"/>
      <c r="D46" s="85"/>
      <c r="E46" s="1175" t="s">
        <v>30</v>
      </c>
      <c r="F46" s="1175"/>
      <c r="G46" s="1175"/>
      <c r="H46" s="1176"/>
      <c r="I46" s="86" t="s">
        <v>478</v>
      </c>
      <c r="J46" s="87" t="s">
        <v>478</v>
      </c>
      <c r="K46" s="87" t="s">
        <v>478</v>
      </c>
      <c r="L46" s="87" t="s">
        <v>478</v>
      </c>
      <c r="M46" s="88">
        <v>38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2565</v>
      </c>
      <c r="J49" s="87">
        <v>3744</v>
      </c>
      <c r="K49" s="87">
        <v>4022</v>
      </c>
      <c r="L49" s="87">
        <v>4460</v>
      </c>
      <c r="M49" s="88">
        <v>5319</v>
      </c>
    </row>
    <row r="50" spans="2:13" ht="27.75" customHeight="1">
      <c r="B50" s="1169"/>
      <c r="C50" s="1170"/>
      <c r="D50" s="85"/>
      <c r="E50" s="1175" t="s">
        <v>35</v>
      </c>
      <c r="F50" s="1175"/>
      <c r="G50" s="1175"/>
      <c r="H50" s="1176"/>
      <c r="I50" s="86">
        <v>228</v>
      </c>
      <c r="J50" s="87">
        <v>195</v>
      </c>
      <c r="K50" s="87">
        <v>156</v>
      </c>
      <c r="L50" s="87">
        <v>122</v>
      </c>
      <c r="M50" s="88">
        <v>91</v>
      </c>
    </row>
    <row r="51" spans="2:13" ht="27.75" customHeight="1">
      <c r="B51" s="1171"/>
      <c r="C51" s="1172"/>
      <c r="D51" s="85"/>
      <c r="E51" s="1175" t="s">
        <v>36</v>
      </c>
      <c r="F51" s="1175"/>
      <c r="G51" s="1175"/>
      <c r="H51" s="1176"/>
      <c r="I51" s="86">
        <v>14304</v>
      </c>
      <c r="J51" s="87">
        <v>13333</v>
      </c>
      <c r="K51" s="87">
        <v>12918</v>
      </c>
      <c r="L51" s="87">
        <v>12627</v>
      </c>
      <c r="M51" s="88">
        <v>11400</v>
      </c>
    </row>
    <row r="52" spans="2:13" ht="27.75" customHeight="1" thickBot="1">
      <c r="B52" s="1179" t="s">
        <v>37</v>
      </c>
      <c r="C52" s="1180"/>
      <c r="D52" s="90"/>
      <c r="E52" s="1181" t="s">
        <v>38</v>
      </c>
      <c r="F52" s="1181"/>
      <c r="G52" s="1181"/>
      <c r="H52" s="1182"/>
      <c r="I52" s="91">
        <v>6401</v>
      </c>
      <c r="J52" s="92">
        <v>5232</v>
      </c>
      <c r="K52" s="92">
        <v>4467</v>
      </c>
      <c r="L52" s="92">
        <v>3523</v>
      </c>
      <c r="M52" s="93">
        <v>3160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239804</v>
      </c>
      <c r="E3" s="116"/>
      <c r="F3" s="117">
        <v>127151</v>
      </c>
      <c r="G3" s="118"/>
      <c r="H3" s="119"/>
    </row>
    <row r="4" spans="1:8">
      <c r="A4" s="120"/>
      <c r="B4" s="121"/>
      <c r="C4" s="122"/>
      <c r="D4" s="123">
        <v>116576</v>
      </c>
      <c r="E4" s="124"/>
      <c r="F4" s="125">
        <v>72559</v>
      </c>
      <c r="G4" s="126"/>
      <c r="H4" s="127"/>
    </row>
    <row r="5" spans="1:8">
      <c r="A5" s="108" t="s">
        <v>511</v>
      </c>
      <c r="B5" s="113"/>
      <c r="C5" s="114"/>
      <c r="D5" s="115">
        <v>221572</v>
      </c>
      <c r="E5" s="116"/>
      <c r="F5" s="117">
        <v>147869</v>
      </c>
      <c r="G5" s="118"/>
      <c r="H5" s="119"/>
    </row>
    <row r="6" spans="1:8">
      <c r="A6" s="120"/>
      <c r="B6" s="121"/>
      <c r="C6" s="122"/>
      <c r="D6" s="123">
        <v>94633</v>
      </c>
      <c r="E6" s="124"/>
      <c r="F6" s="125">
        <v>63271</v>
      </c>
      <c r="G6" s="126"/>
      <c r="H6" s="127"/>
    </row>
    <row r="7" spans="1:8">
      <c r="A7" s="108" t="s">
        <v>512</v>
      </c>
      <c r="B7" s="113"/>
      <c r="C7" s="114"/>
      <c r="D7" s="115">
        <v>132870</v>
      </c>
      <c r="E7" s="116"/>
      <c r="F7" s="117">
        <v>117242</v>
      </c>
      <c r="G7" s="118"/>
      <c r="H7" s="119"/>
    </row>
    <row r="8" spans="1:8">
      <c r="A8" s="120"/>
      <c r="B8" s="121"/>
      <c r="C8" s="122"/>
      <c r="D8" s="123">
        <v>48881</v>
      </c>
      <c r="E8" s="124"/>
      <c r="F8" s="125">
        <v>59388</v>
      </c>
      <c r="G8" s="126"/>
      <c r="H8" s="127"/>
    </row>
    <row r="9" spans="1:8">
      <c r="A9" s="108" t="s">
        <v>513</v>
      </c>
      <c r="B9" s="113"/>
      <c r="C9" s="114"/>
      <c r="D9" s="115">
        <v>116142</v>
      </c>
      <c r="E9" s="116"/>
      <c r="F9" s="117">
        <v>114097</v>
      </c>
      <c r="G9" s="118"/>
      <c r="H9" s="119"/>
    </row>
    <row r="10" spans="1:8">
      <c r="A10" s="120"/>
      <c r="B10" s="121"/>
      <c r="C10" s="122"/>
      <c r="D10" s="123">
        <v>27903</v>
      </c>
      <c r="E10" s="124"/>
      <c r="F10" s="125">
        <v>61630</v>
      </c>
      <c r="G10" s="126"/>
      <c r="H10" s="127"/>
    </row>
    <row r="11" spans="1:8">
      <c r="A11" s="108" t="s">
        <v>514</v>
      </c>
      <c r="B11" s="113"/>
      <c r="C11" s="114"/>
      <c r="D11" s="115">
        <v>168414</v>
      </c>
      <c r="E11" s="116"/>
      <c r="F11" s="117">
        <v>136577</v>
      </c>
      <c r="G11" s="118"/>
      <c r="H11" s="119"/>
    </row>
    <row r="12" spans="1:8">
      <c r="A12" s="120"/>
      <c r="B12" s="121"/>
      <c r="C12" s="128"/>
      <c r="D12" s="123">
        <v>42576</v>
      </c>
      <c r="E12" s="124"/>
      <c r="F12" s="125">
        <v>59645</v>
      </c>
      <c r="G12" s="126"/>
      <c r="H12" s="127"/>
    </row>
    <row r="13" spans="1:8">
      <c r="A13" s="108"/>
      <c r="B13" s="113"/>
      <c r="C13" s="129"/>
      <c r="D13" s="130">
        <v>175760</v>
      </c>
      <c r="E13" s="131"/>
      <c r="F13" s="132">
        <v>128587</v>
      </c>
      <c r="G13" s="133"/>
      <c r="H13" s="119"/>
    </row>
    <row r="14" spans="1:8">
      <c r="A14" s="120"/>
      <c r="B14" s="121"/>
      <c r="C14" s="122"/>
      <c r="D14" s="123">
        <v>66114</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6.86</v>
      </c>
      <c r="C19" s="134">
        <f>ROUND(VALUE(SUBSTITUTE(実質収支比率等に係る経年分析!G$48,"▲","-")),2)</f>
        <v>3.29</v>
      </c>
      <c r="D19" s="134">
        <f>ROUND(VALUE(SUBSTITUTE(実質収支比率等に係る経年分析!H$48,"▲","-")),2)</f>
        <v>0.91</v>
      </c>
      <c r="E19" s="134">
        <f>ROUND(VALUE(SUBSTITUTE(実質収支比率等に係る経年分析!I$48,"▲","-")),2)</f>
        <v>7.03</v>
      </c>
      <c r="F19" s="134">
        <f>ROUND(VALUE(SUBSTITUTE(実質収支比率等に係る経年分析!J$48,"▲","-")),2)</f>
        <v>4.41</v>
      </c>
    </row>
    <row r="20" spans="1:11">
      <c r="A20" s="134" t="s">
        <v>43</v>
      </c>
      <c r="B20" s="134">
        <f>ROUND(VALUE(SUBSTITUTE(実質収支比率等に係る経年分析!F$47,"▲","-")),2)</f>
        <v>20.07</v>
      </c>
      <c r="C20" s="134">
        <f>ROUND(VALUE(SUBSTITUTE(実質収支比率等に係る経年分析!G$47,"▲","-")),2)</f>
        <v>33.119999999999997</v>
      </c>
      <c r="D20" s="134">
        <f>ROUND(VALUE(SUBSTITUTE(実質収支比率等に係る経年分析!H$47,"▲","-")),2)</f>
        <v>37.369999999999997</v>
      </c>
      <c r="E20" s="134">
        <f>ROUND(VALUE(SUBSTITUTE(実質収支比率等に係る経年分析!I$47,"▲","-")),2)</f>
        <v>42.26</v>
      </c>
      <c r="F20" s="134">
        <f>ROUND(VALUE(SUBSTITUTE(実質収支比率等に係る経年分析!J$47,"▲","-")),2)</f>
        <v>50.86</v>
      </c>
    </row>
    <row r="21" spans="1:11">
      <c r="A21" s="134" t="s">
        <v>44</v>
      </c>
      <c r="B21" s="134">
        <f>IF(ISNUMBER(VALUE(SUBSTITUTE(実質収支比率等に係る経年分析!F$49,"▲","-"))),ROUND(VALUE(SUBSTITUTE(実質収支比率等に係る経年分析!F$49,"▲","-")),2),NA())</f>
        <v>7.88</v>
      </c>
      <c r="C21" s="134">
        <f>IF(ISNUMBER(VALUE(SUBSTITUTE(実質収支比率等に係る経年分析!G$49,"▲","-"))),ROUND(VALUE(SUBSTITUTE(実質収支比率等に係る経年分析!G$49,"▲","-")),2),NA())</f>
        <v>10.64</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10.46</v>
      </c>
      <c r="F21" s="134">
        <f>IF(ISNUMBER(VALUE(SUBSTITUTE(実質収支比率等に係る経年分析!J$49,"▲","-"))),ROUND(VALUE(SUBSTITUTE(実質収支比率等に係る経年分析!J$49,"▲","-")),2),NA())</f>
        <v>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f>IF(ROUND(VALUE(SUBSTITUTE(連結実質赤字比率に係る赤字・黒字の構成分析!G$42,"▲", "-")), 2) &lt; 0, ABS(ROUND(VALUE(SUBSTITUTE(連結実質赤字比率に係る赤字・黒字の構成分析!G$42,"▲", "-")), 2)), NA())</f>
        <v>0.03</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国民健康保険事業川上診療所特別会計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笠松農業用水及び公共用水管理運営特別会計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f>IF(ROUND(VALUE(SUBSTITUTE(連結実質赤字比率に係る赤字・黒字の構成分析!H$36,"▲", "-")), 2) &lt; 0, ABS(ROUND(VALUE(SUBSTITUTE(連結実質赤字比率に係る赤字・黒字の構成分析!H$36,"▲", "-")), 2)), NA())</f>
        <v>0.37</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0.28999999999999998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1888</v>
      </c>
      <c r="E42" s="136"/>
      <c r="F42" s="136"/>
      <c r="G42" s="136">
        <f>'実質公債費比率（分子）の構造'!L$52</f>
        <v>1890</v>
      </c>
      <c r="H42" s="136"/>
      <c r="I42" s="136"/>
      <c r="J42" s="136">
        <f>'実質公債費比率（分子）の構造'!M$52</f>
        <v>1830</v>
      </c>
      <c r="K42" s="136"/>
      <c r="L42" s="136"/>
      <c r="M42" s="136">
        <f>'実質公債費比率（分子）の構造'!N$52</f>
        <v>1733</v>
      </c>
      <c r="N42" s="136"/>
      <c r="O42" s="136"/>
      <c r="P42" s="136">
        <f>'実質公債費比率（分子）の構造'!O$52</f>
        <v>1645</v>
      </c>
    </row>
    <row r="43" spans="1:16">
      <c r="A43" s="136" t="s">
        <v>52</v>
      </c>
      <c r="B43" s="136" t="str">
        <f>'実質公債費比率（分子）の構造'!K$51</f>
        <v>-</v>
      </c>
      <c r="C43" s="136"/>
      <c r="D43" s="136"/>
      <c r="E43" s="136" t="str">
        <f>'実質公債費比率（分子）の構造'!L$51</f>
        <v>-</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50</v>
      </c>
      <c r="C45" s="136"/>
      <c r="D45" s="136"/>
      <c r="E45" s="136">
        <f>'実質公債費比率（分子）の構造'!L$49</f>
        <v>125</v>
      </c>
      <c r="F45" s="136"/>
      <c r="G45" s="136"/>
      <c r="H45" s="136">
        <f>'実質公債費比率（分子）の構造'!M$49</f>
        <v>140</v>
      </c>
      <c r="I45" s="136"/>
      <c r="J45" s="136"/>
      <c r="K45" s="136">
        <f>'実質公債費比率（分子）の構造'!N$49</f>
        <v>104</v>
      </c>
      <c r="L45" s="136"/>
      <c r="M45" s="136"/>
      <c r="N45" s="136">
        <f>'実質公債費比率（分子）の構造'!O$49</f>
        <v>81</v>
      </c>
      <c r="O45" s="136"/>
      <c r="P45" s="136"/>
    </row>
    <row r="46" spans="1:16">
      <c r="A46" s="136" t="s">
        <v>55</v>
      </c>
      <c r="B46" s="136">
        <f>'実質公債費比率（分子）の構造'!K$48</f>
        <v>293</v>
      </c>
      <c r="C46" s="136"/>
      <c r="D46" s="136"/>
      <c r="E46" s="136">
        <f>'実質公債費比率（分子）の構造'!L$48</f>
        <v>285</v>
      </c>
      <c r="F46" s="136"/>
      <c r="G46" s="136"/>
      <c r="H46" s="136">
        <f>'実質公債費比率（分子）の構造'!M$48</f>
        <v>315</v>
      </c>
      <c r="I46" s="136"/>
      <c r="J46" s="136"/>
      <c r="K46" s="136">
        <f>'実質公債費比率（分子）の構造'!N$48</f>
        <v>302</v>
      </c>
      <c r="L46" s="136"/>
      <c r="M46" s="136"/>
      <c r="N46" s="136">
        <f>'実質公債費比率（分子）の構造'!O$48</f>
        <v>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2350</v>
      </c>
      <c r="C49" s="136"/>
      <c r="D49" s="136"/>
      <c r="E49" s="136">
        <f>'実質公債費比率（分子）の構造'!L$45</f>
        <v>2325</v>
      </c>
      <c r="F49" s="136"/>
      <c r="G49" s="136"/>
      <c r="H49" s="136">
        <f>'実質公債費比率（分子）の構造'!M$45</f>
        <v>2184</v>
      </c>
      <c r="I49" s="136"/>
      <c r="J49" s="136"/>
      <c r="K49" s="136">
        <f>'実質公債費比率（分子）の構造'!N$45</f>
        <v>2060</v>
      </c>
      <c r="L49" s="136"/>
      <c r="M49" s="136"/>
      <c r="N49" s="136">
        <f>'実質公債費比率（分子）の構造'!O$45</f>
        <v>1962</v>
      </c>
      <c r="O49" s="136"/>
      <c r="P49" s="136"/>
    </row>
    <row r="50" spans="1:16">
      <c r="A50" s="136" t="s">
        <v>59</v>
      </c>
      <c r="B50" s="136" t="e">
        <f>NA()</f>
        <v>#N/A</v>
      </c>
      <c r="C50" s="136">
        <f>IF(ISNUMBER('実質公債費比率（分子）の構造'!K$53),'実質公債費比率（分子）の構造'!K$53,NA())</f>
        <v>805</v>
      </c>
      <c r="D50" s="136" t="e">
        <f>NA()</f>
        <v>#N/A</v>
      </c>
      <c r="E50" s="136" t="e">
        <f>NA()</f>
        <v>#N/A</v>
      </c>
      <c r="F50" s="136">
        <f>IF(ISNUMBER('実質公債費比率（分子）の構造'!L$53),'実質公債費比率（分子）の構造'!L$53,NA())</f>
        <v>845</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733</v>
      </c>
      <c r="M50" s="136" t="e">
        <f>NA()</f>
        <v>#N/A</v>
      </c>
      <c r="N50" s="136" t="e">
        <f>NA()</f>
        <v>#N/A</v>
      </c>
      <c r="O50" s="136">
        <f>IF(ISNUMBER('実質公債費比率（分子）の構造'!O$53),'実質公債費比率（分子）の構造'!O$53,NA())</f>
        <v>752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14304</v>
      </c>
      <c r="E56" s="135"/>
      <c r="F56" s="135"/>
      <c r="G56" s="135">
        <f>'将来負担比率（分子）の構造'!J$51</f>
        <v>13333</v>
      </c>
      <c r="H56" s="135"/>
      <c r="I56" s="135"/>
      <c r="J56" s="135">
        <f>'将来負担比率（分子）の構造'!K$51</f>
        <v>12918</v>
      </c>
      <c r="K56" s="135"/>
      <c r="L56" s="135"/>
      <c r="M56" s="135">
        <f>'将来負担比率（分子）の構造'!L$51</f>
        <v>12627</v>
      </c>
      <c r="N56" s="135"/>
      <c r="O56" s="135"/>
      <c r="P56" s="135">
        <f>'将来負担比率（分子）の構造'!M$51</f>
        <v>11400</v>
      </c>
    </row>
    <row r="57" spans="1:16">
      <c r="A57" s="135" t="s">
        <v>35</v>
      </c>
      <c r="B57" s="135"/>
      <c r="C57" s="135"/>
      <c r="D57" s="135">
        <f>'将来負担比率（分子）の構造'!I$50</f>
        <v>228</v>
      </c>
      <c r="E57" s="135"/>
      <c r="F57" s="135"/>
      <c r="G57" s="135">
        <f>'将来負担比率（分子）の構造'!J$50</f>
        <v>195</v>
      </c>
      <c r="H57" s="135"/>
      <c r="I57" s="135"/>
      <c r="J57" s="135">
        <f>'将来負担比率（分子）の構造'!K$50</f>
        <v>156</v>
      </c>
      <c r="K57" s="135"/>
      <c r="L57" s="135"/>
      <c r="M57" s="135">
        <f>'将来負担比率（分子）の構造'!L$50</f>
        <v>122</v>
      </c>
      <c r="N57" s="135"/>
      <c r="O57" s="135"/>
      <c r="P57" s="135">
        <f>'将来負担比率（分子）の構造'!M$50</f>
        <v>91</v>
      </c>
    </row>
    <row r="58" spans="1:16">
      <c r="A58" s="135" t="s">
        <v>34</v>
      </c>
      <c r="B58" s="135"/>
      <c r="C58" s="135"/>
      <c r="D58" s="135">
        <f>'将来負担比率（分子）の構造'!I$49</f>
        <v>2565</v>
      </c>
      <c r="E58" s="135"/>
      <c r="F58" s="135"/>
      <c r="G58" s="135">
        <f>'将来負担比率（分子）の構造'!J$49</f>
        <v>3744</v>
      </c>
      <c r="H58" s="135"/>
      <c r="I58" s="135"/>
      <c r="J58" s="135">
        <f>'将来負担比率（分子）の構造'!K$49</f>
        <v>4022</v>
      </c>
      <c r="K58" s="135"/>
      <c r="L58" s="135"/>
      <c r="M58" s="135">
        <f>'将来負担比率（分子）の構造'!L$49</f>
        <v>4460</v>
      </c>
      <c r="N58" s="135"/>
      <c r="O58" s="135"/>
      <c r="P58" s="135">
        <f>'将来負担比率（分子）の構造'!M$49</f>
        <v>5319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38</v>
      </c>
      <c r="O61" s="135"/>
      <c r="P61" s="135"/>
    </row>
    <row r="62" spans="1:16">
      <c r="A62" s="135" t="s">
        <v>29</v>
      </c>
      <c r="B62" s="135">
        <f>'将来負担比率（分子）の構造'!I$45</f>
        <v>2337</v>
      </c>
      <c r="C62" s="135"/>
      <c r="D62" s="135"/>
      <c r="E62" s="135">
        <f>'将来負担比率（分子）の構造'!J$45</f>
        <v>2285</v>
      </c>
      <c r="F62" s="135"/>
      <c r="G62" s="135"/>
      <c r="H62" s="135">
        <f>'将来負担比率（分子）の構造'!K$45</f>
        <v>2286</v>
      </c>
      <c r="I62" s="135"/>
      <c r="J62" s="135"/>
      <c r="K62" s="135">
        <f>'将来負担比率（分子）の構造'!L$45</f>
        <v>2264</v>
      </c>
      <c r="L62" s="135"/>
      <c r="M62" s="135"/>
      <c r="N62" s="135">
        <f>'将来負担比率（分子）の構造'!M$45</f>
        <v>2163</v>
      </c>
      <c r="O62" s="135"/>
      <c r="P62" s="135"/>
    </row>
    <row r="63" spans="1:16">
      <c r="A63" s="135" t="s">
        <v>28</v>
      </c>
      <c r="B63" s="135">
        <f>'将来負担比率（分子）の構造'!I$44</f>
        <v>1132</v>
      </c>
      <c r="C63" s="135"/>
      <c r="D63" s="135"/>
      <c r="E63" s="135">
        <f>'将来負担比率（分子）の構造'!J$44</f>
        <v>1003</v>
      </c>
      <c r="F63" s="135"/>
      <c r="G63" s="135"/>
      <c r="H63" s="135">
        <f>'将来負担比率（分子）の構造'!K$44</f>
        <v>872</v>
      </c>
      <c r="I63" s="135"/>
      <c r="J63" s="135"/>
      <c r="K63" s="135">
        <f>'将来負担比率（分子）の構造'!L$44</f>
        <v>893</v>
      </c>
      <c r="L63" s="135"/>
      <c r="M63" s="135"/>
      <c r="N63" s="135">
        <f>'将来負担比率（分子）の構造'!M$44</f>
        <v>874</v>
      </c>
      <c r="O63" s="135"/>
      <c r="P63" s="135"/>
    </row>
    <row r="64" spans="1:16">
      <c r="A64" s="135" t="s">
        <v>27</v>
      </c>
      <c r="B64" s="135">
        <f>'将来負担比率（分子）の構造'!I$43</f>
        <v>4660</v>
      </c>
      <c r="C64" s="135"/>
      <c r="D64" s="135"/>
      <c r="E64" s="135">
        <f>'将来負担比率（分子）の構造'!J$43</f>
        <v>4654</v>
      </c>
      <c r="F64" s="135"/>
      <c r="G64" s="135"/>
      <c r="H64" s="135">
        <f>'将来負担比率（分子）の構造'!K$43</f>
        <v>4627</v>
      </c>
      <c r="I64" s="135"/>
      <c r="J64" s="135"/>
      <c r="K64" s="135">
        <f>'将来負担比率（分子）の構造'!L$43</f>
        <v>4558</v>
      </c>
      <c r="L64" s="135"/>
      <c r="M64" s="135"/>
      <c r="N64" s="135">
        <f>'将来負担比率（分子）の構造'!M$43</f>
        <v>4628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15369</v>
      </c>
      <c r="C66" s="135"/>
      <c r="D66" s="135"/>
      <c r="E66" s="135">
        <f>'将来負担比率（分子）の構造'!J$41</f>
        <v>14561</v>
      </c>
      <c r="F66" s="135"/>
      <c r="G66" s="135"/>
      <c r="H66" s="135">
        <f>'将来負担比率（分子）の構造'!K$41</f>
        <v>13780</v>
      </c>
      <c r="I66" s="135"/>
      <c r="J66" s="135"/>
      <c r="K66" s="135">
        <f>'将来負担比率（分子）の構造'!L$41</f>
        <v>13017</v>
      </c>
      <c r="L66" s="135"/>
      <c r="M66" s="135"/>
      <c r="N66" s="135">
        <f>'将来負担比率（分子）の構造'!M$41</f>
        <v>12267</v>
      </c>
      <c r="O66" s="135"/>
      <c r="P66" s="135"/>
    </row>
    <row r="67" spans="1:16">
      <c r="A67" s="135" t="s">
        <v>63</v>
      </c>
      <c r="B67" s="135" t="e">
        <f>NA()</f>
        <v>#N/A</v>
      </c>
      <c r="C67" s="135">
        <f>IF(ISNUMBER('将来負担比率（分子）の構造'!I$52), IF('将来負担比率（分子）の構造'!I$52 &lt; 0, 0, '将来負担比率（分子）の構造'!I$52), NA())</f>
        <v>6401</v>
      </c>
      <c r="D67" s="135" t="e">
        <f>NA()</f>
        <v>#N/A</v>
      </c>
      <c r="E67" s="135" t="e">
        <f>NA()</f>
        <v>#N/A</v>
      </c>
      <c r="F67" s="135">
        <f>IF(ISNUMBER('将来負担比率（分子）の構造'!J$52), IF('将来負担比率（分子）の構造'!J$52 &lt; 0, 0, '将来負担比率（分子）の構造'!J$52), NA())</f>
        <v>5232</v>
      </c>
      <c r="G67" s="135" t="e">
        <f>NA()</f>
        <v>#N/A</v>
      </c>
      <c r="H67" s="135" t="e">
        <f>NA()</f>
        <v>#N/A</v>
      </c>
      <c r="I67" s="135">
        <f>IF(ISNUMBER('将来負担比率（分子）の構造'!K$52), IF('将来負担比率（分子）の構造'!K$52 &lt; 0, 0, '将来負担比率（分子）の構造'!K$52), NA())</f>
        <v>4467</v>
      </c>
      <c r="J67" s="135" t="e">
        <f>NA()</f>
        <v>#N/A</v>
      </c>
      <c r="K67" s="135" t="e">
        <f>NA()</f>
        <v>#N/A</v>
      </c>
      <c r="L67" s="135">
        <f>IF(ISNUMBER('将来負担比率（分子）の構造'!L$52), IF('将来負担比率（分子）の構造'!L$52 &lt; 0, 0, '将来負担比率（分子）の構造'!L$52), NA())</f>
        <v>3523</v>
      </c>
      <c r="M67" s="135" t="e">
        <f>NA()</f>
        <v>#N/A</v>
      </c>
      <c r="N67" s="135" t="e">
        <f>NA()</f>
        <v>#N/A</v>
      </c>
      <c r="O67" s="135">
        <f>IF(ISNUMBER('将来負担比率（分子）の構造'!M$52), IF('将来負担比率（分子）の構造'!M$52 &lt; 0, 0, '将来負担比率（分子）の構造'!M$52), NA())</f>
        <v>3160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1150957</v>
      </c>
      <c r="S5" s="581"/>
      <c r="T5" s="581"/>
      <c r="U5" s="581"/>
      <c r="V5" s="581"/>
      <c r="W5" s="581"/>
      <c r="X5" s="581"/>
      <c r="Y5" s="582"/>
      <c r="Z5" s="583">
        <v>10.3</v>
      </c>
      <c r="AA5" s="583"/>
      <c r="AB5" s="583"/>
      <c r="AC5" s="583"/>
      <c r="AD5" s="584">
        <v>1150957</v>
      </c>
      <c r="AE5" s="584"/>
      <c r="AF5" s="584"/>
      <c r="AG5" s="584"/>
      <c r="AH5" s="584"/>
      <c r="AI5" s="584"/>
      <c r="AJ5" s="584"/>
      <c r="AK5" s="584"/>
      <c r="AL5" s="585">
        <v>19.5</v>
      </c>
      <c r="AM5" s="586"/>
      <c r="AN5" s="586"/>
      <c r="AO5" s="587"/>
      <c r="AP5" s="577" t="s">
        <v>210</v>
      </c>
      <c r="AQ5" s="578"/>
      <c r="AR5" s="578"/>
      <c r="AS5" s="578"/>
      <c r="AT5" s="578"/>
      <c r="AU5" s="578"/>
      <c r="AV5" s="578"/>
      <c r="AW5" s="578"/>
      <c r="AX5" s="578"/>
      <c r="AY5" s="578"/>
      <c r="AZ5" s="578"/>
      <c r="BA5" s="578"/>
      <c r="BB5" s="578"/>
      <c r="BC5" s="578"/>
      <c r="BD5" s="578"/>
      <c r="BE5" s="578"/>
      <c r="BF5" s="579"/>
      <c r="BG5" s="591">
        <v>1145704</v>
      </c>
      <c r="BH5" s="592"/>
      <c r="BI5" s="592"/>
      <c r="BJ5" s="592"/>
      <c r="BK5" s="592"/>
      <c r="BL5" s="592"/>
      <c r="BM5" s="592"/>
      <c r="BN5" s="593"/>
      <c r="BO5" s="594">
        <v>99.5</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97347</v>
      </c>
      <c r="S6" s="592"/>
      <c r="T6" s="592"/>
      <c r="U6" s="592"/>
      <c r="V6" s="592"/>
      <c r="W6" s="592"/>
      <c r="X6" s="592"/>
      <c r="Y6" s="593"/>
      <c r="Z6" s="594">
        <v>0.9</v>
      </c>
      <c r="AA6" s="594"/>
      <c r="AB6" s="594"/>
      <c r="AC6" s="594"/>
      <c r="AD6" s="595">
        <v>97347</v>
      </c>
      <c r="AE6" s="595"/>
      <c r="AF6" s="595"/>
      <c r="AG6" s="595"/>
      <c r="AH6" s="595"/>
      <c r="AI6" s="595"/>
      <c r="AJ6" s="595"/>
      <c r="AK6" s="595"/>
      <c r="AL6" s="596">
        <v>1.6</v>
      </c>
      <c r="AM6" s="597"/>
      <c r="AN6" s="597"/>
      <c r="AO6" s="598"/>
      <c r="AP6" s="588" t="s">
        <v>216</v>
      </c>
      <c r="AQ6" s="589"/>
      <c r="AR6" s="589"/>
      <c r="AS6" s="589"/>
      <c r="AT6" s="589"/>
      <c r="AU6" s="589"/>
      <c r="AV6" s="589"/>
      <c r="AW6" s="589"/>
      <c r="AX6" s="589"/>
      <c r="AY6" s="589"/>
      <c r="AZ6" s="589"/>
      <c r="BA6" s="589"/>
      <c r="BB6" s="589"/>
      <c r="BC6" s="589"/>
      <c r="BD6" s="589"/>
      <c r="BE6" s="589"/>
      <c r="BF6" s="590"/>
      <c r="BG6" s="591">
        <v>1145704</v>
      </c>
      <c r="BH6" s="592"/>
      <c r="BI6" s="592"/>
      <c r="BJ6" s="592"/>
      <c r="BK6" s="592"/>
      <c r="BL6" s="592"/>
      <c r="BM6" s="592"/>
      <c r="BN6" s="593"/>
      <c r="BO6" s="594">
        <v>99.5</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100283</v>
      </c>
      <c r="CS6" s="592"/>
      <c r="CT6" s="592"/>
      <c r="CU6" s="592"/>
      <c r="CV6" s="592"/>
      <c r="CW6" s="592"/>
      <c r="CX6" s="592"/>
      <c r="CY6" s="593"/>
      <c r="CZ6" s="594">
        <v>0.9</v>
      </c>
      <c r="DA6" s="594"/>
      <c r="DB6" s="594"/>
      <c r="DC6" s="594"/>
      <c r="DD6" s="600" t="s">
        <v>211</v>
      </c>
      <c r="DE6" s="592"/>
      <c r="DF6" s="592"/>
      <c r="DG6" s="592"/>
      <c r="DH6" s="592"/>
      <c r="DI6" s="592"/>
      <c r="DJ6" s="592"/>
      <c r="DK6" s="592"/>
      <c r="DL6" s="592"/>
      <c r="DM6" s="592"/>
      <c r="DN6" s="592"/>
      <c r="DO6" s="592"/>
      <c r="DP6" s="593"/>
      <c r="DQ6" s="600">
        <v>100283</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4065</v>
      </c>
      <c r="S7" s="592"/>
      <c r="T7" s="592"/>
      <c r="U7" s="592"/>
      <c r="V7" s="592"/>
      <c r="W7" s="592"/>
      <c r="X7" s="592"/>
      <c r="Y7" s="593"/>
      <c r="Z7" s="594">
        <v>0</v>
      </c>
      <c r="AA7" s="594"/>
      <c r="AB7" s="594"/>
      <c r="AC7" s="594"/>
      <c r="AD7" s="595">
        <v>4065</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424234</v>
      </c>
      <c r="BH7" s="592"/>
      <c r="BI7" s="592"/>
      <c r="BJ7" s="592"/>
      <c r="BK7" s="592"/>
      <c r="BL7" s="592"/>
      <c r="BM7" s="592"/>
      <c r="BN7" s="593"/>
      <c r="BO7" s="594">
        <v>36.9</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2293162</v>
      </c>
      <c r="CS7" s="592"/>
      <c r="CT7" s="592"/>
      <c r="CU7" s="592"/>
      <c r="CV7" s="592"/>
      <c r="CW7" s="592"/>
      <c r="CX7" s="592"/>
      <c r="CY7" s="593"/>
      <c r="CZ7" s="594">
        <v>21.2</v>
      </c>
      <c r="DA7" s="594"/>
      <c r="DB7" s="594"/>
      <c r="DC7" s="594"/>
      <c r="DD7" s="600">
        <v>1407</v>
      </c>
      <c r="DE7" s="592"/>
      <c r="DF7" s="592"/>
      <c r="DG7" s="592"/>
      <c r="DH7" s="592"/>
      <c r="DI7" s="592"/>
      <c r="DJ7" s="592"/>
      <c r="DK7" s="592"/>
      <c r="DL7" s="592"/>
      <c r="DM7" s="592"/>
      <c r="DN7" s="592"/>
      <c r="DO7" s="592"/>
      <c r="DP7" s="593"/>
      <c r="DQ7" s="600">
        <v>1835377</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5967</v>
      </c>
      <c r="S8" s="592"/>
      <c r="T8" s="592"/>
      <c r="U8" s="592"/>
      <c r="V8" s="592"/>
      <c r="W8" s="592"/>
      <c r="X8" s="592"/>
      <c r="Y8" s="593"/>
      <c r="Z8" s="594">
        <v>0.1</v>
      </c>
      <c r="AA8" s="594"/>
      <c r="AB8" s="594"/>
      <c r="AC8" s="594"/>
      <c r="AD8" s="595">
        <v>5967</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13304</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1592106</v>
      </c>
      <c r="CS8" s="592"/>
      <c r="CT8" s="592"/>
      <c r="CU8" s="592"/>
      <c r="CV8" s="592"/>
      <c r="CW8" s="592"/>
      <c r="CX8" s="592"/>
      <c r="CY8" s="593"/>
      <c r="CZ8" s="594">
        <v>14.7</v>
      </c>
      <c r="DA8" s="594"/>
      <c r="DB8" s="594"/>
      <c r="DC8" s="594"/>
      <c r="DD8" s="600" t="s">
        <v>211</v>
      </c>
      <c r="DE8" s="592"/>
      <c r="DF8" s="592"/>
      <c r="DG8" s="592"/>
      <c r="DH8" s="592"/>
      <c r="DI8" s="592"/>
      <c r="DJ8" s="592"/>
      <c r="DK8" s="592"/>
      <c r="DL8" s="592"/>
      <c r="DM8" s="592"/>
      <c r="DN8" s="592"/>
      <c r="DO8" s="592"/>
      <c r="DP8" s="593"/>
      <c r="DQ8" s="600">
        <v>985220</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7740</v>
      </c>
      <c r="S9" s="592"/>
      <c r="T9" s="592"/>
      <c r="U9" s="592"/>
      <c r="V9" s="592"/>
      <c r="W9" s="592"/>
      <c r="X9" s="592"/>
      <c r="Y9" s="593"/>
      <c r="Z9" s="594">
        <v>0.1</v>
      </c>
      <c r="AA9" s="594"/>
      <c r="AB9" s="594"/>
      <c r="AC9" s="594"/>
      <c r="AD9" s="595">
        <v>7740</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342734</v>
      </c>
      <c r="BH9" s="592"/>
      <c r="BI9" s="592"/>
      <c r="BJ9" s="592"/>
      <c r="BK9" s="592"/>
      <c r="BL9" s="592"/>
      <c r="BM9" s="592"/>
      <c r="BN9" s="593"/>
      <c r="BO9" s="594">
        <v>29.8</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1076338</v>
      </c>
      <c r="CS9" s="592"/>
      <c r="CT9" s="592"/>
      <c r="CU9" s="592"/>
      <c r="CV9" s="592"/>
      <c r="CW9" s="592"/>
      <c r="CX9" s="592"/>
      <c r="CY9" s="593"/>
      <c r="CZ9" s="594">
        <v>10</v>
      </c>
      <c r="DA9" s="594"/>
      <c r="DB9" s="594"/>
      <c r="DC9" s="594"/>
      <c r="DD9" s="600">
        <v>92300</v>
      </c>
      <c r="DE9" s="592"/>
      <c r="DF9" s="592"/>
      <c r="DG9" s="592"/>
      <c r="DH9" s="592"/>
      <c r="DI9" s="592"/>
      <c r="DJ9" s="592"/>
      <c r="DK9" s="592"/>
      <c r="DL9" s="592"/>
      <c r="DM9" s="592"/>
      <c r="DN9" s="592"/>
      <c r="DO9" s="592"/>
      <c r="DP9" s="593"/>
      <c r="DQ9" s="600">
        <v>874736</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80243</v>
      </c>
      <c r="S10" s="592"/>
      <c r="T10" s="592"/>
      <c r="U10" s="592"/>
      <c r="V10" s="592"/>
      <c r="W10" s="592"/>
      <c r="X10" s="592"/>
      <c r="Y10" s="593"/>
      <c r="Z10" s="594">
        <v>0.7</v>
      </c>
      <c r="AA10" s="594"/>
      <c r="AB10" s="594"/>
      <c r="AC10" s="594"/>
      <c r="AD10" s="595">
        <v>80243</v>
      </c>
      <c r="AE10" s="595"/>
      <c r="AF10" s="595"/>
      <c r="AG10" s="595"/>
      <c r="AH10" s="595"/>
      <c r="AI10" s="595"/>
      <c r="AJ10" s="595"/>
      <c r="AK10" s="595"/>
      <c r="AL10" s="596">
        <v>1.4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17008</v>
      </c>
      <c r="BH10" s="592"/>
      <c r="BI10" s="592"/>
      <c r="BJ10" s="592"/>
      <c r="BK10" s="592"/>
      <c r="BL10" s="592"/>
      <c r="BM10" s="592"/>
      <c r="BN10" s="593"/>
      <c r="BO10" s="594">
        <v>1.5</v>
      </c>
      <c r="BP10" s="594"/>
      <c r="BQ10" s="594"/>
      <c r="BR10" s="594"/>
      <c r="BS10" s="600" t="s">
        <v>113</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1859</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11256</v>
      </c>
      <c r="S11" s="592"/>
      <c r="T11" s="592"/>
      <c r="U11" s="592"/>
      <c r="V11" s="592"/>
      <c r="W11" s="592"/>
      <c r="X11" s="592"/>
      <c r="Y11" s="593"/>
      <c r="Z11" s="594">
        <v>0.1</v>
      </c>
      <c r="AA11" s="594"/>
      <c r="AB11" s="594"/>
      <c r="AC11" s="594"/>
      <c r="AD11" s="595">
        <v>11256</v>
      </c>
      <c r="AE11" s="595"/>
      <c r="AF11" s="595"/>
      <c r="AG11" s="595"/>
      <c r="AH11" s="595"/>
      <c r="AI11" s="595"/>
      <c r="AJ11" s="595"/>
      <c r="AK11" s="595"/>
      <c r="AL11" s="596">
        <v>0.2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51188</v>
      </c>
      <c r="BH11" s="592"/>
      <c r="BI11" s="592"/>
      <c r="BJ11" s="592"/>
      <c r="BK11" s="592"/>
      <c r="BL11" s="592"/>
      <c r="BM11" s="592"/>
      <c r="BN11" s="593"/>
      <c r="BO11" s="594">
        <v>4.4000000000000004</v>
      </c>
      <c r="BP11" s="594"/>
      <c r="BQ11" s="594"/>
      <c r="BR11" s="594"/>
      <c r="BS11" s="600" t="s">
        <v>113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877915</v>
      </c>
      <c r="CS11" s="592"/>
      <c r="CT11" s="592"/>
      <c r="CU11" s="592"/>
      <c r="CV11" s="592"/>
      <c r="CW11" s="592"/>
      <c r="CX11" s="592"/>
      <c r="CY11" s="593"/>
      <c r="CZ11" s="594">
        <v>8.1</v>
      </c>
      <c r="DA11" s="594"/>
      <c r="DB11" s="594"/>
      <c r="DC11" s="594"/>
      <c r="DD11" s="600">
        <v>501789</v>
      </c>
      <c r="DE11" s="592"/>
      <c r="DF11" s="592"/>
      <c r="DG11" s="592"/>
      <c r="DH11" s="592"/>
      <c r="DI11" s="592"/>
      <c r="DJ11" s="592"/>
      <c r="DK11" s="592"/>
      <c r="DL11" s="592"/>
      <c r="DM11" s="592"/>
      <c r="DN11" s="592"/>
      <c r="DO11" s="592"/>
      <c r="DP11" s="593"/>
      <c r="DQ11" s="600">
        <v>373462</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636854</v>
      </c>
      <c r="BH12" s="592"/>
      <c r="BI12" s="592"/>
      <c r="BJ12" s="592"/>
      <c r="BK12" s="592"/>
      <c r="BL12" s="592"/>
      <c r="BM12" s="592"/>
      <c r="BN12" s="593"/>
      <c r="BO12" s="594">
        <v>55.3</v>
      </c>
      <c r="BP12" s="594"/>
      <c r="BQ12" s="594"/>
      <c r="BR12" s="594"/>
      <c r="BS12" s="600" t="s">
        <v>113</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238987</v>
      </c>
      <c r="CS12" s="592"/>
      <c r="CT12" s="592"/>
      <c r="CU12" s="592"/>
      <c r="CV12" s="592"/>
      <c r="CW12" s="592"/>
      <c r="CX12" s="592"/>
      <c r="CY12" s="593"/>
      <c r="CZ12" s="594">
        <v>2.2000000000000002</v>
      </c>
      <c r="DA12" s="594"/>
      <c r="DB12" s="594"/>
      <c r="DC12" s="594"/>
      <c r="DD12" s="600">
        <v>50415</v>
      </c>
      <c r="DE12" s="592"/>
      <c r="DF12" s="592"/>
      <c r="DG12" s="592"/>
      <c r="DH12" s="592"/>
      <c r="DI12" s="592"/>
      <c r="DJ12" s="592"/>
      <c r="DK12" s="592"/>
      <c r="DL12" s="592"/>
      <c r="DM12" s="592"/>
      <c r="DN12" s="592"/>
      <c r="DO12" s="592"/>
      <c r="DP12" s="593"/>
      <c r="DQ12" s="600">
        <v>202720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26490</v>
      </c>
      <c r="S13" s="592"/>
      <c r="T13" s="592"/>
      <c r="U13" s="592"/>
      <c r="V13" s="592"/>
      <c r="W13" s="592"/>
      <c r="X13" s="592"/>
      <c r="Y13" s="593"/>
      <c r="Z13" s="594">
        <v>0.2</v>
      </c>
      <c r="AA13" s="594"/>
      <c r="AB13" s="594"/>
      <c r="AC13" s="594"/>
      <c r="AD13" s="595">
        <v>26490</v>
      </c>
      <c r="AE13" s="595"/>
      <c r="AF13" s="595"/>
      <c r="AG13" s="595"/>
      <c r="AH13" s="595"/>
      <c r="AI13" s="595"/>
      <c r="AJ13" s="595"/>
      <c r="AK13" s="595"/>
      <c r="AL13" s="596">
        <v>0.4</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635728</v>
      </c>
      <c r="BH13" s="592"/>
      <c r="BI13" s="592"/>
      <c r="BJ13" s="592"/>
      <c r="BK13" s="592"/>
      <c r="BL13" s="592"/>
      <c r="BM13" s="592"/>
      <c r="BN13" s="593"/>
      <c r="BO13" s="594">
        <v>55.2</v>
      </c>
      <c r="BP13" s="594"/>
      <c r="BQ13" s="594"/>
      <c r="BR13" s="594"/>
      <c r="BS13" s="600" t="s">
        <v>113</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1075414</v>
      </c>
      <c r="CS13" s="592"/>
      <c r="CT13" s="592"/>
      <c r="CU13" s="592"/>
      <c r="CV13" s="592"/>
      <c r="CW13" s="592"/>
      <c r="CX13" s="592"/>
      <c r="CY13" s="593"/>
      <c r="CZ13" s="594">
        <v>10</v>
      </c>
      <c r="DA13" s="594"/>
      <c r="DB13" s="594"/>
      <c r="DC13" s="594"/>
      <c r="DD13" s="600">
        <v>986488</v>
      </c>
      <c r="DE13" s="592"/>
      <c r="DF13" s="592"/>
      <c r="DG13" s="592"/>
      <c r="DH13" s="592"/>
      <c r="DI13" s="592"/>
      <c r="DJ13" s="592"/>
      <c r="DK13" s="592"/>
      <c r="DL13" s="592"/>
      <c r="DM13" s="592"/>
      <c r="DN13" s="592"/>
      <c r="DO13" s="592"/>
      <c r="DP13" s="593"/>
      <c r="DQ13" s="600">
        <v>242472</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33137</v>
      </c>
      <c r="BH14" s="592"/>
      <c r="BI14" s="592"/>
      <c r="BJ14" s="592"/>
      <c r="BK14" s="592"/>
      <c r="BL14" s="592"/>
      <c r="BM14" s="592"/>
      <c r="BN14" s="593"/>
      <c r="BO14" s="594">
        <v>2.9</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281776</v>
      </c>
      <c r="CS14" s="592"/>
      <c r="CT14" s="592"/>
      <c r="CU14" s="592"/>
      <c r="CV14" s="592"/>
      <c r="CW14" s="592"/>
      <c r="CX14" s="592"/>
      <c r="CY14" s="593"/>
      <c r="CZ14" s="594">
        <v>2.6</v>
      </c>
      <c r="DA14" s="594"/>
      <c r="DB14" s="594"/>
      <c r="DC14" s="594"/>
      <c r="DD14" s="600">
        <v>10379</v>
      </c>
      <c r="DE14" s="592"/>
      <c r="DF14" s="592"/>
      <c r="DG14" s="592"/>
      <c r="DH14" s="592"/>
      <c r="DI14" s="592"/>
      <c r="DJ14" s="592"/>
      <c r="DK14" s="592"/>
      <c r="DL14" s="592"/>
      <c r="DM14" s="592"/>
      <c r="DN14" s="592"/>
      <c r="DO14" s="592"/>
      <c r="DP14" s="593"/>
      <c r="DQ14" s="600">
        <v>250618</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3241</v>
      </c>
      <c r="S15" s="592"/>
      <c r="T15" s="592"/>
      <c r="U15" s="592"/>
      <c r="V15" s="592"/>
      <c r="W15" s="592"/>
      <c r="X15" s="592"/>
      <c r="Y15" s="593"/>
      <c r="Z15" s="594">
        <v>0</v>
      </c>
      <c r="AA15" s="594"/>
      <c r="AB15" s="594"/>
      <c r="AC15" s="594"/>
      <c r="AD15" s="595">
        <v>3241</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51479</v>
      </c>
      <c r="BH15" s="592"/>
      <c r="BI15" s="592"/>
      <c r="BJ15" s="592"/>
      <c r="BK15" s="592"/>
      <c r="BL15" s="592"/>
      <c r="BM15" s="592"/>
      <c r="BN15" s="593"/>
      <c r="BO15" s="594">
        <v>4.5</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641434</v>
      </c>
      <c r="CS15" s="592"/>
      <c r="CT15" s="592"/>
      <c r="CU15" s="592"/>
      <c r="CV15" s="592"/>
      <c r="CW15" s="592"/>
      <c r="CX15" s="592"/>
      <c r="CY15" s="593"/>
      <c r="CZ15" s="594">
        <v>5.9</v>
      </c>
      <c r="DA15" s="594"/>
      <c r="DB15" s="594"/>
      <c r="DC15" s="594"/>
      <c r="DD15" s="600">
        <v>146114</v>
      </c>
      <c r="DE15" s="592"/>
      <c r="DF15" s="592"/>
      <c r="DG15" s="592"/>
      <c r="DH15" s="592"/>
      <c r="DI15" s="592"/>
      <c r="DJ15" s="592"/>
      <c r="DK15" s="592"/>
      <c r="DL15" s="592"/>
      <c r="DM15" s="592"/>
      <c r="DN15" s="592"/>
      <c r="DO15" s="592"/>
      <c r="DP15" s="593"/>
      <c r="DQ15" s="600">
        <v>507483</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5318189</v>
      </c>
      <c r="S16" s="592"/>
      <c r="T16" s="592"/>
      <c r="U16" s="592"/>
      <c r="V16" s="592"/>
      <c r="W16" s="592"/>
      <c r="X16" s="592"/>
      <c r="Y16" s="593"/>
      <c r="Z16" s="594">
        <v>47.5</v>
      </c>
      <c r="AA16" s="594"/>
      <c r="AB16" s="594"/>
      <c r="AC16" s="594"/>
      <c r="AD16" s="595">
        <v>4504937</v>
      </c>
      <c r="AE16" s="595"/>
      <c r="AF16" s="595"/>
      <c r="AG16" s="595"/>
      <c r="AH16" s="595"/>
      <c r="AI16" s="595"/>
      <c r="AJ16" s="595"/>
      <c r="AK16" s="595"/>
      <c r="AL16" s="596">
        <v>76.3</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665569</v>
      </c>
      <c r="CS16" s="592"/>
      <c r="CT16" s="592"/>
      <c r="CU16" s="592"/>
      <c r="CV16" s="592"/>
      <c r="CW16" s="592"/>
      <c r="CX16" s="592"/>
      <c r="CY16" s="593"/>
      <c r="CZ16" s="594">
        <v>6.2</v>
      </c>
      <c r="DA16" s="594"/>
      <c r="DB16" s="594"/>
      <c r="DC16" s="594"/>
      <c r="DD16" s="600" t="s">
        <v>113</v>
      </c>
      <c r="DE16" s="592"/>
      <c r="DF16" s="592"/>
      <c r="DG16" s="592"/>
      <c r="DH16" s="592"/>
      <c r="DI16" s="592"/>
      <c r="DJ16" s="592"/>
      <c r="DK16" s="592"/>
      <c r="DL16" s="592"/>
      <c r="DM16" s="592"/>
      <c r="DN16" s="592"/>
      <c r="DO16" s="592"/>
      <c r="DP16" s="593"/>
      <c r="DQ16" s="600">
        <v>28499</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4504937</v>
      </c>
      <c r="S17" s="592"/>
      <c r="T17" s="592"/>
      <c r="U17" s="592"/>
      <c r="V17" s="592"/>
      <c r="W17" s="592"/>
      <c r="X17" s="592"/>
      <c r="Y17" s="593"/>
      <c r="Z17" s="594">
        <v>40.200000000000003</v>
      </c>
      <c r="AA17" s="594"/>
      <c r="AB17" s="594"/>
      <c r="AC17" s="594"/>
      <c r="AD17" s="595">
        <v>4504937</v>
      </c>
      <c r="AE17" s="595"/>
      <c r="AF17" s="595"/>
      <c r="AG17" s="595"/>
      <c r="AH17" s="595"/>
      <c r="AI17" s="595"/>
      <c r="AJ17" s="595"/>
      <c r="AK17" s="595"/>
      <c r="AL17" s="596">
        <v>76.3</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1962079</v>
      </c>
      <c r="CS17" s="592"/>
      <c r="CT17" s="592"/>
      <c r="CU17" s="592"/>
      <c r="CV17" s="592"/>
      <c r="CW17" s="592"/>
      <c r="CX17" s="592"/>
      <c r="CY17" s="593"/>
      <c r="CZ17" s="594">
        <v>18.2</v>
      </c>
      <c r="DA17" s="594"/>
      <c r="DB17" s="594"/>
      <c r="DC17" s="594"/>
      <c r="DD17" s="600" t="s">
        <v>113</v>
      </c>
      <c r="DE17" s="592"/>
      <c r="DF17" s="592"/>
      <c r="DG17" s="592"/>
      <c r="DH17" s="592"/>
      <c r="DI17" s="592"/>
      <c r="DJ17" s="592"/>
      <c r="DK17" s="592"/>
      <c r="DL17" s="592"/>
      <c r="DM17" s="592"/>
      <c r="DN17" s="592"/>
      <c r="DO17" s="592"/>
      <c r="DP17" s="593"/>
      <c r="DQ17" s="600">
        <v>1932060</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813252</v>
      </c>
      <c r="S18" s="592"/>
      <c r="T18" s="592"/>
      <c r="U18" s="592"/>
      <c r="V18" s="592"/>
      <c r="W18" s="592"/>
      <c r="X18" s="592"/>
      <c r="Y18" s="593"/>
      <c r="Z18" s="594">
        <v>7.3</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5253</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6705495</v>
      </c>
      <c r="S20" s="592"/>
      <c r="T20" s="592"/>
      <c r="U20" s="592"/>
      <c r="V20" s="592"/>
      <c r="W20" s="592"/>
      <c r="X20" s="592"/>
      <c r="Y20" s="593"/>
      <c r="Z20" s="594">
        <v>59.9</v>
      </c>
      <c r="AA20" s="594"/>
      <c r="AB20" s="594"/>
      <c r="AC20" s="594"/>
      <c r="AD20" s="595">
        <v>5892243</v>
      </c>
      <c r="AE20" s="595"/>
      <c r="AF20" s="595"/>
      <c r="AG20" s="595"/>
      <c r="AH20" s="595"/>
      <c r="AI20" s="595"/>
      <c r="AJ20" s="595"/>
      <c r="AK20" s="595"/>
      <c r="AL20" s="596">
        <v>99.8</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5253</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10806922</v>
      </c>
      <c r="CS20" s="592"/>
      <c r="CT20" s="592"/>
      <c r="CU20" s="592"/>
      <c r="CV20" s="592"/>
      <c r="CW20" s="592"/>
      <c r="CX20" s="592"/>
      <c r="CY20" s="593"/>
      <c r="CZ20" s="594">
        <v>100</v>
      </c>
      <c r="DA20" s="594"/>
      <c r="DB20" s="594"/>
      <c r="DC20" s="594"/>
      <c r="DD20" s="600">
        <v>1788892</v>
      </c>
      <c r="DE20" s="592"/>
      <c r="DF20" s="592"/>
      <c r="DG20" s="592"/>
      <c r="DH20" s="592"/>
      <c r="DI20" s="592"/>
      <c r="DJ20" s="592"/>
      <c r="DK20" s="592"/>
      <c r="DL20" s="592"/>
      <c r="DM20" s="592"/>
      <c r="DN20" s="592"/>
      <c r="DO20" s="592"/>
      <c r="DP20" s="593"/>
      <c r="DQ20" s="600">
        <v>7332930</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2068</v>
      </c>
      <c r="S21" s="592"/>
      <c r="T21" s="592"/>
      <c r="U21" s="592"/>
      <c r="V21" s="592"/>
      <c r="W21" s="592"/>
      <c r="X21" s="592"/>
      <c r="Y21" s="593"/>
      <c r="Z21" s="594">
        <v>0</v>
      </c>
      <c r="AA21" s="594"/>
      <c r="AB21" s="594"/>
      <c r="AC21" s="594"/>
      <c r="AD21" s="595">
        <v>2068</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5253</v>
      </c>
      <c r="BH21" s="592"/>
      <c r="BI21" s="592"/>
      <c r="BJ21" s="592"/>
      <c r="BK21" s="592"/>
      <c r="BL21" s="592"/>
      <c r="BM21" s="592"/>
      <c r="BN21" s="593"/>
      <c r="BO21" s="594">
        <v>0.5</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46609</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115615</v>
      </c>
      <c r="S23" s="592"/>
      <c r="T23" s="592"/>
      <c r="U23" s="592"/>
      <c r="V23" s="592"/>
      <c r="W23" s="592"/>
      <c r="X23" s="592"/>
      <c r="Y23" s="593"/>
      <c r="Z23" s="594">
        <v>1</v>
      </c>
      <c r="AA23" s="594"/>
      <c r="AB23" s="594"/>
      <c r="AC23" s="594"/>
      <c r="AD23" s="595" t="s">
        <v>113</v>
      </c>
      <c r="AE23" s="595"/>
      <c r="AF23" s="595"/>
      <c r="AG23" s="595"/>
      <c r="AH23" s="595"/>
      <c r="AI23" s="595"/>
      <c r="AJ23" s="595"/>
      <c r="AK23" s="595"/>
      <c r="AL23" s="596" t="s">
        <v>113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22715</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3861640</v>
      </c>
      <c r="CS24" s="581"/>
      <c r="CT24" s="581"/>
      <c r="CU24" s="581"/>
      <c r="CV24" s="581"/>
      <c r="CW24" s="581"/>
      <c r="CX24" s="581"/>
      <c r="CY24" s="582"/>
      <c r="CZ24" s="618">
        <v>35.700000000000003</v>
      </c>
      <c r="DA24" s="619"/>
      <c r="DB24" s="619"/>
      <c r="DC24" s="620"/>
      <c r="DD24" s="617">
        <v>3340712</v>
      </c>
      <c r="DE24" s="581"/>
      <c r="DF24" s="581"/>
      <c r="DG24" s="581"/>
      <c r="DH24" s="581"/>
      <c r="DI24" s="581"/>
      <c r="DJ24" s="581"/>
      <c r="DK24" s="582"/>
      <c r="DL24" s="617">
        <v>3325553</v>
      </c>
      <c r="DM24" s="581"/>
      <c r="DN24" s="581"/>
      <c r="DO24" s="581"/>
      <c r="DP24" s="581"/>
      <c r="DQ24" s="581"/>
      <c r="DR24" s="581"/>
      <c r="DS24" s="581"/>
      <c r="DT24" s="581"/>
      <c r="DU24" s="581"/>
      <c r="DV24" s="582"/>
      <c r="DW24" s="585">
        <v>53.3</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1535774</v>
      </c>
      <c r="S25" s="592"/>
      <c r="T25" s="592"/>
      <c r="U25" s="592"/>
      <c r="V25" s="592"/>
      <c r="W25" s="592"/>
      <c r="X25" s="592"/>
      <c r="Y25" s="593"/>
      <c r="Z25" s="594">
        <v>13.7</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1352806</v>
      </c>
      <c r="CS25" s="623"/>
      <c r="CT25" s="623"/>
      <c r="CU25" s="623"/>
      <c r="CV25" s="623"/>
      <c r="CW25" s="623"/>
      <c r="CX25" s="623"/>
      <c r="CY25" s="624"/>
      <c r="CZ25" s="625">
        <v>12.5</v>
      </c>
      <c r="DA25" s="626"/>
      <c r="DB25" s="626"/>
      <c r="DC25" s="627"/>
      <c r="DD25" s="600">
        <v>1267315</v>
      </c>
      <c r="DE25" s="623"/>
      <c r="DF25" s="623"/>
      <c r="DG25" s="623"/>
      <c r="DH25" s="623"/>
      <c r="DI25" s="623"/>
      <c r="DJ25" s="623"/>
      <c r="DK25" s="624"/>
      <c r="DL25" s="600">
        <v>1262685</v>
      </c>
      <c r="DM25" s="623"/>
      <c r="DN25" s="623"/>
      <c r="DO25" s="623"/>
      <c r="DP25" s="623"/>
      <c r="DQ25" s="623"/>
      <c r="DR25" s="623"/>
      <c r="DS25" s="623"/>
      <c r="DT25" s="623"/>
      <c r="DU25" s="623"/>
      <c r="DV25" s="624"/>
      <c r="DW25" s="596">
        <v>20.3</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880532</v>
      </c>
      <c r="CS26" s="592"/>
      <c r="CT26" s="592"/>
      <c r="CU26" s="592"/>
      <c r="CV26" s="592"/>
      <c r="CW26" s="592"/>
      <c r="CX26" s="592"/>
      <c r="CY26" s="593"/>
      <c r="CZ26" s="625">
        <v>8.1</v>
      </c>
      <c r="DA26" s="626"/>
      <c r="DB26" s="626"/>
      <c r="DC26" s="627"/>
      <c r="DD26" s="600">
        <v>797552</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928063</v>
      </c>
      <c r="S27" s="592"/>
      <c r="T27" s="592"/>
      <c r="U27" s="592"/>
      <c r="V27" s="592"/>
      <c r="W27" s="592"/>
      <c r="X27" s="592"/>
      <c r="Y27" s="593"/>
      <c r="Z27" s="594">
        <v>8.3000000000000007</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1150957</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546755</v>
      </c>
      <c r="CS27" s="623"/>
      <c r="CT27" s="623"/>
      <c r="CU27" s="623"/>
      <c r="CV27" s="623"/>
      <c r="CW27" s="623"/>
      <c r="CX27" s="623"/>
      <c r="CY27" s="624"/>
      <c r="CZ27" s="625">
        <v>5.0999999999999996</v>
      </c>
      <c r="DA27" s="626"/>
      <c r="DB27" s="626"/>
      <c r="DC27" s="627"/>
      <c r="DD27" s="600">
        <v>141337</v>
      </c>
      <c r="DE27" s="623"/>
      <c r="DF27" s="623"/>
      <c r="DG27" s="623"/>
      <c r="DH27" s="623"/>
      <c r="DI27" s="623"/>
      <c r="DJ27" s="623"/>
      <c r="DK27" s="624"/>
      <c r="DL27" s="600">
        <v>141009</v>
      </c>
      <c r="DM27" s="623"/>
      <c r="DN27" s="623"/>
      <c r="DO27" s="623"/>
      <c r="DP27" s="623"/>
      <c r="DQ27" s="623"/>
      <c r="DR27" s="623"/>
      <c r="DS27" s="623"/>
      <c r="DT27" s="623"/>
      <c r="DU27" s="623"/>
      <c r="DV27" s="624"/>
      <c r="DW27" s="596">
        <v>2.2999999999999998</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20679</v>
      </c>
      <c r="S28" s="592"/>
      <c r="T28" s="592"/>
      <c r="U28" s="592"/>
      <c r="V28" s="592"/>
      <c r="W28" s="592"/>
      <c r="X28" s="592"/>
      <c r="Y28" s="593"/>
      <c r="Z28" s="594">
        <v>0.2</v>
      </c>
      <c r="AA28" s="594"/>
      <c r="AB28" s="594"/>
      <c r="AC28" s="594"/>
      <c r="AD28" s="595">
        <v>79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1962079</v>
      </c>
      <c r="CS28" s="592"/>
      <c r="CT28" s="592"/>
      <c r="CU28" s="592"/>
      <c r="CV28" s="592"/>
      <c r="CW28" s="592"/>
      <c r="CX28" s="592"/>
      <c r="CY28" s="593"/>
      <c r="CZ28" s="625">
        <v>18.2</v>
      </c>
      <c r="DA28" s="626"/>
      <c r="DB28" s="626"/>
      <c r="DC28" s="627"/>
      <c r="DD28" s="600">
        <v>1932060</v>
      </c>
      <c r="DE28" s="592"/>
      <c r="DF28" s="592"/>
      <c r="DG28" s="592"/>
      <c r="DH28" s="592"/>
      <c r="DI28" s="592"/>
      <c r="DJ28" s="592"/>
      <c r="DK28" s="593"/>
      <c r="DL28" s="600">
        <v>1921859</v>
      </c>
      <c r="DM28" s="592"/>
      <c r="DN28" s="592"/>
      <c r="DO28" s="592"/>
      <c r="DP28" s="592"/>
      <c r="DQ28" s="592"/>
      <c r="DR28" s="592"/>
      <c r="DS28" s="592"/>
      <c r="DT28" s="592"/>
      <c r="DU28" s="592"/>
      <c r="DV28" s="593"/>
      <c r="DW28" s="596">
        <v>30.8</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527</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1962079</v>
      </c>
      <c r="CS29" s="623"/>
      <c r="CT29" s="623"/>
      <c r="CU29" s="623"/>
      <c r="CV29" s="623"/>
      <c r="CW29" s="623"/>
      <c r="CX29" s="623"/>
      <c r="CY29" s="624"/>
      <c r="CZ29" s="625">
        <v>18.2</v>
      </c>
      <c r="DA29" s="626"/>
      <c r="DB29" s="626"/>
      <c r="DC29" s="627"/>
      <c r="DD29" s="600">
        <v>1932060</v>
      </c>
      <c r="DE29" s="623"/>
      <c r="DF29" s="623"/>
      <c r="DG29" s="623"/>
      <c r="DH29" s="623"/>
      <c r="DI29" s="623"/>
      <c r="DJ29" s="623"/>
      <c r="DK29" s="624"/>
      <c r="DL29" s="600">
        <v>1921859</v>
      </c>
      <c r="DM29" s="623"/>
      <c r="DN29" s="623"/>
      <c r="DO29" s="623"/>
      <c r="DP29" s="623"/>
      <c r="DQ29" s="623"/>
      <c r="DR29" s="623"/>
      <c r="DS29" s="623"/>
      <c r="DT29" s="623"/>
      <c r="DU29" s="623"/>
      <c r="DV29" s="624"/>
      <c r="DW29" s="596">
        <v>30.8</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155473</v>
      </c>
      <c r="S30" s="592"/>
      <c r="T30" s="592"/>
      <c r="U30" s="592"/>
      <c r="V30" s="592"/>
      <c r="W30" s="592"/>
      <c r="X30" s="592"/>
      <c r="Y30" s="593"/>
      <c r="Z30" s="594">
        <v>1.4</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172</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99.1</v>
      </c>
      <c r="BS30" s="650"/>
      <c r="BT30" s="650"/>
      <c r="BU30" s="650"/>
      <c r="BV30" s="650"/>
      <c r="BW30" s="650"/>
      <c r="BX30" s="586">
        <v>96.3</v>
      </c>
      <c r="BY30" s="650"/>
      <c r="BZ30" s="650"/>
      <c r="CA30" s="650"/>
      <c r="CB30" s="651"/>
      <c r="CD30" s="654"/>
      <c r="CE30" s="655"/>
      <c r="CF30" s="605" t="s">
        <v>293</v>
      </c>
      <c r="CG30" s="606"/>
      <c r="CH30" s="606"/>
      <c r="CI30" s="606"/>
      <c r="CJ30" s="606"/>
      <c r="CK30" s="606"/>
      <c r="CL30" s="606"/>
      <c r="CM30" s="606"/>
      <c r="CN30" s="606"/>
      <c r="CO30" s="606"/>
      <c r="CP30" s="606"/>
      <c r="CQ30" s="607"/>
      <c r="CR30" s="591">
        <v>1782156</v>
      </c>
      <c r="CS30" s="592"/>
      <c r="CT30" s="592"/>
      <c r="CU30" s="592"/>
      <c r="CV30" s="592"/>
      <c r="CW30" s="592"/>
      <c r="CX30" s="592"/>
      <c r="CY30" s="593"/>
      <c r="CZ30" s="625">
        <v>16.5</v>
      </c>
      <c r="DA30" s="626"/>
      <c r="DB30" s="626"/>
      <c r="DC30" s="627"/>
      <c r="DD30" s="600">
        <v>1752137</v>
      </c>
      <c r="DE30" s="592"/>
      <c r="DF30" s="592"/>
      <c r="DG30" s="592"/>
      <c r="DH30" s="592"/>
      <c r="DI30" s="592"/>
      <c r="DJ30" s="592"/>
      <c r="DK30" s="593"/>
      <c r="DL30" s="600">
        <v>1741937</v>
      </c>
      <c r="DM30" s="592"/>
      <c r="DN30" s="592"/>
      <c r="DO30" s="592"/>
      <c r="DP30" s="592"/>
      <c r="DQ30" s="592"/>
      <c r="DR30" s="592"/>
      <c r="DS30" s="592"/>
      <c r="DT30" s="592"/>
      <c r="DU30" s="592"/>
      <c r="DV30" s="593"/>
      <c r="DW30" s="596">
        <v>27.9</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552281</v>
      </c>
      <c r="S31" s="592"/>
      <c r="T31" s="592"/>
      <c r="U31" s="592"/>
      <c r="V31" s="592"/>
      <c r="W31" s="592"/>
      <c r="X31" s="592"/>
      <c r="Y31" s="593"/>
      <c r="Z31" s="594">
        <v>4.9000000000000004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99.4</v>
      </c>
      <c r="BH31" s="623"/>
      <c r="BI31" s="623"/>
      <c r="BJ31" s="623"/>
      <c r="BK31" s="623"/>
      <c r="BL31" s="623"/>
      <c r="BM31" s="597">
        <v>97.4</v>
      </c>
      <c r="BN31" s="647"/>
      <c r="BO31" s="647"/>
      <c r="BP31" s="647"/>
      <c r="BQ31" s="648"/>
      <c r="BR31" s="646">
        <v>99.2</v>
      </c>
      <c r="BS31" s="623"/>
      <c r="BT31" s="623"/>
      <c r="BU31" s="623"/>
      <c r="BV31" s="623"/>
      <c r="BW31" s="623"/>
      <c r="BX31" s="597">
        <v>96.5</v>
      </c>
      <c r="BY31" s="647"/>
      <c r="BZ31" s="647"/>
      <c r="CA31" s="647"/>
      <c r="CB31" s="648"/>
      <c r="CD31" s="654"/>
      <c r="CE31" s="655"/>
      <c r="CF31" s="605" t="s">
        <v>297</v>
      </c>
      <c r="CG31" s="606"/>
      <c r="CH31" s="606"/>
      <c r="CI31" s="606"/>
      <c r="CJ31" s="606"/>
      <c r="CK31" s="606"/>
      <c r="CL31" s="606"/>
      <c r="CM31" s="606"/>
      <c r="CN31" s="606"/>
      <c r="CO31" s="606"/>
      <c r="CP31" s="606"/>
      <c r="CQ31" s="607"/>
      <c r="CR31" s="591">
        <v>179923</v>
      </c>
      <c r="CS31" s="623"/>
      <c r="CT31" s="623"/>
      <c r="CU31" s="623"/>
      <c r="CV31" s="623"/>
      <c r="CW31" s="623"/>
      <c r="CX31" s="623"/>
      <c r="CY31" s="624"/>
      <c r="CZ31" s="625">
        <v>1.7</v>
      </c>
      <c r="DA31" s="626"/>
      <c r="DB31" s="626"/>
      <c r="DC31" s="627"/>
      <c r="DD31" s="600">
        <v>179923</v>
      </c>
      <c r="DE31" s="623"/>
      <c r="DF31" s="623"/>
      <c r="DG31" s="623"/>
      <c r="DH31" s="623"/>
      <c r="DI31" s="623"/>
      <c r="DJ31" s="623"/>
      <c r="DK31" s="624"/>
      <c r="DL31" s="600">
        <v>179922</v>
      </c>
      <c r="DM31" s="623"/>
      <c r="DN31" s="623"/>
      <c r="DO31" s="623"/>
      <c r="DP31" s="623"/>
      <c r="DQ31" s="623"/>
      <c r="DR31" s="623"/>
      <c r="DS31" s="623"/>
      <c r="DT31" s="623"/>
      <c r="DU31" s="623"/>
      <c r="DV31" s="624"/>
      <c r="DW31" s="596">
        <v>2.9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84597</v>
      </c>
      <c r="S32" s="592"/>
      <c r="T32" s="592"/>
      <c r="U32" s="592"/>
      <c r="V32" s="592"/>
      <c r="W32" s="592"/>
      <c r="X32" s="592"/>
      <c r="Y32" s="593"/>
      <c r="Z32" s="594">
        <v>0.8</v>
      </c>
      <c r="AA32" s="594"/>
      <c r="AB32" s="594"/>
      <c r="AC32" s="594"/>
      <c r="AD32" s="595">
        <v>10926</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96.3</v>
      </c>
      <c r="BN32" s="659"/>
      <c r="BO32" s="659"/>
      <c r="BP32" s="659"/>
      <c r="BQ32" s="661"/>
      <c r="BR32" s="658">
        <v>99.1</v>
      </c>
      <c r="BS32" s="659"/>
      <c r="BT32" s="659"/>
      <c r="BU32" s="659"/>
      <c r="BV32" s="659"/>
      <c r="BW32" s="659"/>
      <c r="BX32" s="660">
        <v>96.1</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1032200</v>
      </c>
      <c r="S33" s="592"/>
      <c r="T33" s="592"/>
      <c r="U33" s="592"/>
      <c r="V33" s="592"/>
      <c r="W33" s="592"/>
      <c r="X33" s="592"/>
      <c r="Y33" s="593"/>
      <c r="Z33" s="594">
        <v>9.1999999999999993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4496047</v>
      </c>
      <c r="CS33" s="623"/>
      <c r="CT33" s="623"/>
      <c r="CU33" s="623"/>
      <c r="CV33" s="623"/>
      <c r="CW33" s="623"/>
      <c r="CX33" s="623"/>
      <c r="CY33" s="624"/>
      <c r="CZ33" s="625">
        <v>41.6</v>
      </c>
      <c r="DA33" s="626"/>
      <c r="DB33" s="626"/>
      <c r="DC33" s="627"/>
      <c r="DD33" s="600">
        <v>3563005</v>
      </c>
      <c r="DE33" s="623"/>
      <c r="DF33" s="623"/>
      <c r="DG33" s="623"/>
      <c r="DH33" s="623"/>
      <c r="DI33" s="623"/>
      <c r="DJ33" s="623"/>
      <c r="DK33" s="624"/>
      <c r="DL33" s="600">
        <v>1876385</v>
      </c>
      <c r="DM33" s="623"/>
      <c r="DN33" s="623"/>
      <c r="DO33" s="623"/>
      <c r="DP33" s="623"/>
      <c r="DQ33" s="623"/>
      <c r="DR33" s="623"/>
      <c r="DS33" s="623"/>
      <c r="DT33" s="623"/>
      <c r="DU33" s="623"/>
      <c r="DV33" s="624"/>
      <c r="DW33" s="596">
        <v>30.1</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1155858</v>
      </c>
      <c r="CS34" s="592"/>
      <c r="CT34" s="592"/>
      <c r="CU34" s="592"/>
      <c r="CV34" s="592"/>
      <c r="CW34" s="592"/>
      <c r="CX34" s="592"/>
      <c r="CY34" s="593"/>
      <c r="CZ34" s="625">
        <v>10.7</v>
      </c>
      <c r="DA34" s="626"/>
      <c r="DB34" s="626"/>
      <c r="DC34" s="627"/>
      <c r="DD34" s="600">
        <v>817740</v>
      </c>
      <c r="DE34" s="592"/>
      <c r="DF34" s="592"/>
      <c r="DG34" s="592"/>
      <c r="DH34" s="592"/>
      <c r="DI34" s="592"/>
      <c r="DJ34" s="592"/>
      <c r="DK34" s="593"/>
      <c r="DL34" s="600">
        <v>437097</v>
      </c>
      <c r="DM34" s="592"/>
      <c r="DN34" s="592"/>
      <c r="DO34" s="592"/>
      <c r="DP34" s="592"/>
      <c r="DQ34" s="592"/>
      <c r="DR34" s="592"/>
      <c r="DS34" s="592"/>
      <c r="DT34" s="592"/>
      <c r="DU34" s="592"/>
      <c r="DV34" s="593"/>
      <c r="DW34" s="596">
        <v>7</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328200</v>
      </c>
      <c r="S35" s="592"/>
      <c r="T35" s="592"/>
      <c r="U35" s="592"/>
      <c r="V35" s="592"/>
      <c r="W35" s="592"/>
      <c r="X35" s="592"/>
      <c r="Y35" s="593"/>
      <c r="Z35" s="594">
        <v>2.9</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1062375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11430</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42822</v>
      </c>
      <c r="CS35" s="623"/>
      <c r="CT35" s="623"/>
      <c r="CU35" s="623"/>
      <c r="CV35" s="623"/>
      <c r="CW35" s="623"/>
      <c r="CX35" s="623"/>
      <c r="CY35" s="624"/>
      <c r="CZ35" s="625">
        <v>0.4</v>
      </c>
      <c r="DA35" s="626"/>
      <c r="DB35" s="626"/>
      <c r="DC35" s="627"/>
      <c r="DD35" s="600">
        <v>42801</v>
      </c>
      <c r="DE35" s="623"/>
      <c r="DF35" s="623"/>
      <c r="DG35" s="623"/>
      <c r="DH35" s="623"/>
      <c r="DI35" s="623"/>
      <c r="DJ35" s="623"/>
      <c r="DK35" s="624"/>
      <c r="DL35" s="600">
        <v>42107</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11202096</v>
      </c>
      <c r="S36" s="664"/>
      <c r="T36" s="664"/>
      <c r="U36" s="664"/>
      <c r="V36" s="664"/>
      <c r="W36" s="664"/>
      <c r="X36" s="664"/>
      <c r="Y36" s="665"/>
      <c r="Z36" s="666">
        <v>100</v>
      </c>
      <c r="AA36" s="666"/>
      <c r="AB36" s="666"/>
      <c r="AC36" s="666"/>
      <c r="AD36" s="667">
        <v>5905316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240124</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21328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1164944</v>
      </c>
      <c r="CS36" s="592"/>
      <c r="CT36" s="592"/>
      <c r="CU36" s="592"/>
      <c r="CV36" s="592"/>
      <c r="CW36" s="592"/>
      <c r="CX36" s="592"/>
      <c r="CY36" s="593"/>
      <c r="CZ36" s="625">
        <v>10.8</v>
      </c>
      <c r="DA36" s="626"/>
      <c r="DB36" s="626"/>
      <c r="DC36" s="627"/>
      <c r="DD36" s="600">
        <v>911822</v>
      </c>
      <c r="DE36" s="592"/>
      <c r="DF36" s="592"/>
      <c r="DG36" s="592"/>
      <c r="DH36" s="592"/>
      <c r="DI36" s="592"/>
      <c r="DJ36" s="592"/>
      <c r="DK36" s="593"/>
      <c r="DL36" s="600">
        <v>715037</v>
      </c>
      <c r="DM36" s="592"/>
      <c r="DN36" s="592"/>
      <c r="DO36" s="592"/>
      <c r="DP36" s="592"/>
      <c r="DQ36" s="592"/>
      <c r="DR36" s="592"/>
      <c r="DS36" s="592"/>
      <c r="DT36" s="592"/>
      <c r="DU36" s="592"/>
      <c r="DV36" s="593"/>
      <c r="DW36" s="596">
        <v>11.5</v>
      </c>
      <c r="DX36" s="621"/>
      <c r="DY36" s="621"/>
      <c r="DZ36" s="621"/>
      <c r="EA36" s="621"/>
      <c r="EB36" s="621"/>
      <c r="EC36" s="622"/>
    </row>
    <row r="37" spans="2:133" ht="11.25" customHeight="1">
      <c r="AQ37" s="670" t="s">
        <v>315</v>
      </c>
      <c r="AR37" s="671"/>
      <c r="AS37" s="671"/>
      <c r="AT37" s="671"/>
      <c r="AU37" s="671"/>
      <c r="AV37" s="671"/>
      <c r="AW37" s="671"/>
      <c r="AX37" s="671"/>
      <c r="AY37" s="672"/>
      <c r="AZ37" s="591">
        <v>204452</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1820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535259</v>
      </c>
      <c r="CS37" s="623"/>
      <c r="CT37" s="623"/>
      <c r="CU37" s="623"/>
      <c r="CV37" s="623"/>
      <c r="CW37" s="623"/>
      <c r="CX37" s="623"/>
      <c r="CY37" s="624"/>
      <c r="CZ37" s="625">
        <v>5</v>
      </c>
      <c r="DA37" s="626"/>
      <c r="DB37" s="626"/>
      <c r="DC37" s="627"/>
      <c r="DD37" s="600">
        <v>501511</v>
      </c>
      <c r="DE37" s="623"/>
      <c r="DF37" s="623"/>
      <c r="DG37" s="623"/>
      <c r="DH37" s="623"/>
      <c r="DI37" s="623"/>
      <c r="DJ37" s="623"/>
      <c r="DK37" s="624"/>
      <c r="DL37" s="600">
        <v>436467</v>
      </c>
      <c r="DM37" s="623"/>
      <c r="DN37" s="623"/>
      <c r="DO37" s="623"/>
      <c r="DP37" s="623"/>
      <c r="DQ37" s="623"/>
      <c r="DR37" s="623"/>
      <c r="DS37" s="623"/>
      <c r="DT37" s="623"/>
      <c r="DU37" s="623"/>
      <c r="DV37" s="624"/>
      <c r="DW37" s="596">
        <v>7</v>
      </c>
      <c r="DX37" s="621"/>
      <c r="DY37" s="621"/>
      <c r="DZ37" s="621"/>
      <c r="EA37" s="621"/>
      <c r="EB37" s="621"/>
      <c r="EC37" s="622"/>
    </row>
    <row r="38" spans="2:133" ht="11.25" customHeight="1">
      <c r="AQ38" s="670" t="s">
        <v>318</v>
      </c>
      <c r="AR38" s="671"/>
      <c r="AS38" s="671"/>
      <c r="AT38" s="671"/>
      <c r="AU38" s="671"/>
      <c r="AV38" s="671"/>
      <c r="AW38" s="671"/>
      <c r="AX38" s="671"/>
      <c r="AY38" s="672"/>
      <c r="AZ38" s="591">
        <v>114622</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3366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947753</v>
      </c>
      <c r="CS38" s="592"/>
      <c r="CT38" s="592"/>
      <c r="CU38" s="592"/>
      <c r="CV38" s="592"/>
      <c r="CW38" s="592"/>
      <c r="CX38" s="592"/>
      <c r="CY38" s="593"/>
      <c r="CZ38" s="625">
        <v>8.8000000000000007</v>
      </c>
      <c r="DA38" s="626"/>
      <c r="DB38" s="626"/>
      <c r="DC38" s="627"/>
      <c r="DD38" s="600">
        <v>765252</v>
      </c>
      <c r="DE38" s="592"/>
      <c r="DF38" s="592"/>
      <c r="DG38" s="592"/>
      <c r="DH38" s="592"/>
      <c r="DI38" s="592"/>
      <c r="DJ38" s="592"/>
      <c r="DK38" s="593"/>
      <c r="DL38" s="600">
        <v>682144</v>
      </c>
      <c r="DM38" s="592"/>
      <c r="DN38" s="592"/>
      <c r="DO38" s="592"/>
      <c r="DP38" s="592"/>
      <c r="DQ38" s="592"/>
      <c r="DR38" s="592"/>
      <c r="DS38" s="592"/>
      <c r="DT38" s="592"/>
      <c r="DU38" s="592"/>
      <c r="DV38" s="593"/>
      <c r="DW38" s="596">
        <v>10.9</v>
      </c>
      <c r="DX38" s="621"/>
      <c r="DY38" s="621"/>
      <c r="DZ38" s="621"/>
      <c r="EA38" s="621"/>
      <c r="EB38" s="621"/>
      <c r="EC38" s="622"/>
    </row>
    <row r="39" spans="2:133" ht="11.25" customHeight="1">
      <c r="AQ39" s="670" t="s">
        <v>321</v>
      </c>
      <c r="AR39" s="671"/>
      <c r="AS39" s="671"/>
      <c r="AT39" s="671"/>
      <c r="AU39" s="671"/>
      <c r="AV39" s="671"/>
      <c r="AW39" s="671"/>
      <c r="AX39" s="671"/>
      <c r="AY39" s="672"/>
      <c r="AZ39" s="591">
        <v>4325</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1184670</v>
      </c>
      <c r="CS39" s="623"/>
      <c r="CT39" s="623"/>
      <c r="CU39" s="623"/>
      <c r="CV39" s="623"/>
      <c r="CW39" s="623"/>
      <c r="CX39" s="623"/>
      <c r="CY39" s="624"/>
      <c r="CZ39" s="625">
        <v>11</v>
      </c>
      <c r="DA39" s="626"/>
      <c r="DB39" s="626"/>
      <c r="DC39" s="627"/>
      <c r="DD39" s="600">
        <v>1025390</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145669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325</v>
      </c>
      <c r="CS40" s="592"/>
      <c r="CT40" s="592"/>
      <c r="CU40" s="592"/>
      <c r="CV40" s="592"/>
      <c r="CW40" s="592"/>
      <c r="CX40" s="592"/>
      <c r="CY40" s="593"/>
      <c r="CZ40" s="625" t="s">
        <v>325</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353183</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265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2449235</v>
      </c>
      <c r="CS42" s="592"/>
      <c r="CT42" s="592"/>
      <c r="CU42" s="592"/>
      <c r="CV42" s="592"/>
      <c r="CW42" s="592"/>
      <c r="CX42" s="592"/>
      <c r="CY42" s="593"/>
      <c r="CZ42" s="625">
        <v>22.7</v>
      </c>
      <c r="DA42" s="674"/>
      <c r="DB42" s="674"/>
      <c r="DC42" s="675"/>
      <c r="DD42" s="600">
        <v>429213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74227</v>
      </c>
      <c r="CS43" s="623"/>
      <c r="CT43" s="623"/>
      <c r="CU43" s="623"/>
      <c r="CV43" s="623"/>
      <c r="CW43" s="623"/>
      <c r="CX43" s="623"/>
      <c r="CY43" s="624"/>
      <c r="CZ43" s="625">
        <v>0.7</v>
      </c>
      <c r="DA43" s="626"/>
      <c r="DB43" s="626"/>
      <c r="DC43" s="627"/>
      <c r="DD43" s="600">
        <v>74227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1788892</v>
      </c>
      <c r="CS44" s="592"/>
      <c r="CT44" s="592"/>
      <c r="CU44" s="592"/>
      <c r="CV44" s="592"/>
      <c r="CW44" s="592"/>
      <c r="CX44" s="592"/>
      <c r="CY44" s="593"/>
      <c r="CZ44" s="625">
        <v>16.600000000000001</v>
      </c>
      <c r="DA44" s="674"/>
      <c r="DB44" s="674"/>
      <c r="DC44" s="675"/>
      <c r="DD44" s="600">
        <v>405940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1321167</v>
      </c>
      <c r="CS45" s="623"/>
      <c r="CT45" s="623"/>
      <c r="CU45" s="623"/>
      <c r="CV45" s="623"/>
      <c r="CW45" s="623"/>
      <c r="CX45" s="623"/>
      <c r="CY45" s="624"/>
      <c r="CZ45" s="625">
        <v>12.2</v>
      </c>
      <c r="DA45" s="626"/>
      <c r="DB45" s="626"/>
      <c r="DC45" s="627"/>
      <c r="DD45" s="600">
        <v>238709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452243</v>
      </c>
      <c r="CS46" s="592"/>
      <c r="CT46" s="592"/>
      <c r="CU46" s="592"/>
      <c r="CV46" s="592"/>
      <c r="CW46" s="592"/>
      <c r="CX46" s="592"/>
      <c r="CY46" s="593"/>
      <c r="CZ46" s="625">
        <v>4.2</v>
      </c>
      <c r="DA46" s="674"/>
      <c r="DB46" s="674"/>
      <c r="DC46" s="675"/>
      <c r="DD46" s="600">
        <v>165261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660343</v>
      </c>
      <c r="CS47" s="623"/>
      <c r="CT47" s="623"/>
      <c r="CU47" s="623"/>
      <c r="CV47" s="623"/>
      <c r="CW47" s="623"/>
      <c r="CX47" s="623"/>
      <c r="CY47" s="624"/>
      <c r="CZ47" s="625">
        <v>6.1</v>
      </c>
      <c r="DA47" s="626"/>
      <c r="DB47" s="626"/>
      <c r="DC47" s="627"/>
      <c r="DD47" s="600">
        <v>23273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10806922</v>
      </c>
      <c r="CS49" s="659"/>
      <c r="CT49" s="659"/>
      <c r="CU49" s="659"/>
      <c r="CV49" s="659"/>
      <c r="CW49" s="659"/>
      <c r="CX49" s="659"/>
      <c r="CY49" s="686"/>
      <c r="CZ49" s="687">
        <v>100</v>
      </c>
      <c r="DA49" s="688"/>
      <c r="DB49" s="688"/>
      <c r="DC49" s="689"/>
      <c r="DD49" s="690">
        <v>7332930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3" sqref="AP73:AT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11205</v>
      </c>
      <c r="R7" s="721"/>
      <c r="S7" s="721"/>
      <c r="T7" s="721"/>
      <c r="U7" s="721"/>
      <c r="V7" s="721">
        <v>10810</v>
      </c>
      <c r="W7" s="721"/>
      <c r="X7" s="721"/>
      <c r="Y7" s="721"/>
      <c r="Z7" s="721"/>
      <c r="AA7" s="721">
        <v>395</v>
      </c>
      <c r="AB7" s="721"/>
      <c r="AC7" s="721"/>
      <c r="AD7" s="721"/>
      <c r="AE7" s="722"/>
      <c r="AF7" s="723">
        <v>268</v>
      </c>
      <c r="AG7" s="724"/>
      <c r="AH7" s="724"/>
      <c r="AI7" s="724"/>
      <c r="AJ7" s="725"/>
      <c r="AK7" s="760">
        <v>153</v>
      </c>
      <c r="AL7" s="761"/>
      <c r="AM7" s="761"/>
      <c r="AN7" s="761"/>
      <c r="AO7" s="761"/>
      <c r="AP7" s="761">
        <v>12267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549</v>
      </c>
      <c r="BT7" s="765"/>
      <c r="BU7" s="765"/>
      <c r="BV7" s="765"/>
      <c r="BW7" s="765"/>
      <c r="BX7" s="765"/>
      <c r="BY7" s="765"/>
      <c r="BZ7" s="765"/>
      <c r="CA7" s="765"/>
      <c r="CB7" s="765"/>
      <c r="CC7" s="765"/>
      <c r="CD7" s="765"/>
      <c r="CE7" s="765"/>
      <c r="CF7" s="765"/>
      <c r="CG7" s="766"/>
      <c r="CH7" s="757">
        <v>0</v>
      </c>
      <c r="CI7" s="758"/>
      <c r="CJ7" s="758"/>
      <c r="CK7" s="758"/>
      <c r="CL7" s="759"/>
      <c r="CM7" s="757">
        <v>18</v>
      </c>
      <c r="CN7" s="758"/>
      <c r="CO7" s="758"/>
      <c r="CP7" s="758"/>
      <c r="CQ7" s="759"/>
      <c r="CR7" s="757">
        <v>5</v>
      </c>
      <c r="CS7" s="758"/>
      <c r="CT7" s="758"/>
      <c r="CU7" s="758"/>
      <c r="CV7" s="759"/>
      <c r="CW7" s="757" t="s">
        <v>541</v>
      </c>
      <c r="CX7" s="758"/>
      <c r="CY7" s="758"/>
      <c r="CZ7" s="758"/>
      <c r="DA7" s="759"/>
      <c r="DB7" s="757">
        <v>211</v>
      </c>
      <c r="DC7" s="758"/>
      <c r="DD7" s="758"/>
      <c r="DE7" s="758"/>
      <c r="DF7" s="759"/>
      <c r="DG7" s="757" t="s">
        <v>541</v>
      </c>
      <c r="DH7" s="758"/>
      <c r="DI7" s="758"/>
      <c r="DJ7" s="758"/>
      <c r="DK7" s="759"/>
      <c r="DL7" s="757">
        <v>14</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v>
      </c>
      <c r="R8" s="745"/>
      <c r="S8" s="745"/>
      <c r="T8" s="745"/>
      <c r="U8" s="745"/>
      <c r="V8" s="745">
        <v>5</v>
      </c>
      <c r="W8" s="745"/>
      <c r="X8" s="745"/>
      <c r="Y8" s="745"/>
      <c r="Z8" s="745"/>
      <c r="AA8" s="745" t="s">
        <v>535</v>
      </c>
      <c r="AB8" s="745"/>
      <c r="AC8" s="745"/>
      <c r="AD8" s="745"/>
      <c r="AE8" s="746"/>
      <c r="AF8" s="747" t="s">
        <v>113</v>
      </c>
      <c r="AG8" s="748"/>
      <c r="AH8" s="748"/>
      <c r="AI8" s="748"/>
      <c r="AJ8" s="749"/>
      <c r="AK8" s="750">
        <v>3</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0</v>
      </c>
      <c r="CI8" s="768"/>
      <c r="CJ8" s="768"/>
      <c r="CK8" s="768"/>
      <c r="CL8" s="769"/>
      <c r="CM8" s="767">
        <v>25</v>
      </c>
      <c r="CN8" s="768"/>
      <c r="CO8" s="768"/>
      <c r="CP8" s="768"/>
      <c r="CQ8" s="769"/>
      <c r="CR8" s="767">
        <v>40</v>
      </c>
      <c r="CS8" s="768"/>
      <c r="CT8" s="768"/>
      <c r="CU8" s="768"/>
      <c r="CV8" s="769"/>
      <c r="CW8" s="767" t="s">
        <v>553</v>
      </c>
      <c r="CX8" s="768"/>
      <c r="CY8" s="768"/>
      <c r="CZ8" s="768"/>
      <c r="DA8" s="769"/>
      <c r="DB8" s="767" t="s">
        <v>553</v>
      </c>
      <c r="DC8" s="768"/>
      <c r="DD8" s="768"/>
      <c r="DE8" s="768"/>
      <c r="DF8" s="769"/>
      <c r="DG8" s="767" t="s">
        <v>553</v>
      </c>
      <c r="DH8" s="768"/>
      <c r="DI8" s="768"/>
      <c r="DJ8" s="768"/>
      <c r="DK8" s="769"/>
      <c r="DL8" s="767" t="s">
        <v>553</v>
      </c>
      <c r="DM8" s="768"/>
      <c r="DN8" s="768"/>
      <c r="DO8" s="768"/>
      <c r="DP8" s="769"/>
      <c r="DQ8" s="767" t="s">
        <v>553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11210</v>
      </c>
      <c r="R23" s="780"/>
      <c r="S23" s="780"/>
      <c r="T23" s="780"/>
      <c r="U23" s="780"/>
      <c r="V23" s="780">
        <v>10815</v>
      </c>
      <c r="W23" s="780"/>
      <c r="X23" s="780"/>
      <c r="Y23" s="780"/>
      <c r="Z23" s="780"/>
      <c r="AA23" s="780">
        <v>395</v>
      </c>
      <c r="AB23" s="780"/>
      <c r="AC23" s="780"/>
      <c r="AD23" s="780"/>
      <c r="AE23" s="781"/>
      <c r="AF23" s="782">
        <v>268</v>
      </c>
      <c r="AG23" s="780"/>
      <c r="AH23" s="780"/>
      <c r="AI23" s="780"/>
      <c r="AJ23" s="783"/>
      <c r="AK23" s="784"/>
      <c r="AL23" s="785"/>
      <c r="AM23" s="785"/>
      <c r="AN23" s="785"/>
      <c r="AO23" s="785"/>
      <c r="AP23" s="780">
        <v>2267</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1416</v>
      </c>
      <c r="R28" s="809"/>
      <c r="S28" s="809"/>
      <c r="T28" s="809"/>
      <c r="U28" s="809"/>
      <c r="V28" s="809">
        <v>1405</v>
      </c>
      <c r="W28" s="809"/>
      <c r="X28" s="809"/>
      <c r="Y28" s="809"/>
      <c r="Z28" s="809"/>
      <c r="AA28" s="809">
        <v>11</v>
      </c>
      <c r="AB28" s="809"/>
      <c r="AC28" s="809"/>
      <c r="AD28" s="809"/>
      <c r="AE28" s="810"/>
      <c r="AF28" s="811">
        <v>11</v>
      </c>
      <c r="AG28" s="809"/>
      <c r="AH28" s="809"/>
      <c r="AI28" s="809"/>
      <c r="AJ28" s="812"/>
      <c r="AK28" s="813">
        <v>133</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90</v>
      </c>
      <c r="R29" s="745"/>
      <c r="S29" s="745"/>
      <c r="T29" s="745"/>
      <c r="U29" s="745"/>
      <c r="V29" s="745">
        <v>90</v>
      </c>
      <c r="W29" s="745"/>
      <c r="X29" s="745"/>
      <c r="Y29" s="745"/>
      <c r="Z29" s="745"/>
      <c r="AA29" s="745" t="s">
        <v>535</v>
      </c>
      <c r="AB29" s="745"/>
      <c r="AC29" s="745"/>
      <c r="AD29" s="745"/>
      <c r="AE29" s="746"/>
      <c r="AF29" s="747" t="s">
        <v>113</v>
      </c>
      <c r="AG29" s="748"/>
      <c r="AH29" s="748"/>
      <c r="AI29" s="748"/>
      <c r="AJ29" s="749"/>
      <c r="AK29" s="816">
        <v>11</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75</v>
      </c>
      <c r="R30" s="745"/>
      <c r="S30" s="745"/>
      <c r="T30" s="745"/>
      <c r="U30" s="745"/>
      <c r="V30" s="745">
        <v>75</v>
      </c>
      <c r="W30" s="745"/>
      <c r="X30" s="745"/>
      <c r="Y30" s="745"/>
      <c r="Z30" s="745"/>
      <c r="AA30" s="745" t="s">
        <v>536</v>
      </c>
      <c r="AB30" s="745"/>
      <c r="AC30" s="745"/>
      <c r="AD30" s="745"/>
      <c r="AE30" s="746"/>
      <c r="AF30" s="747" t="s">
        <v>113</v>
      </c>
      <c r="AG30" s="748"/>
      <c r="AH30" s="748"/>
      <c r="AI30" s="748"/>
      <c r="AJ30" s="749"/>
      <c r="AK30" s="816">
        <v>27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1215</v>
      </c>
      <c r="R31" s="745"/>
      <c r="S31" s="745"/>
      <c r="T31" s="745"/>
      <c r="U31" s="745"/>
      <c r="V31" s="745">
        <v>1212</v>
      </c>
      <c r="W31" s="745"/>
      <c r="X31" s="745"/>
      <c r="Y31" s="745"/>
      <c r="Z31" s="745"/>
      <c r="AA31" s="745">
        <v>3</v>
      </c>
      <c r="AB31" s="745"/>
      <c r="AC31" s="745"/>
      <c r="AD31" s="745"/>
      <c r="AE31" s="746"/>
      <c r="AF31" s="747">
        <v>3</v>
      </c>
      <c r="AG31" s="748"/>
      <c r="AH31" s="748"/>
      <c r="AI31" s="748"/>
      <c r="AJ31" s="749"/>
      <c r="AK31" s="816">
        <v>163</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247</v>
      </c>
      <c r="R32" s="745"/>
      <c r="S32" s="745"/>
      <c r="T32" s="745"/>
      <c r="U32" s="745"/>
      <c r="V32" s="745">
        <v>246</v>
      </c>
      <c r="W32" s="745"/>
      <c r="X32" s="745"/>
      <c r="Y32" s="745"/>
      <c r="Z32" s="745"/>
      <c r="AA32" s="745">
        <v>1</v>
      </c>
      <c r="AB32" s="745"/>
      <c r="AC32" s="745"/>
      <c r="AD32" s="745"/>
      <c r="AE32" s="746"/>
      <c r="AF32" s="747">
        <v>1</v>
      </c>
      <c r="AG32" s="748"/>
      <c r="AH32" s="748"/>
      <c r="AI32" s="748"/>
      <c r="AJ32" s="749"/>
      <c r="AK32" s="816">
        <v>159</v>
      </c>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462</v>
      </c>
      <c r="R33" s="745"/>
      <c r="S33" s="745"/>
      <c r="T33" s="745"/>
      <c r="U33" s="745"/>
      <c r="V33" s="745">
        <v>457</v>
      </c>
      <c r="W33" s="745"/>
      <c r="X33" s="745"/>
      <c r="Y33" s="745"/>
      <c r="Z33" s="745"/>
      <c r="AA33" s="745">
        <v>4</v>
      </c>
      <c r="AB33" s="745"/>
      <c r="AC33" s="745"/>
      <c r="AD33" s="745"/>
      <c r="AE33" s="746"/>
      <c r="AF33" s="747">
        <v>4</v>
      </c>
      <c r="AG33" s="748"/>
      <c r="AH33" s="748"/>
      <c r="AI33" s="748"/>
      <c r="AJ33" s="749"/>
      <c r="AK33" s="816">
        <v>240</v>
      </c>
      <c r="AL33" s="817"/>
      <c r="AM33" s="817"/>
      <c r="AN33" s="817"/>
      <c r="AO33" s="817"/>
      <c r="AP33" s="817">
        <v>2929</v>
      </c>
      <c r="AQ33" s="817"/>
      <c r="AR33" s="817"/>
      <c r="AS33" s="817"/>
      <c r="AT33" s="817"/>
      <c r="AU33" s="817">
        <v>2325</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273</v>
      </c>
      <c r="R34" s="745"/>
      <c r="S34" s="745"/>
      <c r="T34" s="745"/>
      <c r="U34" s="745"/>
      <c r="V34" s="745">
        <v>273</v>
      </c>
      <c r="W34" s="745"/>
      <c r="X34" s="745"/>
      <c r="Y34" s="745"/>
      <c r="Z34" s="745"/>
      <c r="AA34" s="745">
        <v>0</v>
      </c>
      <c r="AB34" s="745"/>
      <c r="AC34" s="745"/>
      <c r="AD34" s="745"/>
      <c r="AE34" s="746"/>
      <c r="AF34" s="747">
        <v>0</v>
      </c>
      <c r="AG34" s="748"/>
      <c r="AH34" s="748"/>
      <c r="AI34" s="748"/>
      <c r="AJ34" s="749"/>
      <c r="AK34" s="816">
        <v>204</v>
      </c>
      <c r="AL34" s="817"/>
      <c r="AM34" s="817"/>
      <c r="AN34" s="817"/>
      <c r="AO34" s="817"/>
      <c r="AP34" s="817">
        <v>2302</v>
      </c>
      <c r="AQ34" s="817"/>
      <c r="AR34" s="817"/>
      <c r="AS34" s="817"/>
      <c r="AT34" s="817"/>
      <c r="AU34" s="817">
        <v>2302</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v>
      </c>
      <c r="AG63" s="828"/>
      <c r="AH63" s="828"/>
      <c r="AI63" s="828"/>
      <c r="AJ63" s="829"/>
      <c r="AK63" s="830"/>
      <c r="AL63" s="825"/>
      <c r="AM63" s="825"/>
      <c r="AN63" s="825"/>
      <c r="AO63" s="825"/>
      <c r="AP63" s="828">
        <v>5231</v>
      </c>
      <c r="AQ63" s="828"/>
      <c r="AR63" s="828"/>
      <c r="AS63" s="828"/>
      <c r="AT63" s="828"/>
      <c r="AU63" s="828">
        <v>4627</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1575</v>
      </c>
      <c r="R68" s="852"/>
      <c r="S68" s="852"/>
      <c r="T68" s="852"/>
      <c r="U68" s="852"/>
      <c r="V68" s="852">
        <v>1501</v>
      </c>
      <c r="W68" s="852"/>
      <c r="X68" s="852"/>
      <c r="Y68" s="852"/>
      <c r="Z68" s="852"/>
      <c r="AA68" s="852">
        <v>73</v>
      </c>
      <c r="AB68" s="852"/>
      <c r="AC68" s="852"/>
      <c r="AD68" s="852"/>
      <c r="AE68" s="852"/>
      <c r="AF68" s="852">
        <v>73</v>
      </c>
      <c r="AG68" s="852"/>
      <c r="AH68" s="852"/>
      <c r="AI68" s="852"/>
      <c r="AJ68" s="852"/>
      <c r="AK68" s="852" t="s">
        <v>551</v>
      </c>
      <c r="AL68" s="852"/>
      <c r="AM68" s="852"/>
      <c r="AN68" s="852"/>
      <c r="AO68" s="852"/>
      <c r="AP68" s="852">
        <v>205</v>
      </c>
      <c r="AQ68" s="852"/>
      <c r="AR68" s="852"/>
      <c r="AS68" s="852"/>
      <c r="AT68" s="852"/>
      <c r="AU68" s="852">
        <v>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556</v>
      </c>
      <c r="R69" s="817"/>
      <c r="S69" s="817"/>
      <c r="T69" s="817"/>
      <c r="U69" s="817"/>
      <c r="V69" s="817">
        <v>530</v>
      </c>
      <c r="W69" s="817"/>
      <c r="X69" s="817"/>
      <c r="Y69" s="817"/>
      <c r="Z69" s="817"/>
      <c r="AA69" s="817">
        <v>26</v>
      </c>
      <c r="AB69" s="817"/>
      <c r="AC69" s="817"/>
      <c r="AD69" s="817"/>
      <c r="AE69" s="817"/>
      <c r="AF69" s="817">
        <v>26</v>
      </c>
      <c r="AG69" s="817"/>
      <c r="AH69" s="817"/>
      <c r="AI69" s="817"/>
      <c r="AJ69" s="817"/>
      <c r="AK69" s="817">
        <v>172</v>
      </c>
      <c r="AL69" s="817"/>
      <c r="AM69" s="817"/>
      <c r="AN69" s="817"/>
      <c r="AO69" s="817"/>
      <c r="AP69" s="817">
        <v>277</v>
      </c>
      <c r="AQ69" s="817"/>
      <c r="AR69" s="817"/>
      <c r="AS69" s="817"/>
      <c r="AT69" s="817"/>
      <c r="AU69" s="817">
        <v>37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1058</v>
      </c>
      <c r="R70" s="817"/>
      <c r="S70" s="817"/>
      <c r="T70" s="817"/>
      <c r="U70" s="817"/>
      <c r="V70" s="817">
        <v>1038</v>
      </c>
      <c r="W70" s="817"/>
      <c r="X70" s="817"/>
      <c r="Y70" s="817"/>
      <c r="Z70" s="817"/>
      <c r="AA70" s="817">
        <v>20</v>
      </c>
      <c r="AB70" s="817"/>
      <c r="AC70" s="817"/>
      <c r="AD70" s="817"/>
      <c r="AE70" s="817"/>
      <c r="AF70" s="817">
        <v>20</v>
      </c>
      <c r="AG70" s="817"/>
      <c r="AH70" s="817"/>
      <c r="AI70" s="817"/>
      <c r="AJ70" s="817"/>
      <c r="AK70" s="817">
        <v>30</v>
      </c>
      <c r="AL70" s="817"/>
      <c r="AM70" s="817"/>
      <c r="AN70" s="817"/>
      <c r="AO70" s="817"/>
      <c r="AP70" s="817">
        <v>54</v>
      </c>
      <c r="AQ70" s="817"/>
      <c r="AR70" s="817"/>
      <c r="AS70" s="817"/>
      <c r="AT70" s="817"/>
      <c r="AU70" s="817">
        <v>12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5224</v>
      </c>
      <c r="R71" s="817"/>
      <c r="S71" s="817"/>
      <c r="T71" s="817"/>
      <c r="U71" s="817"/>
      <c r="V71" s="817">
        <v>5923</v>
      </c>
      <c r="W71" s="817"/>
      <c r="X71" s="817"/>
      <c r="Y71" s="817"/>
      <c r="Z71" s="817"/>
      <c r="AA71" s="817">
        <v>-699</v>
      </c>
      <c r="AB71" s="817"/>
      <c r="AC71" s="817"/>
      <c r="AD71" s="817"/>
      <c r="AE71" s="817"/>
      <c r="AF71" s="817">
        <v>2338</v>
      </c>
      <c r="AG71" s="817"/>
      <c r="AH71" s="817"/>
      <c r="AI71" s="817"/>
      <c r="AJ71" s="817"/>
      <c r="AK71" s="817" t="s">
        <v>541</v>
      </c>
      <c r="AL71" s="817"/>
      <c r="AM71" s="817"/>
      <c r="AN71" s="817"/>
      <c r="AO71" s="817"/>
      <c r="AP71" s="817">
        <v>5017</v>
      </c>
      <c r="AQ71" s="817"/>
      <c r="AR71" s="817"/>
      <c r="AS71" s="817"/>
      <c r="AT71" s="817"/>
      <c r="AU71" s="817">
        <v>770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57</v>
      </c>
      <c r="R72" s="817"/>
      <c r="S72" s="817"/>
      <c r="T72" s="817"/>
      <c r="U72" s="817"/>
      <c r="V72" s="817">
        <v>53</v>
      </c>
      <c r="W72" s="817"/>
      <c r="X72" s="817"/>
      <c r="Y72" s="817"/>
      <c r="Z72" s="817"/>
      <c r="AA72" s="817">
        <v>4</v>
      </c>
      <c r="AB72" s="817"/>
      <c r="AC72" s="817"/>
      <c r="AD72" s="817"/>
      <c r="AE72" s="817"/>
      <c r="AF72" s="817">
        <v>4</v>
      </c>
      <c r="AG72" s="817"/>
      <c r="AH72" s="817"/>
      <c r="AI72" s="817"/>
      <c r="AJ72" s="817"/>
      <c r="AK72" s="817" t="s">
        <v>541</v>
      </c>
      <c r="AL72" s="817"/>
      <c r="AM72" s="817"/>
      <c r="AN72" s="817"/>
      <c r="AO72" s="817"/>
      <c r="AP72" s="817">
        <v>20</v>
      </c>
      <c r="AQ72" s="817"/>
      <c r="AR72" s="817"/>
      <c r="AS72" s="817"/>
      <c r="AT72" s="817"/>
      <c r="AU72" s="817">
        <v>11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8651</v>
      </c>
      <c r="R73" s="817"/>
      <c r="S73" s="817"/>
      <c r="T73" s="817"/>
      <c r="U73" s="817"/>
      <c r="V73" s="817">
        <v>7360</v>
      </c>
      <c r="W73" s="817"/>
      <c r="X73" s="817"/>
      <c r="Y73" s="817"/>
      <c r="Z73" s="817"/>
      <c r="AA73" s="817">
        <v>1291</v>
      </c>
      <c r="AB73" s="817"/>
      <c r="AC73" s="817"/>
      <c r="AD73" s="817"/>
      <c r="AE73" s="817"/>
      <c r="AF73" s="817">
        <v>1291</v>
      </c>
      <c r="AG73" s="817"/>
      <c r="AH73" s="817"/>
      <c r="AI73" s="817"/>
      <c r="AJ73" s="817"/>
      <c r="AK73" s="817" t="s">
        <v>552</v>
      </c>
      <c r="AL73" s="817"/>
      <c r="AM73" s="817"/>
      <c r="AN73" s="817"/>
      <c r="AO73" s="817"/>
      <c r="AP73" s="817" t="s">
        <v>541</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141</v>
      </c>
      <c r="R74" s="817"/>
      <c r="S74" s="817"/>
      <c r="T74" s="817"/>
      <c r="U74" s="817"/>
      <c r="V74" s="817">
        <v>137</v>
      </c>
      <c r="W74" s="817"/>
      <c r="X74" s="817"/>
      <c r="Y74" s="817"/>
      <c r="Z74" s="817"/>
      <c r="AA74" s="817">
        <v>4</v>
      </c>
      <c r="AB74" s="817"/>
      <c r="AC74" s="817"/>
      <c r="AD74" s="817"/>
      <c r="AE74" s="817"/>
      <c r="AF74" s="817">
        <v>4</v>
      </c>
      <c r="AG74" s="817"/>
      <c r="AH74" s="817"/>
      <c r="AI74" s="817"/>
      <c r="AJ74" s="817"/>
      <c r="AK74" s="817" t="s">
        <v>535</v>
      </c>
      <c r="AL74" s="817"/>
      <c r="AM74" s="817"/>
      <c r="AN74" s="817"/>
      <c r="AO74" s="817"/>
      <c r="AP74" s="817" t="s">
        <v>541</v>
      </c>
      <c r="AQ74" s="817"/>
      <c r="AR74" s="817"/>
      <c r="AS74" s="817"/>
      <c r="AT74" s="817"/>
      <c r="AU74" s="817" t="s">
        <v>541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149</v>
      </c>
      <c r="R75" s="866"/>
      <c r="S75" s="866"/>
      <c r="T75" s="866"/>
      <c r="U75" s="816"/>
      <c r="V75" s="867">
        <v>137</v>
      </c>
      <c r="W75" s="866"/>
      <c r="X75" s="866"/>
      <c r="Y75" s="866"/>
      <c r="Z75" s="816"/>
      <c r="AA75" s="867">
        <v>12</v>
      </c>
      <c r="AB75" s="866"/>
      <c r="AC75" s="866"/>
      <c r="AD75" s="866"/>
      <c r="AE75" s="816"/>
      <c r="AF75" s="867">
        <v>12</v>
      </c>
      <c r="AG75" s="866"/>
      <c r="AH75" s="866"/>
      <c r="AI75" s="866"/>
      <c r="AJ75" s="816"/>
      <c r="AK75" s="867">
        <v>20</v>
      </c>
      <c r="AL75" s="866"/>
      <c r="AM75" s="866"/>
      <c r="AN75" s="866"/>
      <c r="AO75" s="816"/>
      <c r="AP75" s="867" t="s">
        <v>541</v>
      </c>
      <c r="AQ75" s="866"/>
      <c r="AR75" s="866"/>
      <c r="AS75" s="866"/>
      <c r="AT75" s="816"/>
      <c r="AU75" s="867" t="s">
        <v>541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5">
        <v>1219</v>
      </c>
      <c r="R76" s="866"/>
      <c r="S76" s="866"/>
      <c r="T76" s="866"/>
      <c r="U76" s="816"/>
      <c r="V76" s="867">
        <v>1229</v>
      </c>
      <c r="W76" s="866"/>
      <c r="X76" s="866"/>
      <c r="Y76" s="866"/>
      <c r="Z76" s="816"/>
      <c r="AA76" s="867">
        <v>55</v>
      </c>
      <c r="AB76" s="866"/>
      <c r="AC76" s="866"/>
      <c r="AD76" s="866"/>
      <c r="AE76" s="816"/>
      <c r="AF76" s="867">
        <v>55</v>
      </c>
      <c r="AG76" s="866"/>
      <c r="AH76" s="866"/>
      <c r="AI76" s="866"/>
      <c r="AJ76" s="816"/>
      <c r="AK76" s="867" t="s">
        <v>541</v>
      </c>
      <c r="AL76" s="866"/>
      <c r="AM76" s="866"/>
      <c r="AN76" s="866"/>
      <c r="AO76" s="816"/>
      <c r="AP76" s="867">
        <v>86</v>
      </c>
      <c r="AQ76" s="866"/>
      <c r="AR76" s="866"/>
      <c r="AS76" s="866"/>
      <c r="AT76" s="816"/>
      <c r="AU76" s="867">
        <v>12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5">
        <v>133401</v>
      </c>
      <c r="R77" s="866"/>
      <c r="S77" s="866"/>
      <c r="T77" s="866"/>
      <c r="U77" s="816"/>
      <c r="V77" s="867">
        <v>129433</v>
      </c>
      <c r="W77" s="866"/>
      <c r="X77" s="866"/>
      <c r="Y77" s="866"/>
      <c r="Z77" s="816"/>
      <c r="AA77" s="867">
        <v>3967</v>
      </c>
      <c r="AB77" s="866"/>
      <c r="AC77" s="866"/>
      <c r="AD77" s="866"/>
      <c r="AE77" s="816"/>
      <c r="AF77" s="867">
        <v>3967</v>
      </c>
      <c r="AG77" s="866"/>
      <c r="AH77" s="866"/>
      <c r="AI77" s="866"/>
      <c r="AJ77" s="816"/>
      <c r="AK77" s="867">
        <v>1884</v>
      </c>
      <c r="AL77" s="866"/>
      <c r="AM77" s="866"/>
      <c r="AN77" s="866"/>
      <c r="AO77" s="816"/>
      <c r="AP77" s="867" t="s">
        <v>541</v>
      </c>
      <c r="AQ77" s="866"/>
      <c r="AR77" s="866"/>
      <c r="AS77" s="866"/>
      <c r="AT77" s="816"/>
      <c r="AU77" s="867" t="s">
        <v>541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7783</v>
      </c>
      <c r="AG88" s="828"/>
      <c r="AH88" s="828"/>
      <c r="AI88" s="828"/>
      <c r="AJ88" s="828"/>
      <c r="AK88" s="825"/>
      <c r="AL88" s="825"/>
      <c r="AM88" s="825"/>
      <c r="AN88" s="825"/>
      <c r="AO88" s="825"/>
      <c r="AP88" s="828">
        <v>5659</v>
      </c>
      <c r="AQ88" s="828"/>
      <c r="AR88" s="828"/>
      <c r="AS88" s="828"/>
      <c r="AT88" s="828"/>
      <c r="AU88" s="828">
        <v>875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45</v>
      </c>
      <c r="CS102" s="836"/>
      <c r="CT102" s="836"/>
      <c r="CU102" s="836"/>
      <c r="CV102" s="879"/>
      <c r="CW102" s="878"/>
      <c r="CX102" s="836"/>
      <c r="CY102" s="836"/>
      <c r="CZ102" s="836"/>
      <c r="DA102" s="879"/>
      <c r="DB102" s="878">
        <v>211</v>
      </c>
      <c r="DC102" s="836"/>
      <c r="DD102" s="836"/>
      <c r="DE102" s="836"/>
      <c r="DF102" s="879"/>
      <c r="DG102" s="878"/>
      <c r="DH102" s="836"/>
      <c r="DI102" s="836"/>
      <c r="DJ102" s="836"/>
      <c r="DK102" s="879"/>
      <c r="DL102" s="878">
        <v>14</v>
      </c>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288</v>
      </c>
      <c r="AG109" s="881"/>
      <c r="AH109" s="881"/>
      <c r="AI109" s="881"/>
      <c r="AJ109" s="882"/>
      <c r="AK109" s="880" t="s">
        <v>287</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288</v>
      </c>
      <c r="BW109" s="881"/>
      <c r="BX109" s="881"/>
      <c r="BY109" s="881"/>
      <c r="BZ109" s="882"/>
      <c r="CA109" s="880" t="s">
        <v>287</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288</v>
      </c>
      <c r="DM109" s="881"/>
      <c r="DN109" s="881"/>
      <c r="DO109" s="881"/>
      <c r="DP109" s="882"/>
      <c r="DQ109" s="880" t="s">
        <v>287</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2184426</v>
      </c>
      <c r="AB110" s="888"/>
      <c r="AC110" s="888"/>
      <c r="AD110" s="888"/>
      <c r="AE110" s="889"/>
      <c r="AF110" s="890">
        <v>2060344</v>
      </c>
      <c r="AG110" s="888"/>
      <c r="AH110" s="888"/>
      <c r="AI110" s="888"/>
      <c r="AJ110" s="889"/>
      <c r="AK110" s="890">
        <v>1962079</v>
      </c>
      <c r="AL110" s="888"/>
      <c r="AM110" s="888"/>
      <c r="AN110" s="888"/>
      <c r="AO110" s="889"/>
      <c r="AP110" s="891">
        <v>43</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13779790</v>
      </c>
      <c r="BR110" s="925"/>
      <c r="BS110" s="925"/>
      <c r="BT110" s="925"/>
      <c r="BU110" s="925"/>
      <c r="BV110" s="925">
        <v>13016834</v>
      </c>
      <c r="BW110" s="925"/>
      <c r="BX110" s="925"/>
      <c r="BY110" s="925"/>
      <c r="BZ110" s="925"/>
      <c r="CA110" s="925">
        <v>12266878</v>
      </c>
      <c r="CB110" s="925"/>
      <c r="CC110" s="925"/>
      <c r="CD110" s="925"/>
      <c r="CE110" s="925"/>
      <c r="CF110" s="939">
        <v>269.10000000000002</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4626509</v>
      </c>
      <c r="BR112" s="918"/>
      <c r="BS112" s="918"/>
      <c r="BT112" s="918"/>
      <c r="BU112" s="918"/>
      <c r="BV112" s="918">
        <v>4557890</v>
      </c>
      <c r="BW112" s="918"/>
      <c r="BX112" s="918"/>
      <c r="BY112" s="918"/>
      <c r="BZ112" s="918"/>
      <c r="CA112" s="918">
        <v>4627793</v>
      </c>
      <c r="CB112" s="918"/>
      <c r="CC112" s="918"/>
      <c r="CD112" s="918"/>
      <c r="CE112" s="918"/>
      <c r="CF112" s="912">
        <v>101.5</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314711</v>
      </c>
      <c r="AB113" s="932"/>
      <c r="AC113" s="932"/>
      <c r="AD113" s="932"/>
      <c r="AE113" s="933"/>
      <c r="AF113" s="934">
        <v>302090</v>
      </c>
      <c r="AG113" s="932"/>
      <c r="AH113" s="932"/>
      <c r="AI113" s="932"/>
      <c r="AJ113" s="933"/>
      <c r="AK113" s="934">
        <v>354397</v>
      </c>
      <c r="AL113" s="932"/>
      <c r="AM113" s="932"/>
      <c r="AN113" s="932"/>
      <c r="AO113" s="933"/>
      <c r="AP113" s="935">
        <v>7.8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872008</v>
      </c>
      <c r="BR113" s="918"/>
      <c r="BS113" s="918"/>
      <c r="BT113" s="918"/>
      <c r="BU113" s="918"/>
      <c r="BV113" s="918">
        <v>893203</v>
      </c>
      <c r="BW113" s="918"/>
      <c r="BX113" s="918"/>
      <c r="BY113" s="918"/>
      <c r="BZ113" s="918"/>
      <c r="CA113" s="918">
        <v>873986</v>
      </c>
      <c r="CB113" s="918"/>
      <c r="CC113" s="918"/>
      <c r="CD113" s="918"/>
      <c r="CE113" s="918"/>
      <c r="CF113" s="912">
        <v>19.2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139633</v>
      </c>
      <c r="AB114" s="957"/>
      <c r="AC114" s="957"/>
      <c r="AD114" s="957"/>
      <c r="AE114" s="958"/>
      <c r="AF114" s="959">
        <v>104205</v>
      </c>
      <c r="AG114" s="957"/>
      <c r="AH114" s="957"/>
      <c r="AI114" s="957"/>
      <c r="AJ114" s="958"/>
      <c r="AK114" s="959">
        <v>80992</v>
      </c>
      <c r="AL114" s="957"/>
      <c r="AM114" s="957"/>
      <c r="AN114" s="957"/>
      <c r="AO114" s="958"/>
      <c r="AP114" s="960">
        <v>1.8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2285838</v>
      </c>
      <c r="BR114" s="918"/>
      <c r="BS114" s="918"/>
      <c r="BT114" s="918"/>
      <c r="BU114" s="918"/>
      <c r="BV114" s="918">
        <v>2264002</v>
      </c>
      <c r="BW114" s="918"/>
      <c r="BX114" s="918"/>
      <c r="BY114" s="918"/>
      <c r="BZ114" s="918"/>
      <c r="CA114" s="918">
        <v>2162866</v>
      </c>
      <c r="CB114" s="918"/>
      <c r="CC114" s="918"/>
      <c r="CD114" s="918"/>
      <c r="CE114" s="918"/>
      <c r="CF114" s="912">
        <v>47.4</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v>38105</v>
      </c>
      <c r="CB115" s="918"/>
      <c r="CC115" s="918"/>
      <c r="CD115" s="918"/>
      <c r="CE115" s="918"/>
      <c r="CF115" s="912">
        <v>0.8</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1719</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2640489</v>
      </c>
      <c r="AB117" s="964"/>
      <c r="AC117" s="964"/>
      <c r="AD117" s="964"/>
      <c r="AE117" s="965"/>
      <c r="AF117" s="963">
        <v>2466639</v>
      </c>
      <c r="AG117" s="964"/>
      <c r="AH117" s="964"/>
      <c r="AI117" s="964"/>
      <c r="AJ117" s="965"/>
      <c r="AK117" s="963">
        <v>2397468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288</v>
      </c>
      <c r="AG118" s="881"/>
      <c r="AH118" s="881"/>
      <c r="AI118" s="881"/>
      <c r="AJ118" s="882"/>
      <c r="AK118" s="880" t="s">
        <v>287</v>
      </c>
      <c r="AL118" s="881"/>
      <c r="AM118" s="881"/>
      <c r="AN118" s="881"/>
      <c r="AO118" s="882"/>
      <c r="AP118" s="988" t="s">
        <v>404</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432</v>
      </c>
      <c r="BP118" s="992"/>
      <c r="BQ118" s="983">
        <v>21564145</v>
      </c>
      <c r="BR118" s="984"/>
      <c r="BS118" s="984"/>
      <c r="BT118" s="984"/>
      <c r="BU118" s="984"/>
      <c r="BV118" s="984">
        <v>20731929</v>
      </c>
      <c r="BW118" s="984"/>
      <c r="BX118" s="984"/>
      <c r="BY118" s="984"/>
      <c r="BZ118" s="984"/>
      <c r="CA118" s="984">
        <v>19969628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4022487</v>
      </c>
      <c r="BR119" s="925"/>
      <c r="BS119" s="925"/>
      <c r="BT119" s="925"/>
      <c r="BU119" s="925"/>
      <c r="BV119" s="925">
        <v>4460354</v>
      </c>
      <c r="BW119" s="925"/>
      <c r="BX119" s="925"/>
      <c r="BY119" s="925"/>
      <c r="BZ119" s="925"/>
      <c r="CA119" s="925">
        <v>5318796</v>
      </c>
      <c r="CB119" s="925"/>
      <c r="CC119" s="925"/>
      <c r="CD119" s="925"/>
      <c r="CE119" s="925"/>
      <c r="CF119" s="939">
        <v>116.7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155795</v>
      </c>
      <c r="BR120" s="918"/>
      <c r="BS120" s="918"/>
      <c r="BT120" s="918"/>
      <c r="BU120" s="918"/>
      <c r="BV120" s="918">
        <v>122142</v>
      </c>
      <c r="BW120" s="918"/>
      <c r="BX120" s="918"/>
      <c r="BY120" s="918"/>
      <c r="BZ120" s="918"/>
      <c r="CA120" s="918">
        <v>90876</v>
      </c>
      <c r="CB120" s="918"/>
      <c r="CC120" s="918"/>
      <c r="CD120" s="918"/>
      <c r="CE120" s="918"/>
      <c r="CF120" s="912">
        <v>2</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2074849</v>
      </c>
      <c r="DH120" s="925"/>
      <c r="DI120" s="925"/>
      <c r="DJ120" s="925"/>
      <c r="DK120" s="925"/>
      <c r="DL120" s="925">
        <v>2122570</v>
      </c>
      <c r="DM120" s="925"/>
      <c r="DN120" s="925"/>
      <c r="DO120" s="925"/>
      <c r="DP120" s="925"/>
      <c r="DQ120" s="925">
        <v>2325372</v>
      </c>
      <c r="DR120" s="925"/>
      <c r="DS120" s="925"/>
      <c r="DT120" s="925"/>
      <c r="DU120" s="925"/>
      <c r="DV120" s="926">
        <v>51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12918444</v>
      </c>
      <c r="BR121" s="984"/>
      <c r="BS121" s="984"/>
      <c r="BT121" s="984"/>
      <c r="BU121" s="984"/>
      <c r="BV121" s="984">
        <v>12626590</v>
      </c>
      <c r="BW121" s="984"/>
      <c r="BX121" s="984"/>
      <c r="BY121" s="984"/>
      <c r="BZ121" s="984"/>
      <c r="CA121" s="984">
        <v>11400378</v>
      </c>
      <c r="CB121" s="984"/>
      <c r="CC121" s="984"/>
      <c r="CD121" s="984"/>
      <c r="CE121" s="984"/>
      <c r="CF121" s="1022">
        <v>250.1</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2551660</v>
      </c>
      <c r="DH121" s="918"/>
      <c r="DI121" s="918"/>
      <c r="DJ121" s="918"/>
      <c r="DK121" s="918"/>
      <c r="DL121" s="918">
        <v>2435320</v>
      </c>
      <c r="DM121" s="918"/>
      <c r="DN121" s="918"/>
      <c r="DO121" s="918"/>
      <c r="DP121" s="918"/>
      <c r="DQ121" s="918">
        <v>2302421</v>
      </c>
      <c r="DR121" s="918"/>
      <c r="DS121" s="918"/>
      <c r="DT121" s="918"/>
      <c r="DU121" s="918"/>
      <c r="DV121" s="919">
        <v>50.5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441</v>
      </c>
      <c r="BP122" s="992"/>
      <c r="BQ122" s="1032">
        <v>17096726</v>
      </c>
      <c r="BR122" s="1033"/>
      <c r="BS122" s="1033"/>
      <c r="BT122" s="1033"/>
      <c r="BU122" s="1033"/>
      <c r="BV122" s="1033">
        <v>17209086</v>
      </c>
      <c r="BW122" s="1033"/>
      <c r="BX122" s="1033"/>
      <c r="BY122" s="1033"/>
      <c r="BZ122" s="1033"/>
      <c r="CA122" s="1033">
        <v>16810050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98.1</v>
      </c>
      <c r="BR123" s="1025"/>
      <c r="BS123" s="1025"/>
      <c r="BT123" s="1025"/>
      <c r="BU123" s="1025"/>
      <c r="BV123" s="1025">
        <v>77.2</v>
      </c>
      <c r="BW123" s="1025"/>
      <c r="BX123" s="1025"/>
      <c r="BY123" s="1025"/>
      <c r="BZ123" s="1025"/>
      <c r="CA123" s="1025">
        <v>69.3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v>38105</v>
      </c>
      <c r="DR126" s="918"/>
      <c r="DS126" s="918"/>
      <c r="DT126" s="918"/>
      <c r="DU126" s="918"/>
      <c r="DV126" s="919">
        <v>0.8</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452</v>
      </c>
      <c r="AY127" s="885"/>
      <c r="AZ127" s="885"/>
      <c r="BA127" s="885"/>
      <c r="BB127" s="885"/>
      <c r="BC127" s="885"/>
      <c r="BD127" s="885"/>
      <c r="BE127" s="886"/>
      <c r="BF127" s="1039" t="s">
        <v>113</v>
      </c>
      <c r="BG127" s="1040"/>
      <c r="BH127" s="1040"/>
      <c r="BI127" s="1040"/>
      <c r="BJ127" s="1040"/>
      <c r="BK127" s="1040"/>
      <c r="BL127" s="1049"/>
      <c r="BM127" s="1039">
        <v>14.37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34304</v>
      </c>
      <c r="AB128" s="1088"/>
      <c r="AC128" s="1088"/>
      <c r="AD128" s="1088"/>
      <c r="AE128" s="1089"/>
      <c r="AF128" s="1090">
        <v>37240</v>
      </c>
      <c r="AG128" s="1088"/>
      <c r="AH128" s="1088"/>
      <c r="AI128" s="1088"/>
      <c r="AJ128" s="1089"/>
      <c r="AK128" s="1090">
        <v>31808</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113</v>
      </c>
      <c r="BG128" s="1065"/>
      <c r="BH128" s="1065"/>
      <c r="BI128" s="1065"/>
      <c r="BJ128" s="1065"/>
      <c r="BK128" s="1065"/>
      <c r="BL128" s="1066"/>
      <c r="BM128" s="1064">
        <v>19.37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6347576</v>
      </c>
      <c r="AB129" s="957"/>
      <c r="AC129" s="957"/>
      <c r="AD129" s="957"/>
      <c r="AE129" s="958"/>
      <c r="AF129" s="959">
        <v>6278675</v>
      </c>
      <c r="AG129" s="957"/>
      <c r="AH129" s="957"/>
      <c r="AI129" s="957"/>
      <c r="AJ129" s="958"/>
      <c r="AK129" s="959">
        <v>6172584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1797262</v>
      </c>
      <c r="AB130" s="957"/>
      <c r="AC130" s="957"/>
      <c r="AD130" s="957"/>
      <c r="AE130" s="958"/>
      <c r="AF130" s="959">
        <v>1696248</v>
      </c>
      <c r="AG130" s="957"/>
      <c r="AH130" s="957"/>
      <c r="AI130" s="957"/>
      <c r="AJ130" s="958"/>
      <c r="AK130" s="959">
        <v>1613358</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69.3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4550314</v>
      </c>
      <c r="AB131" s="996"/>
      <c r="AC131" s="996"/>
      <c r="AD131" s="996"/>
      <c r="AE131" s="997"/>
      <c r="AF131" s="998">
        <v>4582427</v>
      </c>
      <c r="AG131" s="996"/>
      <c r="AH131" s="996"/>
      <c r="AI131" s="996"/>
      <c r="AJ131" s="997"/>
      <c r="AK131" s="998">
        <v>4559226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17.77730064</v>
      </c>
      <c r="AB132" s="1102"/>
      <c r="AC132" s="1102"/>
      <c r="AD132" s="1102"/>
      <c r="AE132" s="1103"/>
      <c r="AF132" s="1104">
        <v>15.999185580000001</v>
      </c>
      <c r="AG132" s="1102"/>
      <c r="AH132" s="1102"/>
      <c r="AI132" s="1102"/>
      <c r="AJ132" s="1103"/>
      <c r="AK132" s="1104">
        <v>16.500651649999998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17.899999999999999</v>
      </c>
      <c r="AB133" s="1109"/>
      <c r="AC133" s="1109"/>
      <c r="AD133" s="1109"/>
      <c r="AE133" s="1110"/>
      <c r="AF133" s="1108">
        <v>17.2</v>
      </c>
      <c r="AG133" s="1109"/>
      <c r="AH133" s="1109"/>
      <c r="AI133" s="1109"/>
      <c r="AJ133" s="1110"/>
      <c r="AK133" s="1108">
        <v>16.7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AH93" sqref="AH9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1352806</v>
      </c>
      <c r="L9" s="264">
        <v>127359</v>
      </c>
      <c r="M9" s="265">
        <v>97117</v>
      </c>
      <c r="N9" s="266">
        <v>31.1</v>
      </c>
    </row>
    <row r="10" spans="1:16">
      <c r="A10" s="248"/>
      <c r="B10" s="244"/>
      <c r="C10" s="244"/>
      <c r="D10" s="244"/>
      <c r="E10" s="244"/>
      <c r="F10" s="244"/>
      <c r="G10" s="1117" t="s">
        <v>474</v>
      </c>
      <c r="H10" s="1118"/>
      <c r="I10" s="1118"/>
      <c r="J10" s="1119"/>
      <c r="K10" s="267">
        <v>117956</v>
      </c>
      <c r="L10" s="268">
        <v>11105</v>
      </c>
      <c r="M10" s="269">
        <v>9839</v>
      </c>
      <c r="N10" s="270">
        <v>12.9</v>
      </c>
    </row>
    <row r="11" spans="1:16" ht="13.5" customHeight="1">
      <c r="A11" s="248"/>
      <c r="B11" s="244"/>
      <c r="C11" s="244"/>
      <c r="D11" s="244"/>
      <c r="E11" s="244"/>
      <c r="F11" s="244"/>
      <c r="G11" s="1117" t="s">
        <v>475</v>
      </c>
      <c r="H11" s="1118"/>
      <c r="I11" s="1118"/>
      <c r="J11" s="1119"/>
      <c r="K11" s="267">
        <v>242433</v>
      </c>
      <c r="L11" s="268">
        <v>22824</v>
      </c>
      <c r="M11" s="269">
        <v>18048</v>
      </c>
      <c r="N11" s="270">
        <v>26.5</v>
      </c>
    </row>
    <row r="12" spans="1:16" ht="13.5" customHeight="1">
      <c r="A12" s="248"/>
      <c r="B12" s="244"/>
      <c r="C12" s="244"/>
      <c r="D12" s="244"/>
      <c r="E12" s="244"/>
      <c r="F12" s="244"/>
      <c r="G12" s="1117" t="s">
        <v>476</v>
      </c>
      <c r="H12" s="1118"/>
      <c r="I12" s="1118"/>
      <c r="J12" s="1119"/>
      <c r="K12" s="267">
        <v>49020</v>
      </c>
      <c r="L12" s="268">
        <v>4615</v>
      </c>
      <c r="M12" s="269">
        <v>2186</v>
      </c>
      <c r="N12" s="270">
        <v>111.1</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27219</v>
      </c>
      <c r="L14" s="268">
        <v>2563</v>
      </c>
      <c r="M14" s="269">
        <v>5044</v>
      </c>
      <c r="N14" s="270">
        <v>-49.2</v>
      </c>
    </row>
    <row r="15" spans="1:16" ht="13.5" customHeight="1">
      <c r="A15" s="248"/>
      <c r="B15" s="244"/>
      <c r="C15" s="244"/>
      <c r="D15" s="244"/>
      <c r="E15" s="244"/>
      <c r="F15" s="244"/>
      <c r="G15" s="1117" t="s">
        <v>480</v>
      </c>
      <c r="H15" s="1118"/>
      <c r="I15" s="1118"/>
      <c r="J15" s="1119"/>
      <c r="K15" s="267">
        <v>74227</v>
      </c>
      <c r="L15" s="268">
        <v>6988</v>
      </c>
      <c r="M15" s="269">
        <v>2764</v>
      </c>
      <c r="N15" s="270">
        <v>152.80000000000001</v>
      </c>
    </row>
    <row r="16" spans="1:16">
      <c r="A16" s="248"/>
      <c r="B16" s="244"/>
      <c r="C16" s="244"/>
      <c r="D16" s="244"/>
      <c r="E16" s="244"/>
      <c r="F16" s="244"/>
      <c r="G16" s="1120" t="s">
        <v>481</v>
      </c>
      <c r="H16" s="1121"/>
      <c r="I16" s="1121"/>
      <c r="J16" s="1122"/>
      <c r="K16" s="268">
        <v>-155509</v>
      </c>
      <c r="L16" s="268">
        <v>-14640</v>
      </c>
      <c r="M16" s="269">
        <v>-12014</v>
      </c>
      <c r="N16" s="270">
        <v>21.9</v>
      </c>
    </row>
    <row r="17" spans="1:16">
      <c r="A17" s="248"/>
      <c r="B17" s="244"/>
      <c r="C17" s="244"/>
      <c r="D17" s="244"/>
      <c r="E17" s="244"/>
      <c r="F17" s="244"/>
      <c r="G17" s="1120" t="s">
        <v>172</v>
      </c>
      <c r="H17" s="1121"/>
      <c r="I17" s="1121"/>
      <c r="J17" s="1122"/>
      <c r="K17" s="268">
        <v>1708152</v>
      </c>
      <c r="L17" s="268">
        <v>160813</v>
      </c>
      <c r="M17" s="269">
        <v>122985</v>
      </c>
      <c r="N17" s="270">
        <v>30.8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16.190000000000001</v>
      </c>
      <c r="L21" s="281">
        <v>11.27</v>
      </c>
      <c r="M21" s="282">
        <v>4.92</v>
      </c>
      <c r="N21" s="249"/>
      <c r="O21" s="283"/>
      <c r="P21" s="279"/>
    </row>
    <row r="22" spans="1:16" s="284" customFormat="1">
      <c r="A22" s="279"/>
      <c r="B22" s="249"/>
      <c r="C22" s="249"/>
      <c r="D22" s="249"/>
      <c r="E22" s="249"/>
      <c r="F22" s="249"/>
      <c r="G22" s="1112" t="s">
        <v>487</v>
      </c>
      <c r="H22" s="1113"/>
      <c r="I22" s="1113"/>
      <c r="J22" s="1114"/>
      <c r="K22" s="285">
        <v>91.5</v>
      </c>
      <c r="L22" s="286">
        <v>94.8</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1962079</v>
      </c>
      <c r="L32" s="294">
        <v>184718</v>
      </c>
      <c r="M32" s="295">
        <v>91831</v>
      </c>
      <c r="N32" s="296">
        <v>101.1</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t="s">
        <v>478</v>
      </c>
      <c r="N34" s="296" t="s">
        <v>478</v>
      </c>
    </row>
    <row r="35" spans="1:16" ht="27" customHeight="1">
      <c r="A35" s="248"/>
      <c r="B35" s="244"/>
      <c r="C35" s="244"/>
      <c r="D35" s="244"/>
      <c r="E35" s="244"/>
      <c r="F35" s="244"/>
      <c r="G35" s="1128" t="s">
        <v>494</v>
      </c>
      <c r="H35" s="1129"/>
      <c r="I35" s="1129"/>
      <c r="J35" s="1130"/>
      <c r="K35" s="294">
        <v>354397</v>
      </c>
      <c r="L35" s="294">
        <v>33364</v>
      </c>
      <c r="M35" s="295">
        <v>23665</v>
      </c>
      <c r="N35" s="296">
        <v>41</v>
      </c>
    </row>
    <row r="36" spans="1:16" ht="27" customHeight="1">
      <c r="A36" s="248"/>
      <c r="B36" s="244"/>
      <c r="C36" s="244"/>
      <c r="D36" s="244"/>
      <c r="E36" s="244"/>
      <c r="F36" s="244"/>
      <c r="G36" s="1128" t="s">
        <v>495</v>
      </c>
      <c r="H36" s="1129"/>
      <c r="I36" s="1129"/>
      <c r="J36" s="1130"/>
      <c r="K36" s="294">
        <v>80992</v>
      </c>
      <c r="L36" s="294">
        <v>7625</v>
      </c>
      <c r="M36" s="295">
        <v>4185</v>
      </c>
      <c r="N36" s="296">
        <v>82.2</v>
      </c>
    </row>
    <row r="37" spans="1:16" ht="13.5" customHeight="1">
      <c r="A37" s="248"/>
      <c r="B37" s="244"/>
      <c r="C37" s="244"/>
      <c r="D37" s="244"/>
      <c r="E37" s="244"/>
      <c r="F37" s="244"/>
      <c r="G37" s="1128" t="s">
        <v>496</v>
      </c>
      <c r="H37" s="1129"/>
      <c r="I37" s="1129"/>
      <c r="J37" s="1130"/>
      <c r="K37" s="294" t="s">
        <v>478</v>
      </c>
      <c r="L37" s="294" t="s">
        <v>478</v>
      </c>
      <c r="M37" s="295">
        <v>1887</v>
      </c>
      <c r="N37" s="296" t="s">
        <v>478</v>
      </c>
    </row>
    <row r="38" spans="1:16" ht="27" customHeight="1">
      <c r="A38" s="248"/>
      <c r="B38" s="244"/>
      <c r="C38" s="244"/>
      <c r="D38" s="244"/>
      <c r="E38" s="244"/>
      <c r="F38" s="244"/>
      <c r="G38" s="1131" t="s">
        <v>497</v>
      </c>
      <c r="H38" s="1132"/>
      <c r="I38" s="1132"/>
      <c r="J38" s="1133"/>
      <c r="K38" s="297" t="s">
        <v>478</v>
      </c>
      <c r="L38" s="297" t="s">
        <v>478</v>
      </c>
      <c r="M38" s="298">
        <v>24</v>
      </c>
      <c r="N38" s="299" t="s">
        <v>478</v>
      </c>
      <c r="O38" s="293"/>
    </row>
    <row r="39" spans="1:16">
      <c r="A39" s="248"/>
      <c r="B39" s="244"/>
      <c r="C39" s="244"/>
      <c r="D39" s="244"/>
      <c r="E39" s="244"/>
      <c r="F39" s="244"/>
      <c r="G39" s="1131" t="s">
        <v>498</v>
      </c>
      <c r="H39" s="1132"/>
      <c r="I39" s="1132"/>
      <c r="J39" s="1133"/>
      <c r="K39" s="300">
        <v>-31808</v>
      </c>
      <c r="L39" s="300">
        <v>-2995</v>
      </c>
      <c r="M39" s="301">
        <v>-3963</v>
      </c>
      <c r="N39" s="302">
        <v>-24.4</v>
      </c>
      <c r="O39" s="293"/>
    </row>
    <row r="40" spans="1:16" ht="27" customHeight="1">
      <c r="A40" s="248"/>
      <c r="B40" s="244"/>
      <c r="C40" s="244"/>
      <c r="D40" s="244"/>
      <c r="E40" s="244"/>
      <c r="F40" s="244"/>
      <c r="G40" s="1128" t="s">
        <v>499</v>
      </c>
      <c r="H40" s="1129"/>
      <c r="I40" s="1129"/>
      <c r="J40" s="1130"/>
      <c r="K40" s="300">
        <v>-1613358</v>
      </c>
      <c r="L40" s="300">
        <v>-151888</v>
      </c>
      <c r="M40" s="301">
        <v>-77210</v>
      </c>
      <c r="N40" s="302">
        <v>96.7</v>
      </c>
      <c r="O40" s="293"/>
    </row>
    <row r="41" spans="1:16">
      <c r="A41" s="248"/>
      <c r="B41" s="244"/>
      <c r="C41" s="244"/>
      <c r="D41" s="244"/>
      <c r="E41" s="244"/>
      <c r="F41" s="244"/>
      <c r="G41" s="1134" t="s">
        <v>282</v>
      </c>
      <c r="H41" s="1135"/>
      <c r="I41" s="1135"/>
      <c r="J41" s="1136"/>
      <c r="K41" s="294">
        <v>752302</v>
      </c>
      <c r="L41" s="300">
        <v>70825</v>
      </c>
      <c r="M41" s="301">
        <v>40420</v>
      </c>
      <c r="N41" s="302">
        <v>75.2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2645275</v>
      </c>
      <c r="J51" s="320">
        <v>239804</v>
      </c>
      <c r="K51" s="321">
        <v>21.8</v>
      </c>
      <c r="L51" s="322">
        <v>127151</v>
      </c>
      <c r="M51" s="323">
        <v>51.8</v>
      </c>
      <c r="N51" s="324">
        <v>-30</v>
      </c>
    </row>
    <row r="52" spans="1:14">
      <c r="A52" s="248"/>
      <c r="B52" s="244"/>
      <c r="C52" s="244"/>
      <c r="D52" s="244"/>
      <c r="E52" s="244"/>
      <c r="F52" s="244"/>
      <c r="G52" s="325"/>
      <c r="H52" s="326" t="s">
        <v>510</v>
      </c>
      <c r="I52" s="327">
        <v>1285945</v>
      </c>
      <c r="J52" s="328">
        <v>116576</v>
      </c>
      <c r="K52" s="329">
        <v>134.19999999999999</v>
      </c>
      <c r="L52" s="330">
        <v>72559</v>
      </c>
      <c r="M52" s="331">
        <v>74.900000000000006</v>
      </c>
      <c r="N52" s="332">
        <v>59.3</v>
      </c>
    </row>
    <row r="53" spans="1:14">
      <c r="A53" s="248"/>
      <c r="B53" s="244"/>
      <c r="C53" s="244"/>
      <c r="D53" s="244"/>
      <c r="E53" s="244"/>
      <c r="F53" s="244"/>
      <c r="G53" s="310" t="s">
        <v>511</v>
      </c>
      <c r="H53" s="311"/>
      <c r="I53" s="319">
        <v>2413141</v>
      </c>
      <c r="J53" s="320">
        <v>221572</v>
      </c>
      <c r="K53" s="321">
        <v>-7.6</v>
      </c>
      <c r="L53" s="322">
        <v>147869</v>
      </c>
      <c r="M53" s="323">
        <v>16.3</v>
      </c>
      <c r="N53" s="324">
        <v>-23.9</v>
      </c>
    </row>
    <row r="54" spans="1:14">
      <c r="A54" s="248"/>
      <c r="B54" s="244"/>
      <c r="C54" s="244"/>
      <c r="D54" s="244"/>
      <c r="E54" s="244"/>
      <c r="F54" s="244"/>
      <c r="G54" s="325"/>
      <c r="H54" s="326" t="s">
        <v>510</v>
      </c>
      <c r="I54" s="327">
        <v>1030646</v>
      </c>
      <c r="J54" s="328">
        <v>94633</v>
      </c>
      <c r="K54" s="329">
        <v>-18.8</v>
      </c>
      <c r="L54" s="330">
        <v>63271</v>
      </c>
      <c r="M54" s="331">
        <v>-12.8</v>
      </c>
      <c r="N54" s="332">
        <v>-6</v>
      </c>
    </row>
    <row r="55" spans="1:14">
      <c r="A55" s="248"/>
      <c r="B55" s="244"/>
      <c r="C55" s="244"/>
      <c r="D55" s="244"/>
      <c r="E55" s="244"/>
      <c r="F55" s="244"/>
      <c r="G55" s="310" t="s">
        <v>512</v>
      </c>
      <c r="H55" s="311"/>
      <c r="I55" s="319">
        <v>1434198</v>
      </c>
      <c r="J55" s="320">
        <v>132870</v>
      </c>
      <c r="K55" s="321">
        <v>-40</v>
      </c>
      <c r="L55" s="322">
        <v>117242</v>
      </c>
      <c r="M55" s="323">
        <v>-20.7</v>
      </c>
      <c r="N55" s="324">
        <v>-19.3</v>
      </c>
    </row>
    <row r="56" spans="1:14">
      <c r="A56" s="248"/>
      <c r="B56" s="244"/>
      <c r="C56" s="244"/>
      <c r="D56" s="244"/>
      <c r="E56" s="244"/>
      <c r="F56" s="244"/>
      <c r="G56" s="325"/>
      <c r="H56" s="326" t="s">
        <v>510</v>
      </c>
      <c r="I56" s="327">
        <v>527624</v>
      </c>
      <c r="J56" s="328">
        <v>48881</v>
      </c>
      <c r="K56" s="329">
        <v>-48.3</v>
      </c>
      <c r="L56" s="330">
        <v>59388</v>
      </c>
      <c r="M56" s="331">
        <v>-6.1</v>
      </c>
      <c r="N56" s="332">
        <v>-42.2</v>
      </c>
    </row>
    <row r="57" spans="1:14">
      <c r="A57" s="248"/>
      <c r="B57" s="244"/>
      <c r="C57" s="244"/>
      <c r="D57" s="244"/>
      <c r="E57" s="244"/>
      <c r="F57" s="244"/>
      <c r="G57" s="310" t="s">
        <v>513</v>
      </c>
      <c r="H57" s="311"/>
      <c r="I57" s="319">
        <v>1242957</v>
      </c>
      <c r="J57" s="320">
        <v>116142</v>
      </c>
      <c r="K57" s="321">
        <v>-12.6</v>
      </c>
      <c r="L57" s="322">
        <v>114097</v>
      </c>
      <c r="M57" s="323">
        <v>-2.7</v>
      </c>
      <c r="N57" s="324">
        <v>-9.9</v>
      </c>
    </row>
    <row r="58" spans="1:14">
      <c r="A58" s="248"/>
      <c r="B58" s="244"/>
      <c r="C58" s="244"/>
      <c r="D58" s="244"/>
      <c r="E58" s="244"/>
      <c r="F58" s="244"/>
      <c r="G58" s="325"/>
      <c r="H58" s="326" t="s">
        <v>510</v>
      </c>
      <c r="I58" s="327">
        <v>298621</v>
      </c>
      <c r="J58" s="328">
        <v>27903</v>
      </c>
      <c r="K58" s="329">
        <v>-42.9</v>
      </c>
      <c r="L58" s="330">
        <v>61630</v>
      </c>
      <c r="M58" s="331">
        <v>3.8</v>
      </c>
      <c r="N58" s="332">
        <v>-46.7</v>
      </c>
    </row>
    <row r="59" spans="1:14">
      <c r="A59" s="248"/>
      <c r="B59" s="244"/>
      <c r="C59" s="244"/>
      <c r="D59" s="244"/>
      <c r="E59" s="244"/>
      <c r="F59" s="244"/>
      <c r="G59" s="310" t="s">
        <v>514</v>
      </c>
      <c r="H59" s="311"/>
      <c r="I59" s="319">
        <v>1788892</v>
      </c>
      <c r="J59" s="320">
        <v>168414</v>
      </c>
      <c r="K59" s="321">
        <v>45</v>
      </c>
      <c r="L59" s="322">
        <v>136577</v>
      </c>
      <c r="M59" s="323">
        <v>19.7</v>
      </c>
      <c r="N59" s="324">
        <v>25.3</v>
      </c>
    </row>
    <row r="60" spans="1:14">
      <c r="A60" s="248"/>
      <c r="B60" s="244"/>
      <c r="C60" s="244"/>
      <c r="D60" s="244"/>
      <c r="E60" s="244"/>
      <c r="F60" s="244"/>
      <c r="G60" s="325"/>
      <c r="H60" s="326" t="s">
        <v>510</v>
      </c>
      <c r="I60" s="333">
        <v>452243</v>
      </c>
      <c r="J60" s="328">
        <v>42576</v>
      </c>
      <c r="K60" s="329">
        <v>52.6</v>
      </c>
      <c r="L60" s="330">
        <v>59645</v>
      </c>
      <c r="M60" s="331">
        <v>-3.2</v>
      </c>
      <c r="N60" s="332">
        <v>55.8</v>
      </c>
    </row>
    <row r="61" spans="1:14">
      <c r="A61" s="248"/>
      <c r="B61" s="244"/>
      <c r="C61" s="244"/>
      <c r="D61" s="244"/>
      <c r="E61" s="244"/>
      <c r="F61" s="244"/>
      <c r="G61" s="310" t="s">
        <v>515</v>
      </c>
      <c r="H61" s="334"/>
      <c r="I61" s="335">
        <v>1904893</v>
      </c>
      <c r="J61" s="336">
        <v>175760</v>
      </c>
      <c r="K61" s="337">
        <v>1.3</v>
      </c>
      <c r="L61" s="338">
        <v>128587</v>
      </c>
      <c r="M61" s="339">
        <v>12.9</v>
      </c>
      <c r="N61" s="324">
        <v>-11.6</v>
      </c>
    </row>
    <row r="62" spans="1:14">
      <c r="A62" s="248"/>
      <c r="B62" s="244"/>
      <c r="C62" s="244"/>
      <c r="D62" s="244"/>
      <c r="E62" s="244"/>
      <c r="F62" s="244"/>
      <c r="G62" s="325"/>
      <c r="H62" s="326" t="s">
        <v>510</v>
      </c>
      <c r="I62" s="327">
        <v>719016</v>
      </c>
      <c r="J62" s="328">
        <v>66114</v>
      </c>
      <c r="K62" s="329">
        <v>15.4</v>
      </c>
      <c r="L62" s="330">
        <v>63299</v>
      </c>
      <c r="M62" s="331">
        <v>11.3</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20.07</v>
      </c>
      <c r="G47" s="12">
        <v>33.119999999999997</v>
      </c>
      <c r="H47" s="12">
        <v>37.369999999999997</v>
      </c>
      <c r="I47" s="12">
        <v>42.26</v>
      </c>
      <c r="J47" s="13">
        <v>50.86</v>
      </c>
    </row>
    <row r="48" spans="2:10" ht="57.75" customHeight="1">
      <c r="B48" s="14"/>
      <c r="C48" s="1139" t="s">
        <v>4</v>
      </c>
      <c r="D48" s="1139"/>
      <c r="E48" s="1140"/>
      <c r="F48" s="15">
        <v>6.86</v>
      </c>
      <c r="G48" s="16">
        <v>3.29</v>
      </c>
      <c r="H48" s="16">
        <v>0.91</v>
      </c>
      <c r="I48" s="16">
        <v>7.03</v>
      </c>
      <c r="J48" s="17">
        <v>4.41</v>
      </c>
    </row>
    <row r="49" spans="2:10" ht="57.75" customHeight="1" thickBot="1">
      <c r="B49" s="18"/>
      <c r="C49" s="1141" t="s">
        <v>5</v>
      </c>
      <c r="D49" s="1141"/>
      <c r="E49" s="1142"/>
      <c r="F49" s="19">
        <v>7.88</v>
      </c>
      <c r="G49" s="20">
        <v>10.64</v>
      </c>
      <c r="H49" s="20">
        <v>0.56000000000000005</v>
      </c>
      <c r="I49" s="20">
        <v>10.46</v>
      </c>
      <c r="J49" s="21">
        <v>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6.86</v>
      </c>
      <c r="G34" s="33">
        <v>3.29</v>
      </c>
      <c r="H34" s="33">
        <v>1.38</v>
      </c>
      <c r="I34" s="33">
        <v>7.28</v>
      </c>
      <c r="J34" s="34">
        <v>4.3499999999999996</v>
      </c>
      <c r="K34" s="22"/>
      <c r="L34" s="22"/>
      <c r="M34" s="22"/>
      <c r="N34" s="22"/>
      <c r="O34" s="22"/>
      <c r="P34" s="22"/>
    </row>
    <row r="35" spans="1:16" ht="39" customHeight="1">
      <c r="A35" s="22"/>
      <c r="B35" s="35"/>
      <c r="C35" s="1143" t="s">
        <v>523</v>
      </c>
      <c r="D35" s="1144"/>
      <c r="E35" s="1145"/>
      <c r="F35" s="36">
        <v>0</v>
      </c>
      <c r="G35" s="37">
        <v>0</v>
      </c>
      <c r="H35" s="37">
        <v>0.74</v>
      </c>
      <c r="I35" s="37">
        <v>0.28999999999999998</v>
      </c>
      <c r="J35" s="38">
        <v>0.19</v>
      </c>
      <c r="K35" s="22"/>
      <c r="L35" s="22"/>
      <c r="M35" s="22"/>
      <c r="N35" s="22"/>
      <c r="O35" s="22"/>
      <c r="P35" s="22"/>
    </row>
    <row r="36" spans="1:16" ht="39" customHeight="1">
      <c r="A36" s="22"/>
      <c r="B36" s="35"/>
      <c r="C36" s="1143" t="s">
        <v>524</v>
      </c>
      <c r="D36" s="1144"/>
      <c r="E36" s="1145"/>
      <c r="F36" s="36">
        <v>0.38</v>
      </c>
      <c r="G36" s="37">
        <v>0.18</v>
      </c>
      <c r="H36" s="37" t="s">
        <v>525</v>
      </c>
      <c r="I36" s="37">
        <v>0.23</v>
      </c>
      <c r="J36" s="38">
        <v>7.0000000000000007E-2</v>
      </c>
      <c r="K36" s="22"/>
      <c r="L36" s="22"/>
      <c r="M36" s="22"/>
      <c r="N36" s="22"/>
      <c r="O36" s="22"/>
      <c r="P36" s="22"/>
    </row>
    <row r="37" spans="1:16" ht="39" customHeight="1">
      <c r="A37" s="22"/>
      <c r="B37" s="35"/>
      <c r="C37" s="1143" t="s">
        <v>526</v>
      </c>
      <c r="D37" s="1144"/>
      <c r="E37" s="1145"/>
      <c r="F37" s="36">
        <v>0.31</v>
      </c>
      <c r="G37" s="37">
        <v>0.11</v>
      </c>
      <c r="H37" s="37">
        <v>0.37</v>
      </c>
      <c r="I37" s="37">
        <v>0.22</v>
      </c>
      <c r="J37" s="38">
        <v>0.05</v>
      </c>
      <c r="K37" s="22"/>
      <c r="L37" s="22"/>
      <c r="M37" s="22"/>
      <c r="N37" s="22"/>
      <c r="O37" s="22"/>
      <c r="P37" s="22"/>
    </row>
    <row r="38" spans="1:16" ht="39" customHeight="1">
      <c r="A38" s="22"/>
      <c r="B38" s="35"/>
      <c r="C38" s="1143" t="s">
        <v>527</v>
      </c>
      <c r="D38" s="1144"/>
      <c r="E38" s="1145"/>
      <c r="F38" s="36">
        <v>0.01</v>
      </c>
      <c r="G38" s="37">
        <v>0.01</v>
      </c>
      <c r="H38" s="37">
        <v>0.02</v>
      </c>
      <c r="I38" s="37">
        <v>0.02</v>
      </c>
      <c r="J38" s="38">
        <v>0.02</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532</v>
      </c>
      <c r="G42" s="37" t="s">
        <v>533</v>
      </c>
      <c r="H42" s="37" t="s">
        <v>478</v>
      </c>
      <c r="I42" s="37" t="s">
        <v>478</v>
      </c>
      <c r="J42" s="38" t="s">
        <v>478</v>
      </c>
      <c r="K42" s="22"/>
      <c r="L42" s="22"/>
      <c r="M42" s="22"/>
      <c r="N42" s="22"/>
      <c r="O42" s="22"/>
      <c r="P42" s="22"/>
    </row>
    <row r="43" spans="1:16" ht="39" customHeight="1" thickBot="1">
      <c r="A43" s="22"/>
      <c r="B43" s="40"/>
      <c r="C43" s="1146" t="s">
        <v>534</v>
      </c>
      <c r="D43" s="1147"/>
      <c r="E43" s="1148"/>
      <c r="F43" s="41">
        <v>0.35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2350</v>
      </c>
      <c r="L45" s="60">
        <v>2325</v>
      </c>
      <c r="M45" s="60">
        <v>2184</v>
      </c>
      <c r="N45" s="60">
        <v>2060</v>
      </c>
      <c r="O45" s="61">
        <v>1962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293</v>
      </c>
      <c r="L48" s="64">
        <v>285</v>
      </c>
      <c r="M48" s="64">
        <v>315</v>
      </c>
      <c r="N48" s="64">
        <v>302</v>
      </c>
      <c r="O48" s="65">
        <v>354</v>
      </c>
      <c r="P48" s="48"/>
      <c r="Q48" s="48"/>
      <c r="R48" s="48"/>
      <c r="S48" s="48"/>
      <c r="T48" s="48"/>
      <c r="U48" s="48"/>
    </row>
    <row r="49" spans="1:21" ht="30.75" customHeight="1">
      <c r="A49" s="48"/>
      <c r="B49" s="1161"/>
      <c r="C49" s="1162"/>
      <c r="D49" s="62"/>
      <c r="E49" s="1153" t="s">
        <v>16</v>
      </c>
      <c r="F49" s="1153"/>
      <c r="G49" s="1153"/>
      <c r="H49" s="1153"/>
      <c r="I49" s="1153"/>
      <c r="J49" s="1154"/>
      <c r="K49" s="63">
        <v>50</v>
      </c>
      <c r="L49" s="64">
        <v>125</v>
      </c>
      <c r="M49" s="64">
        <v>140</v>
      </c>
      <c r="N49" s="64">
        <v>104</v>
      </c>
      <c r="O49" s="65">
        <v>81</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v>2</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1888</v>
      </c>
      <c r="L52" s="64">
        <v>1890</v>
      </c>
      <c r="M52" s="64">
        <v>1830</v>
      </c>
      <c r="N52" s="64">
        <v>1733</v>
      </c>
      <c r="O52" s="65">
        <v>1645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805</v>
      </c>
      <c r="L53" s="69">
        <v>845</v>
      </c>
      <c r="M53" s="69">
        <v>811</v>
      </c>
      <c r="N53" s="69">
        <v>733</v>
      </c>
      <c r="O53" s="70">
        <v>752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dcterms:created xsi:type="dcterms:W3CDTF">2015-02-17T07:21:54Z</dcterms:created>
  <dcterms:modified xsi:type="dcterms:W3CDTF">2016-02-16T02:10:27Z</dcterms:modified>
  <cp:category/>
</cp:coreProperties>
</file>