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<sst xmlns="http://schemas.openxmlformats.org/spreadsheetml/2006/main" count="1021" uniqueCount="539">
  <si>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</si>
  <si>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</si>
  <si>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</si>
  <si>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</si>
  <si>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</si>
  <si>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</si>
  <si>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</si>
  <si>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</si>
  <si>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</si>
  <si>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</si>
  <si>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</si>
  <si>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</si>
  <si>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</si>
  <si>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</si>
  <si>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</si>
  <si>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</si>
  <si>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</si>
  <si>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</si>
  <si>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</si>
  <si>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</si>
  <si>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</si>
  <si>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</si>
  <si>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</si>
  <si>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</si>
  <si>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</si>
  <si>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</si>
  <si>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</si>
  <si>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</si>
  <si>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</si>
  <si>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</si>
  <si>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</si>
  <si>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</si>
  <si>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</si>
  <si>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</si>
  <si>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</si>
  <si>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</si>
  <si>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</si>
  <si>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</si>
  <si>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</si>
  <si>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</si>
  <si>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</si>
  <si>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</si>
  <si>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</si>
  <si>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</si>
  <si>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</si>
  <si>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</si>
  <si>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</si>
  <si>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</si>
  <si>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</si>
  <si>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</si>
  <si>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</si>
  <si>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</si>
  <si>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</si>
  <si>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</si>
  <si>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</si>
  <si>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</si>
  <si>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</si>
  <si>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</si>
  <si>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</si>
  <si>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</si>
  <si>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</si>
  <si>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</si>
  <si>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</si>
  <si>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</si>
  <si>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</si>
  <si>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</si>
  <si>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</si>
  <si>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</si>
  <si>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</si>
  <si>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</si>
  <si>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</si>
  <si>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</si>
  <si>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</si>
  <si>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</si>
  <si>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</si>
  <si>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</si>
  <si>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</si>
  <si>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</si>
  <si>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</si>
  <si>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</si>
  <si>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</si>
  <si>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</si>
  <si>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</si>
  <si>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</si>
  <si>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</si>
  <si>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</si>
  <si>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</si>
  <si>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</si>
  <si>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</si>
  <si>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</si>
  <si>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</si>
  <si>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</si>
  <si>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</si>
  <si>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</si>
  <si>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</si>
  <si>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</si>
  <si>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</si>
  <si>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</si>
  <si>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</si>
  <si>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</si>
  <si>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</si>
  <si>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</si>
  <si>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</si>
  <si>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</si>
  <si>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</si>
  <si>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</si>
  <si>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</si>
  <si>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</si>
  <si>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</si>
  <si>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</si>
  <si>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</si>
  <si>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</si>
  <si>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</si>
  <si>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</si>
  <si>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</si>
  <si>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</si>
  <si>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</si>
  <si>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</si>
  <si>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</si>
  <si>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</si>
  <si>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</si>
  <si>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</si>
  <si>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</si>
  <si>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</si>
  <si>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</si>
  <si>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</si>
  <si>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</si>
  <si>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</si>
  <si>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</si>
  <si>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</si>
  <si>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</si>
  <si>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</si>
  <si>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</si>
  <si>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</si>
  <si>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</si>
  <si>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</si>
  <si>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</si>
  <si>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</si>
  <si>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</si>
  <si>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</si>
  <si>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</si>
  <si>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</si>
  <si>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</si>
  <si>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</si>
  <si>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</si>
  <si>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</si>
  <si>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</si>
  <si>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</si>
  <si>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</si>
  <si>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</si>
  <si>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</si>
  <si>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</si>
  <si>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</si>
  <si>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</si>
  <si>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</si>
  <si>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</si>
  <si>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</si>
  <si>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</si>
  <si>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</si>
  <si>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</si>
  <si>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</si>
  <si>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</si>
  <si>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</si>
  <si>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</si>
  <si>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</si>
  <si>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</si>
  <si>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</si>
  <si>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</si>
  <si>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</si>
  <si>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</si>
  <si>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</si>
  <si>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</si>
  <si>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</si>
  <si>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</si>
  <si>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</si>
  <si>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</si>
  <si>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</si>
  <si>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</si>
  <si>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</si>
  <si>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</si>
  <si>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</si>
  <si>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</si>
  <si>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</si>
  <si>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</si>
  <si>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</si>
  <si>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</si>
  <si>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</si>
  <si>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</si>
  <si>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</si>
  <si>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</si>
  <si>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</si>
  <si>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</si>
  <si>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</si>
  <si>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和歌山県日高町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</si>
  <si>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</si>
  <si>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</si>
  <si>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</si>
  <si>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</si>
  <si>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</si>
  <si>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</si>
  <si>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</si>
  <si>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</si>
  <si>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</si>
  <si>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</si>
  <si>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</si>
  <si>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</si>
  <si>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</si>
  <si>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</si>
  <si>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</si>
  <si>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</si>
  <si>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</si>
  <si>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</si>
  <si>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</si>
  <si>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</si>
  <si>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</si>
  <si>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</si>
  <si>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</si>
  <si>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</si>
  <si>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</si>
  <si>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</si>
  <si>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</si>
  <si>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</si>
  <si>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</si>
  <si>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</si>
  <si>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</si>
  <si>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</si>
  <si>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</si>
  <si>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</si>
  <si>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</si>
  <si>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</si>
  <si>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</si>
  <si>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</si>
  <si>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</si>
  <si>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</si>
  <si>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</si>
  <si>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</si>
  <si>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</si>
  <si>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</si>
  <si>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</si>
  <si>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</si>
  <si>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</si>
  <si>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</si>
  <si>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</si>
  <si>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</si>
  <si>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</si>
  <si>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</si>
  <si>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</si>
  <si>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</si>
  <si>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</si>
  <si>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</si>
  <si>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</si>
  <si>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</si>
  <si>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</si>
  <si>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</si>
  <si>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</si>
  <si>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</si>
  <si>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</si>
  <si>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</si>
  <si>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</si>
  <si>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</si>
  <si>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</si>
  <si>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</si>
  <si>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</si>
  <si>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</si>
  <si>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</si>
  <si>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</si>
  <si>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</si>
  <si>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</si>
  <si>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</si>
  <si>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</si>
  <si>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</si>
  <si>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</si>
  <si>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</si>
  <si>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</si>
  <si>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</si>
  <si>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</si>
  <si>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</si>
  <si>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</si>
  <si>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</si>
  <si>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</si>
  <si>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</si>
  <si>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</si>
  <si>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</si>
  <si>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</si>
  <si>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</si>
  <si>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</si>
  <si>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</si>
  <si>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</si>
  <si>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</si>
  <si>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</si>
  <si>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</si>
  <si>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</si>
  <si>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</si>
  <si>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</si>
  <si>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</si>
  <si>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</si>
  <si>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</si>
  <si>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</si>
  <si>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</si>
  <si>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</si>
  <si>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</si>
  <si>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</si>
  <si>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</si>
  <si>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</si>
  <si>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</si>
  <si>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</si>
  <si>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</si>
  <si>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</si>
  <si>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</si>
  <si>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</si>
  <si>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</si>
  <si>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</si>
  <si>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</si>
  <si>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</si>
  <si>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</si>
  <si>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</si>
  <si>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</si>
  <si>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</si>
  <si>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</si>
  <si>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</si>
  <si>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</si>
  <si>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</si>
  <si>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</si>
  <si>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</si>
  <si>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</si>
  <si>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</si>
  <si>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</si>
  <si>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</si>
  <si>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</si>
  <si>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</si>
  <si>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</si>
  <si>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</si>
  <si>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</si>
  <si>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</si>
  <si>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</si>
  <si>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</si>
  <si>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</si>
  <si>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</si>
  <si>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</si>
  <si>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</si>
  <si>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</si>
  <si>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</si>
  <si>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和歌山県日高町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</si>
  <si>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</si>
  <si>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</si>
  <si>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</si>
  <si>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</si>
  <si>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</si>
  <si>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</si>
  <si>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</si>
  <si>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</si>
  <si>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</si>
  <si>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</si>
  <si>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</si>
  <si>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</si>
  <si>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</si>
  <si>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</si>
  <si>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</si>
  <si>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</si>
  <si>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</si>
  <si>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</si>
  <si>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</si>
  <si>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</si>
  <si>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</si>
  <si>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</si>
  <si>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</si>
  <si>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</si>
  <si>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</si>
  <si>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</si>
  <si>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</si>
  <si>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</si>
  <si>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</si>
  <si>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</si>
  <si>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</si>
  <si>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</si>
  <si>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</si>
  <si>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</si>
  <si>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</si>
  <si>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</si>
  <si>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</si>
  <si>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</si>
  <si>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</si>
  <si>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</si>
  <si>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</si>
  <si>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</si>
  <si>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</si>
  <si>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</si>
  <si>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</si>
  <si>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</si>
  <si>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</si>
  <si>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</si>
  <si>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</si>
  <si>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</si>
  <si>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</si>
  <si>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</si>
  <si>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</si>
  <si>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</si>
  <si>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</si>
  <si>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</si>
  <si>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</si>
  <si>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</si>
  <si>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</si>
  <si>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</si>
  <si>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</si>
  <si>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</si>
  <si>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</si>
  <si>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</si>
  <si>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</si>
  <si>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</si>
  <si>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</si>
  <si>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</si>
  <si>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</si>
  <si>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</si>
  <si>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</si>
  <si>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</si>
  <si>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</si>
  <si>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</si>
  <si>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</si>
  <si>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</si>
  <si>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</si>
  <si>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</si>
  <si>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</si>
  <si>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</si>
  <si>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</si>
  <si>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</si>
  <si>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</si>
  <si>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</si>
  <si>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</si>
  <si>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</si>
  <si>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</si>
  <si>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</si>
  <si>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</si>
  <si>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</si>
  <si>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</si>
  <si>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</si>
  <si>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</si>
  <si>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</si>
  <si>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</si>
  <si>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</si>
  <si>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</si>
  <si>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</si>
  <si>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</si>
  <si>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</si>
  <si>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</si>
  <si>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</si>
  <si>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</si>
  <si>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</si>
  <si>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</si>
  <si>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</si>
  <si>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</si>
  <si>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</si>
  <si>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</si>
  <si>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</si>
  <si>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</si>
  <si>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</si>
  <si>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</si>
  <si>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</si>
  <si>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</si>
  <si>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</si>
  <si>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</si>
  <si>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</si>
  <si>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</si>
  <si>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</si>
  <si>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</si>
  <si>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</si>
  <si>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</si>
  <si>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</si>
  <si>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</si>
  <si>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</si>
  <si>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</si>
  <si>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</si>
  <si>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</si>
  <si>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</si>
  <si>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</si>
  <si>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</si>
  <si>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</si>
  <si>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</si>
  <si>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</si>
  <si>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</si>
  <si>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</si>
  <si>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</si>
  <si>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</si>
  <si>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</si>
  <si>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</si>
  <si>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</si>
  <si>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</si>
  <si>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</si>
  <si>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</si>
  <si>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</si>
  <si>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</si>
  <si>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</si>
  <si>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</si>
  <si>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</si>
  <si>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</si>
  <si>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</si>
  <si>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</si>
  <si>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</si>
  <si>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</si>
  <si>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</si>
  <si>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</si>
  <si>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</si>
  <si>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</si>
  <si>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</si>
  <si>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</si>
  <si>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</si>
  <si>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</si>
  <si>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</si>
  <si>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</si>
  <si>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</si>
  <si>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</si>
  <si>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</si>
  <si>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</si>
  <si>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</si>
  <si>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</si>
  <si>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</si>
  <si>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</si>
  <si>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</si>
  <si>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3.16</t>
  </si>
  <si>
    <t>水道事業会計</t>
  </si>
  <si>
    <t>一般会計</t>
  </si>
  <si>
    <t>国民健康保険特別会計</t>
  </si>
  <si>
    <t>土地取得特別会計</t>
  </si>
  <si>
    <t>下水道事業特別会計</t>
  </si>
  <si>
    <t>介護保険特別会計</t>
  </si>
  <si>
    <t>後期高齢者医療特別会計</t>
  </si>
  <si>
    <t>その他会計（赤字）</t>
  </si>
  <si>
    <t>その他会計（黒字）</t>
  </si>
  <si>
    <t>-</t>
    <phoneticPr fontId="2"/>
  </si>
  <si>
    <t>-</t>
    <phoneticPr fontId="2"/>
  </si>
  <si>
    <t>御坊広域行政事務組合</t>
    <rPh sb="0" eb="2">
      <t>ゴボウ</t>
    </rPh>
    <rPh sb="2" eb="4">
      <t>コウイキ</t>
    </rPh>
    <rPh sb="4" eb="6">
      <t>ギョウセイ</t>
    </rPh>
    <rPh sb="6" eb="8">
      <t>ジム</t>
    </rPh>
    <rPh sb="8" eb="10">
      <t>クミアイ</t>
    </rPh>
    <phoneticPr fontId="24"/>
  </si>
  <si>
    <t>御坊日高老人福祉施設事務組合</t>
    <rPh sb="0" eb="2">
      <t>ゴボウ</t>
    </rPh>
    <rPh sb="2" eb="4">
      <t>ヒダカ</t>
    </rPh>
    <rPh sb="4" eb="6">
      <t>ロウジン</t>
    </rPh>
    <rPh sb="6" eb="8">
      <t>フクシ</t>
    </rPh>
    <rPh sb="8" eb="10">
      <t>シセツ</t>
    </rPh>
    <rPh sb="10" eb="12">
      <t>ジム</t>
    </rPh>
    <rPh sb="12" eb="14">
      <t>クミアイ</t>
    </rPh>
    <phoneticPr fontId="24"/>
  </si>
  <si>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4"/>
  </si>
  <si>
    <t>日高広域消防事務組合</t>
    <rPh sb="0" eb="2">
      <t>ヒダカ</t>
    </rPh>
    <rPh sb="2" eb="4">
      <t>コウイキ</t>
    </rPh>
    <rPh sb="4" eb="6">
      <t>ショウボウ</t>
    </rPh>
    <rPh sb="6" eb="8">
      <t>ジム</t>
    </rPh>
    <rPh sb="8" eb="10">
      <t>クミアイ</t>
    </rPh>
    <phoneticPr fontId="24"/>
  </si>
  <si>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4"/>
  </si>
  <si>
    <t>和歌山県後期高齢者医療広域連合</t>
    <rPh sb="0" eb="4">
      <t>ワカヤマケン</t>
    </rPh>
    <rPh sb="4" eb="6">
      <t>コウキ</t>
    </rPh>
    <rPh sb="6" eb="9">
      <t>コウレイシャ</t>
    </rPh>
    <rPh sb="9" eb="11">
      <t>イリョウ</t>
    </rPh>
    <rPh sb="11" eb="13">
      <t>コウイキ</t>
    </rPh>
    <rPh sb="13" eb="15">
      <t>レンゴウ</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</si>
  <si>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</si>
  <si>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和歌山県市町村総合事務組合</t>
    <rPh sb="0" eb="4">
      <t>ワカヤマケン</t>
    </rPh>
    <rPh sb="4" eb="7">
      <t>シチョウソン</t>
    </rPh>
    <rPh sb="7" eb="9">
      <t>ソウゴウ</t>
    </rPh>
    <rPh sb="9" eb="11">
      <t>ジム</t>
    </rPh>
    <rPh sb="11" eb="13">
      <t>クミアイ</t>
    </rPh>
    <phoneticPr fontId="24"/>
  </si>
  <si>
    <t>和歌山地方税回収機構</t>
    <rPh sb="0" eb="3">
      <t>ワカヤマ</t>
    </rPh>
    <rPh sb="3" eb="6">
      <t>チホウゼイ</t>
    </rPh>
    <rPh sb="6" eb="8">
      <t>カイシュウ</t>
    </rPh>
    <rPh sb="8" eb="10">
      <t>キコウ</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</si>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</sst>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77862</c:v>
                </c:pt>
                <c:pt idx="1">
                  <c:v>47752</c:v>
                </c:pt>
                <c:pt idx="2">
                  <c:v>57451</c:v>
                </c:pt>
                <c:pt idx="3">
                  <c:v>27639</c:v>
                </c:pt>
                <c:pt idx="4">
                  <c:v>109682</c:v>
                </c:pt>
              </c:numCache>
            </c:numRef>
          </c:val>
          <c:smooth val="0"/>
        </c:ser>
        <c:dLbls>
          <c:showLegendKey val="0"/>
          <c:showVal val="0"/>
          <c:showCatName val="0"/>
          <c:showSerName val="0"/>
          <c:showPercent val="0"/>
          <c:showBubbleSize val="0"/>
        </c:dLbls>
        <c:marker val="1"/>
        <c:smooth val="0"/>
        <c:axId val="132049536"/>
        <c:axId val="132048768"/>
      </c:lineChart>
      <c:catAx>
        <c:axId val="132049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48768"/>
        <c:crosses val="autoZero"/>
        <c:auto val="1"/>
        <c:lblAlgn val="ctr"/>
        <c:lblOffset val="100"/>
        <c:tickLblSkip val="1"/>
        <c:tickMarkSkip val="1"/>
        <c:noMultiLvlLbl val="0"/>
      </c:catAx>
      <c:valAx>
        <c:axId val="1320487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4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8.7799999999999994</c:v>
                </c:pt>
                <c:pt idx="1">
                  <c:v>7.7</c:v>
                </c:pt>
                <c:pt idx="2">
                  <c:v>8.59</c:v>
                </c:pt>
                <c:pt idx="3">
                  <c:v>10.37</c:v>
                </c:pt>
                <c:pt idx="4">
                  <c:v>9.18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43.96</c:v>
                </c:pt>
                <c:pt idx="1">
                  <c:v>53.13</c:v>
                </c:pt>
                <c:pt idx="2">
                  <c:v>56.23</c:v>
                </c:pt>
                <c:pt idx="3">
                  <c:v>64.959999999999994</c:v>
                </c:pt>
                <c:pt idx="4">
                  <c:v>67.239999999999995</c:v>
                </c:pt>
              </c:numCache>
            </c:numRef>
          </c:val>
        </c:ser>
        <c:dLbls>
          <c:showLegendKey val="0"/>
          <c:showVal val="0"/>
          <c:showCatName val="0"/>
          <c:showSerName val="0"/>
          <c:showPercent val="0"/>
          <c:showBubbleSize val="0"/>
        </c:dLbls>
        <c:gapWidth val="250"/>
        <c:overlap val="100"/>
        <c:axId val="132069248"/>
        <c:axId val="132083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1.1399999999999999</c:v>
                </c:pt>
                <c:pt idx="1">
                  <c:v>7.3</c:v>
                </c:pt>
                <c:pt idx="2">
                  <c:v>0.94</c:v>
                </c:pt>
                <c:pt idx="3">
                  <c:v>5.15</c:v>
                </c:pt>
                <c:pt idx="4">
                  <c:v>-3.16</c:v>
                </c:pt>
              </c:numCache>
            </c:numRef>
          </c:val>
          <c:smooth val="0"/>
        </c:ser>
        <c:dLbls>
          <c:showLegendKey val="0"/>
          <c:showVal val="0"/>
          <c:showCatName val="0"/>
          <c:showSerName val="0"/>
          <c:showPercent val="0"/>
          <c:showBubbleSize val="0"/>
        </c:dLbls>
        <c:marker val="1"/>
        <c:smooth val="0"/>
        <c:axId val="132069248"/>
        <c:axId val="132083712"/>
      </c:lineChart>
      <c:catAx>
        <c:axId val="13206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083712"/>
        <c:crosses val="autoZero"/>
        <c:auto val="1"/>
        <c:lblAlgn val="ctr"/>
        <c:lblOffset val="100"/>
        <c:tickLblSkip val="1"/>
        <c:tickMarkSkip val="1"/>
        <c:noMultiLvlLbl val="0"/>
      </c:catAx>
      <c:valAx>
        <c:axId val="13208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6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0.17</c:v>
                </c:pt>
                <c:pt idx="2">
                  <c:v>#N/A</c:v>
                </c:pt>
                <c:pt idx="3">
                  <c:v>0.13</c:v>
                </c:pt>
                <c:pt idx="4">
                  <c:v>#N/A</c:v>
                </c:pt>
                <c:pt idx="5">
                  <c:v>0.11</c:v>
                </c:pt>
                <c:pt idx="6">
                  <c:v>#N/A</c:v>
                </c:pt>
                <c:pt idx="7">
                  <c:v>0.08</c:v>
                </c:pt>
                <c:pt idx="8">
                  <c:v>#N/A</c:v>
                </c:pt>
                <c:pt idx="9">
                  <c:v>0.14000000000000001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0.84</c:v>
                </c:pt>
                <c:pt idx="2">
                  <c:v>#N/A</c:v>
                </c:pt>
                <c:pt idx="3">
                  <c:v>0.8</c:v>
                </c:pt>
                <c:pt idx="4">
                  <c:v>#N/A</c:v>
                </c:pt>
                <c:pt idx="5">
                  <c:v>1.2</c:v>
                </c:pt>
                <c:pt idx="6">
                  <c:v>#N/A</c:v>
                </c:pt>
                <c:pt idx="7">
                  <c:v>1.26</c:v>
                </c:pt>
                <c:pt idx="8">
                  <c:v>#N/A</c:v>
                </c:pt>
                <c:pt idx="9">
                  <c:v>1.22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0.86</c:v>
                </c:pt>
                <c:pt idx="2">
                  <c:v>#N/A</c:v>
                </c:pt>
                <c:pt idx="3">
                  <c:v>0.63</c:v>
                </c:pt>
                <c:pt idx="4">
                  <c:v>#N/A</c:v>
                </c:pt>
                <c:pt idx="5">
                  <c:v>0.39</c:v>
                </c:pt>
                <c:pt idx="6">
                  <c:v>#N/A</c:v>
                </c:pt>
                <c:pt idx="7">
                  <c:v>0.95</c:v>
                </c:pt>
                <c:pt idx="8">
                  <c:v>#N/A</c:v>
                </c:pt>
                <c:pt idx="9">
                  <c:v>1.44</c:v>
                </c:pt>
              </c:numCache>
            </c:numRef>
          </c:val>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1.52</c:v>
                </c:pt>
                <c:pt idx="2">
                  <c:v>#N/A</c:v>
                </c:pt>
                <c:pt idx="3">
                  <c:v>1.44</c:v>
                </c:pt>
                <c:pt idx="4">
                  <c:v>#N/A</c:v>
                </c:pt>
                <c:pt idx="5">
                  <c:v>1.44</c:v>
                </c:pt>
                <c:pt idx="6">
                  <c:v>#N/A</c:v>
                </c:pt>
                <c:pt idx="7">
                  <c:v>1.47</c:v>
                </c:pt>
                <c:pt idx="8">
                  <c:v>#N/A</c:v>
                </c:pt>
                <c:pt idx="9">
                  <c:v>1.46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c:v>
                </c:pt>
                <c:pt idx="2">
                  <c:v>#N/A</c:v>
                </c:pt>
                <c:pt idx="3">
                  <c:v>0.98</c:v>
                </c:pt>
                <c:pt idx="4">
                  <c:v>#N/A</c:v>
                </c:pt>
                <c:pt idx="5">
                  <c:v>0.96</c:v>
                </c:pt>
                <c:pt idx="6">
                  <c:v>#N/A</c:v>
                </c:pt>
                <c:pt idx="7">
                  <c:v>1.51</c:v>
                </c:pt>
                <c:pt idx="8">
                  <c:v>#N/A</c:v>
                </c:pt>
                <c:pt idx="9">
                  <c:v>2.0299999999999998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7.26</c:v>
                </c:pt>
                <c:pt idx="2">
                  <c:v>#N/A</c:v>
                </c:pt>
                <c:pt idx="3">
                  <c:v>6.26</c:v>
                </c:pt>
                <c:pt idx="4">
                  <c:v>#N/A</c:v>
                </c:pt>
                <c:pt idx="5">
                  <c:v>7.15</c:v>
                </c:pt>
                <c:pt idx="6">
                  <c:v>#N/A</c:v>
                </c:pt>
                <c:pt idx="7">
                  <c:v>8.9</c:v>
                </c:pt>
                <c:pt idx="8">
                  <c:v>#N/A</c:v>
                </c:pt>
                <c:pt idx="9">
                  <c:v>7.73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8.2899999999999991</c:v>
                </c:pt>
                <c:pt idx="2">
                  <c:v>#N/A</c:v>
                </c:pt>
                <c:pt idx="3">
                  <c:v>9.07</c:v>
                </c:pt>
                <c:pt idx="4">
                  <c:v>#N/A</c:v>
                </c:pt>
                <c:pt idx="5">
                  <c:v>10.68</c:v>
                </c:pt>
                <c:pt idx="6">
                  <c:v>#N/A</c:v>
                </c:pt>
                <c:pt idx="7">
                  <c:v>10.55</c:v>
                </c:pt>
                <c:pt idx="8">
                  <c:v>#N/A</c:v>
                </c:pt>
                <c:pt idx="9">
                  <c:v>11.81</c:v>
                </c:pt>
              </c:numCache>
            </c:numRef>
          </c:val>
        </c:ser>
        <c:dLbls>
          <c:showLegendKey val="0"/>
          <c:showVal val="0"/>
          <c:showCatName val="0"/>
          <c:showSerName val="0"/>
          <c:showPercent val="0"/>
          <c:showBubbleSize val="0"/>
        </c:dLbls>
        <c:gapWidth val="150"/>
        <c:overlap val="100"/>
        <c:axId val="132182400"/>
        <c:axId val="132183936"/>
      </c:barChart>
      <c:catAx>
        <c:axId val="13218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83936"/>
        <c:crosses val="autoZero"/>
        <c:auto val="1"/>
        <c:lblAlgn val="ctr"/>
        <c:lblOffset val="100"/>
        <c:tickLblSkip val="1"/>
        <c:tickMarkSkip val="1"/>
        <c:noMultiLvlLbl val="0"/>
      </c:catAx>
      <c:valAx>
        <c:axId val="13218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82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389</c:v>
                </c:pt>
                <c:pt idx="5">
                  <c:v>397</c:v>
                </c:pt>
                <c:pt idx="8">
                  <c:v>403</c:v>
                </c:pt>
                <c:pt idx="11">
                  <c:v>380</c:v>
                </c:pt>
                <c:pt idx="14">
                  <c:v>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c:v>
                </c:pt>
                <c:pt idx="3">
                  <c:v>81</c:v>
                </c:pt>
                <c:pt idx="6">
                  <c:v>87</c:v>
                </c:pt>
                <c:pt idx="9">
                  <c:v>60</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109</c:v>
                </c:pt>
                <c:pt idx="3">
                  <c:v>120</c:v>
                </c:pt>
                <c:pt idx="6">
                  <c:v>118</c:v>
                </c:pt>
                <c:pt idx="9">
                  <c:v>128</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463</c:v>
                </c:pt>
                <c:pt idx="3">
                  <c:v>467</c:v>
                </c:pt>
                <c:pt idx="6">
                  <c:v>395</c:v>
                </c:pt>
                <c:pt idx="9">
                  <c:v>360</c:v>
                </c:pt>
                <c:pt idx="12">
                  <c:v>366</c:v>
                </c:pt>
              </c:numCache>
            </c:numRef>
          </c:val>
        </c:ser>
        <c:dLbls>
          <c:showLegendKey val="0"/>
          <c:showVal val="0"/>
          <c:showCatName val="0"/>
          <c:showSerName val="0"/>
          <c:showPercent val="0"/>
          <c:showBubbleSize val="0"/>
        </c:dLbls>
        <c:gapWidth val="100"/>
        <c:overlap val="100"/>
        <c:axId val="138505216"/>
        <c:axId val="13851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223</c:v>
                </c:pt>
                <c:pt idx="2">
                  <c:v>#N/A</c:v>
                </c:pt>
                <c:pt idx="3">
                  <c:v>#N/A</c:v>
                </c:pt>
                <c:pt idx="4">
                  <c:v>271</c:v>
                </c:pt>
                <c:pt idx="5">
                  <c:v>#N/A</c:v>
                </c:pt>
                <c:pt idx="6">
                  <c:v>#N/A</c:v>
                </c:pt>
                <c:pt idx="7">
                  <c:v>197</c:v>
                </c:pt>
                <c:pt idx="8">
                  <c:v>#N/A</c:v>
                </c:pt>
                <c:pt idx="9">
                  <c:v>#N/A</c:v>
                </c:pt>
                <c:pt idx="10">
                  <c:v>168</c:v>
                </c:pt>
                <c:pt idx="11">
                  <c:v>#N/A</c:v>
                </c:pt>
                <c:pt idx="12">
                  <c:v>#N/A</c:v>
                </c:pt>
                <c:pt idx="13">
                  <c:v>159</c:v>
                </c:pt>
                <c:pt idx="14">
                  <c:v>#N/A</c:v>
                </c:pt>
              </c:numCache>
            </c:numRef>
          </c:val>
          <c:smooth val="0"/>
        </c:ser>
        <c:dLbls>
          <c:showLegendKey val="0"/>
          <c:showVal val="0"/>
          <c:showCatName val="0"/>
          <c:showSerName val="0"/>
          <c:showPercent val="0"/>
          <c:showBubbleSize val="0"/>
        </c:dLbls>
        <c:marker val="1"/>
        <c:smooth val="0"/>
        <c:axId val="138505216"/>
        <c:axId val="138519680"/>
      </c:lineChart>
      <c:catAx>
        <c:axId val="13850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19680"/>
        <c:crosses val="autoZero"/>
        <c:auto val="1"/>
        <c:lblAlgn val="ctr"/>
        <c:lblOffset val="100"/>
        <c:tickLblSkip val="1"/>
        <c:tickMarkSkip val="1"/>
        <c:noMultiLvlLbl val="0"/>
      </c:catAx>
      <c:valAx>
        <c:axId val="13851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0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4419</c:v>
                </c:pt>
                <c:pt idx="5">
                  <c:v>4356</c:v>
                </c:pt>
                <c:pt idx="8">
                  <c:v>4289</c:v>
                </c:pt>
                <c:pt idx="11">
                  <c:v>4253</c:v>
                </c:pt>
                <c:pt idx="14">
                  <c:v>4197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c:v>
                </c:pt>
                <c:pt idx="5">
                  <c:v>26</c:v>
                </c:pt>
                <c:pt idx="8">
                  <c:v>19</c:v>
                </c:pt>
                <c:pt idx="11">
                  <c:v>16</c:v>
                </c:pt>
                <c:pt idx="14">
                  <c:v>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1458</c:v>
                </c:pt>
                <c:pt idx="5">
                  <c:v>1731</c:v>
                </c:pt>
                <c:pt idx="8">
                  <c:v>1798</c:v>
                </c:pt>
                <c:pt idx="11">
                  <c:v>1989</c:v>
                </c:pt>
                <c:pt idx="14">
                  <c:v>2091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646</c:v>
                </c:pt>
                <c:pt idx="3">
                  <c:v>621</c:v>
                </c:pt>
                <c:pt idx="6">
                  <c:v>691</c:v>
                </c:pt>
                <c:pt idx="9">
                  <c:v>655</c:v>
                </c:pt>
                <c:pt idx="12">
                  <c:v>626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716</c:v>
                </c:pt>
                <c:pt idx="3">
                  <c:v>637</c:v>
                </c:pt>
                <c:pt idx="6">
                  <c:v>553</c:v>
                </c:pt>
                <c:pt idx="9">
                  <c:v>612</c:v>
                </c:pt>
                <c:pt idx="12">
                  <c:v>605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2591</c:v>
                </c:pt>
                <c:pt idx="3">
                  <c:v>2467</c:v>
                </c:pt>
                <c:pt idx="6">
                  <c:v>2347</c:v>
                </c:pt>
                <c:pt idx="9">
                  <c:v>2258</c:v>
                </c:pt>
                <c:pt idx="12">
                  <c:v>2360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3618</c:v>
                </c:pt>
                <c:pt idx="3">
                  <c:v>3525</c:v>
                </c:pt>
                <c:pt idx="6">
                  <c:v>3470</c:v>
                </c:pt>
                <c:pt idx="9">
                  <c:v>3347</c:v>
                </c:pt>
                <c:pt idx="12">
                  <c:v>3477</c:v>
                </c:pt>
              </c:numCache>
            </c:numRef>
          </c:val>
        </c:ser>
        <c:dLbls>
          <c:showLegendKey val="0"/>
          <c:showVal val="0"/>
          <c:showCatName val="0"/>
          <c:showSerName val="0"/>
          <c:showPercent val="0"/>
          <c:showBubbleSize val="0"/>
        </c:dLbls>
        <c:gapWidth val="100"/>
        <c:overlap val="100"/>
        <c:axId val="132228608"/>
        <c:axId val="132230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1663</c:v>
                </c:pt>
                <c:pt idx="2">
                  <c:v>#N/A</c:v>
                </c:pt>
                <c:pt idx="3">
                  <c:v>#N/A</c:v>
                </c:pt>
                <c:pt idx="4">
                  <c:v>1135</c:v>
                </c:pt>
                <c:pt idx="5">
                  <c:v>#N/A</c:v>
                </c:pt>
                <c:pt idx="6">
                  <c:v>#N/A</c:v>
                </c:pt>
                <c:pt idx="7">
                  <c:v>956</c:v>
                </c:pt>
                <c:pt idx="8">
                  <c:v>#N/A</c:v>
                </c:pt>
                <c:pt idx="9">
                  <c:v>#N/A</c:v>
                </c:pt>
                <c:pt idx="10">
                  <c:v>614</c:v>
                </c:pt>
                <c:pt idx="11">
                  <c:v>#N/A</c:v>
                </c:pt>
                <c:pt idx="12">
                  <c:v>#N/A</c:v>
                </c:pt>
                <c:pt idx="13">
                  <c:v>768</c:v>
                </c:pt>
                <c:pt idx="14">
                  <c:v>#N/A</c:v>
                </c:pt>
              </c:numCache>
            </c:numRef>
          </c:val>
          <c:smooth val="0"/>
        </c:ser>
        <c:dLbls>
          <c:showLegendKey val="0"/>
          <c:showVal val="0"/>
          <c:showCatName val="0"/>
          <c:showSerName val="0"/>
          <c:showPercent val="0"/>
          <c:showBubbleSize val="0"/>
        </c:dLbls>
        <c:marker val="1"/>
        <c:smooth val="0"/>
        <c:axId val="132228608"/>
        <c:axId val="132230528"/>
      </c:lineChart>
      <c:catAx>
        <c:axId val="13222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230528"/>
        <c:crosses val="autoZero"/>
        <c:auto val="1"/>
        <c:lblAlgn val="ctr"/>
        <c:lblOffset val="100"/>
        <c:tickLblSkip val="1"/>
        <c:tickMarkSkip val="1"/>
        <c:noMultiLvlLbl val="0"/>
      </c:catAx>
      <c:valAx>
        <c:axId val="13223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2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7,885
46.42
4,381,113
4,150,817
228,855
2,492,669
3,477,368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過去５年間、横ばいで推移しており、町税収は回復傾向にあるものの、町内に主要な企業がないことなどから、</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下回っている。</a:t>
          </a:r>
          <a:endParaRPr lang="ja-JP" altLang="ja-JP" sz="1400">
            <a:effectLst/>
          </a:endParaRPr>
        </a:p>
        <a:p>
          <a:r>
            <a:rPr lang="ja-JP" altLang="ja-JP" sz="1100" b="0" i="0" baseline="0">
              <a:solidFill>
                <a:schemeClr val="dk1"/>
              </a:solidFill>
              <a:effectLst/>
              <a:latin typeface="+mn-lt"/>
              <a:ea typeface="+mn-ea"/>
              <a:cs typeface="+mn-cs"/>
            </a:rPr>
            <a:t>　今後もより一層の税収確保に努めるとともに、</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歳出削減に取り組み、</a:t>
          </a:r>
          <a:r>
            <a:rPr lang="ja-JP" altLang="en-US" sz="1100" b="0" i="0" baseline="0">
              <a:solidFill>
                <a:schemeClr val="dk1"/>
              </a:solidFill>
              <a:effectLst/>
              <a:latin typeface="+mn-lt"/>
              <a:ea typeface="+mn-ea"/>
              <a:cs typeface="+mn-cs"/>
            </a:rPr>
            <a:t>財政基盤の強化</a:t>
          </a:r>
          <a:r>
            <a:rPr lang="ja-JP" altLang="ja-JP" sz="1100" b="0" i="0" baseline="0">
              <a:solidFill>
                <a:schemeClr val="dk1"/>
              </a:solidFill>
              <a:effectLst/>
              <a:latin typeface="+mn-lt"/>
              <a:ea typeface="+mn-ea"/>
              <a:cs typeface="+mn-cs"/>
            </a:rPr>
            <a:t>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12277</xdr:rowOff>
    </xdr:from>
    <xdr:to>
      <xdr:col>7</xdr:col>
      <xdr:colOff>152400</xdr:colOff>
      <xdr:row>44</xdr:row>
      <xdr:rowOff>12277</xdr:rowOff>
    </xdr:to>
    <xdr:cxnSp macro="">
      <xdr:nvCxnSpPr>
        <xdr:cNvPr id="67" name="直線コネクタ 66"/>
        <xdr:cNvCxnSpPr/>
      </xdr:nvCxnSpPr>
      <xdr:spPr>
        <a:xfrm>
          <a:off x="4114800" y="7556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12277</xdr:rowOff>
    </xdr:from>
    <xdr:to>
      <xdr:col>6</xdr:col>
      <xdr:colOff>0</xdr:colOff>
      <xdr:row>44</xdr:row>
      <xdr:rowOff>12277</xdr:rowOff>
    </xdr:to>
    <xdr:cxnSp macro="">
      <xdr:nvCxnSpPr>
        <xdr:cNvPr id="70" name="直線コネクタ 69"/>
        <xdr:cNvCxnSpPr/>
      </xdr:nvCxnSpPr>
      <xdr:spPr>
        <a:xfrm>
          <a:off x="3225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12277</xdr:rowOff>
    </xdr:to>
    <xdr:cxnSp macro="">
      <xdr:nvCxnSpPr>
        <xdr:cNvPr id="73" name="直線コネクタ 72"/>
        <xdr:cNvCxnSpPr/>
      </xdr:nvCxnSpPr>
      <xdr:spPr>
        <a:xfrm>
          <a:off x="2336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167640</xdr:rowOff>
    </xdr:from>
    <xdr:to>
      <xdr:col>3</xdr:col>
      <xdr:colOff>279400</xdr:colOff>
      <xdr:row>44</xdr:row>
      <xdr:rowOff>4233</xdr:rowOff>
    </xdr:to>
    <xdr:cxnSp macro="">
      <xdr:nvCxnSpPr>
        <xdr:cNvPr id="76" name="直線コネクタ 75"/>
        <xdr:cNvCxnSpPr/>
      </xdr:nvCxnSpPr>
      <xdr:spPr>
        <a:xfrm>
          <a:off x="1447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149013</xdr:rowOff>
    </xdr:from>
    <xdr:to>
      <xdr:col>2</xdr:col>
      <xdr:colOff>127000</xdr:colOff>
      <xdr:row>44</xdr:row>
      <xdr:rowOff>79163</xdr:rowOff>
    </xdr:to>
    <xdr:sp macro="" textlink="">
      <xdr:nvSpPr>
        <xdr:cNvPr id="79" name="フローチャート : 判断 78"/>
        <xdr:cNvSpPr/>
      </xdr:nvSpPr>
      <xdr:spPr>
        <a:xfrm>
          <a:off x="1397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63940</xdr:rowOff>
    </xdr:from>
    <xdr:ext cx="762000" cy="259045"/>
    <xdr:sp macro="" textlink="">
      <xdr:nvSpPr>
        <xdr:cNvPr id="80" name="テキスト ボックス 79"/>
        <xdr:cNvSpPr txBox="1"/>
      </xdr:nvSpPr>
      <xdr:spPr>
        <a:xfrm>
          <a:off x="1066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6" name="円/楕円 85"/>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28804</xdr:rowOff>
    </xdr:from>
    <xdr:ext cx="762000" cy="259045"/>
    <xdr:sp macro="" textlink="">
      <xdr:nvSpPr>
        <xdr:cNvPr id="87" name="財政力該当値テキスト"/>
        <xdr:cNvSpPr txBox="1"/>
      </xdr:nvSpPr>
      <xdr:spPr>
        <a:xfrm>
          <a:off x="5041900" y="74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132927</xdr:rowOff>
    </xdr:from>
    <xdr:to>
      <xdr:col>6</xdr:col>
      <xdr:colOff>50800</xdr:colOff>
      <xdr:row>44</xdr:row>
      <xdr:rowOff>63077</xdr:rowOff>
    </xdr:to>
    <xdr:sp macro="" textlink="">
      <xdr:nvSpPr>
        <xdr:cNvPr id="88" name="円/楕円 87"/>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47854</xdr:rowOff>
    </xdr:from>
    <xdr:ext cx="736600" cy="259045"/>
    <xdr:sp macro="" textlink="">
      <xdr:nvSpPr>
        <xdr:cNvPr id="89" name="テキスト ボックス 88"/>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132927</xdr:rowOff>
    </xdr:from>
    <xdr:to>
      <xdr:col>4</xdr:col>
      <xdr:colOff>533400</xdr:colOff>
      <xdr:row>44</xdr:row>
      <xdr:rowOff>63077</xdr:rowOff>
    </xdr:to>
    <xdr:sp macro="" textlink="">
      <xdr:nvSpPr>
        <xdr:cNvPr id="90" name="円/楕円 89"/>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47854</xdr:rowOff>
    </xdr:from>
    <xdr:ext cx="762000" cy="259045"/>
    <xdr:sp macro="" textlink="">
      <xdr:nvSpPr>
        <xdr:cNvPr id="91" name="テキスト ボックス 90"/>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93" name="テキスト ボックス 92"/>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116840</xdr:rowOff>
    </xdr:from>
    <xdr:to>
      <xdr:col>2</xdr:col>
      <xdr:colOff>127000</xdr:colOff>
      <xdr:row>44</xdr:row>
      <xdr:rowOff>46990</xdr:rowOff>
    </xdr:to>
    <xdr:sp macro="" textlink="">
      <xdr:nvSpPr>
        <xdr:cNvPr id="94" name="円/楕円 93"/>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57167</xdr:rowOff>
    </xdr:from>
    <xdr:ext cx="762000" cy="259045"/>
    <xdr:sp macro="" textlink="">
      <xdr:nvSpPr>
        <xdr:cNvPr id="95" name="テキスト ボックス 94"/>
        <xdr:cNvSpPr txBox="1"/>
      </xdr:nvSpPr>
      <xdr:spPr>
        <a:xfrm>
          <a:off x="1066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物件費や繰出金の経常経費の増加により</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となった。</a:t>
          </a:r>
          <a:endParaRPr lang="ja-JP" altLang="ja-JP" sz="1400">
            <a:effectLst/>
          </a:endParaRPr>
        </a:p>
        <a:p>
          <a:pPr rtl="0" fontAlgn="base"/>
          <a:r>
            <a:rPr lang="ja-JP" altLang="ja-JP" sz="1100" b="0" i="0" baseline="0">
              <a:solidFill>
                <a:schemeClr val="dk1"/>
              </a:solidFill>
              <a:effectLst/>
              <a:latin typeface="+mn-lt"/>
              <a:ea typeface="+mn-ea"/>
              <a:cs typeface="+mn-cs"/>
            </a:rPr>
            <a:t>　経常一般財源は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ほぼ同額で推移して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経常経費では、</a:t>
          </a:r>
          <a:r>
            <a:rPr lang="ja-JP" altLang="ja-JP" sz="1100" b="0" i="0" baseline="0">
              <a:solidFill>
                <a:schemeClr val="dk1"/>
              </a:solidFill>
              <a:effectLst/>
              <a:latin typeface="+mn-lt"/>
              <a:ea typeface="+mn-ea"/>
              <a:cs typeface="+mn-cs"/>
            </a:rPr>
            <a:t>人件費や公債費は抑制されつつある</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、社会保障費の</a:t>
          </a:r>
          <a:r>
            <a:rPr lang="ja-JP" altLang="en-US" sz="1100" b="0" i="0" baseline="0">
              <a:solidFill>
                <a:schemeClr val="dk1"/>
              </a:solidFill>
              <a:effectLst/>
              <a:latin typeface="+mn-lt"/>
              <a:ea typeface="+mn-ea"/>
              <a:cs typeface="+mn-cs"/>
            </a:rPr>
            <a:t>増大による</a:t>
          </a:r>
          <a:r>
            <a:rPr lang="ja-JP" altLang="ja-JP" sz="1100" b="0" i="0" baseline="0">
              <a:solidFill>
                <a:schemeClr val="dk1"/>
              </a:solidFill>
              <a:effectLst/>
              <a:latin typeface="+mn-lt"/>
              <a:ea typeface="+mn-ea"/>
              <a:cs typeface="+mn-cs"/>
            </a:rPr>
            <a:t>扶助費や繰出金が増加の一途をたどっているため、経常収支比率が</a:t>
          </a:r>
          <a:r>
            <a:rPr lang="ja-JP" altLang="en-US" sz="1100" b="0" i="0" baseline="0">
              <a:solidFill>
                <a:schemeClr val="dk1"/>
              </a:solidFill>
              <a:effectLst/>
              <a:latin typeface="+mn-lt"/>
              <a:ea typeface="+mn-ea"/>
              <a:cs typeface="+mn-cs"/>
            </a:rPr>
            <a:t>９０％台</a:t>
          </a:r>
          <a:r>
            <a:rPr lang="ja-JP" altLang="ja-JP" sz="1100" b="0" i="0" baseline="0">
              <a:solidFill>
                <a:schemeClr val="dk1"/>
              </a:solidFill>
              <a:effectLst/>
              <a:latin typeface="+mn-lt"/>
              <a:ea typeface="+mn-ea"/>
              <a:cs typeface="+mn-cs"/>
            </a:rPr>
            <a:t>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経常一般財源は、実質交付税の増減に大きく影響を受けることから、経常経費の削減に積極的に取り組み、財政構造の硬直化の改善に努める。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35923</xdr:rowOff>
    </xdr:from>
    <xdr:to>
      <xdr:col>7</xdr:col>
      <xdr:colOff>152400</xdr:colOff>
      <xdr:row>64</xdr:row>
      <xdr:rowOff>46265</xdr:rowOff>
    </xdr:to>
    <xdr:cxnSp macro="">
      <xdr:nvCxnSpPr>
        <xdr:cNvPr id="132" name="直線コネクタ 131"/>
        <xdr:cNvCxnSpPr/>
      </xdr:nvCxnSpPr>
      <xdr:spPr>
        <a:xfrm>
          <a:off x="4114800" y="1100872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35923</xdr:rowOff>
    </xdr:from>
    <xdr:to>
      <xdr:col>6</xdr:col>
      <xdr:colOff>0</xdr:colOff>
      <xdr:row>64</xdr:row>
      <xdr:rowOff>63500</xdr:rowOff>
    </xdr:to>
    <xdr:cxnSp macro="">
      <xdr:nvCxnSpPr>
        <xdr:cNvPr id="135" name="直線コネクタ 134"/>
        <xdr:cNvCxnSpPr/>
      </xdr:nvCxnSpPr>
      <xdr:spPr>
        <a:xfrm flipV="1">
          <a:off x="3225800" y="1100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11793</xdr:rowOff>
    </xdr:from>
    <xdr:to>
      <xdr:col>4</xdr:col>
      <xdr:colOff>482600</xdr:colOff>
      <xdr:row>64</xdr:row>
      <xdr:rowOff>63500</xdr:rowOff>
    </xdr:to>
    <xdr:cxnSp macro="">
      <xdr:nvCxnSpPr>
        <xdr:cNvPr id="138" name="直線コネクタ 137"/>
        <xdr:cNvCxnSpPr/>
      </xdr:nvCxnSpPr>
      <xdr:spPr>
        <a:xfrm>
          <a:off x="2336800" y="1098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11793</xdr:rowOff>
    </xdr:from>
    <xdr:to>
      <xdr:col>3</xdr:col>
      <xdr:colOff>279400</xdr:colOff>
      <xdr:row>64</xdr:row>
      <xdr:rowOff>25581</xdr:rowOff>
    </xdr:to>
    <xdr:cxnSp macro="">
      <xdr:nvCxnSpPr>
        <xdr:cNvPr id="141" name="直線コネクタ 140"/>
        <xdr:cNvCxnSpPr/>
      </xdr:nvCxnSpPr>
      <xdr:spPr>
        <a:xfrm flipV="1">
          <a:off x="1447800" y="1098459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2" name="フローチャート : 判断 141"/>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3" name="テキスト ボックス 142"/>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44" name="フローチャート : 判断 143"/>
        <xdr:cNvSpPr/>
      </xdr:nvSpPr>
      <xdr:spPr>
        <a:xfrm>
          <a:off x="1397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47733</xdr:rowOff>
    </xdr:from>
    <xdr:ext cx="762000" cy="259045"/>
    <xdr:sp macro="" textlink="">
      <xdr:nvSpPr>
        <xdr:cNvPr id="145" name="テキスト ボックス 144"/>
        <xdr:cNvSpPr txBox="1"/>
      </xdr:nvSpPr>
      <xdr:spPr>
        <a:xfrm>
          <a:off x="1066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166915</xdr:rowOff>
    </xdr:from>
    <xdr:to>
      <xdr:col>7</xdr:col>
      <xdr:colOff>203200</xdr:colOff>
      <xdr:row>64</xdr:row>
      <xdr:rowOff>97065</xdr:rowOff>
    </xdr:to>
    <xdr:sp macro="" textlink="">
      <xdr:nvSpPr>
        <xdr:cNvPr id="151" name="円/楕円 150"/>
        <xdr:cNvSpPr/>
      </xdr:nvSpPr>
      <xdr:spPr>
        <a:xfrm>
          <a:off x="49022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138992</xdr:rowOff>
    </xdr:from>
    <xdr:ext cx="762000" cy="259045"/>
    <xdr:sp macro="" textlink="">
      <xdr:nvSpPr>
        <xdr:cNvPr id="152" name="財政構造の弾力性該当値テキスト"/>
        <xdr:cNvSpPr txBox="1"/>
      </xdr:nvSpPr>
      <xdr:spPr>
        <a:xfrm>
          <a:off x="5041900" y="109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156573</xdr:rowOff>
    </xdr:from>
    <xdr:to>
      <xdr:col>6</xdr:col>
      <xdr:colOff>50800</xdr:colOff>
      <xdr:row>64</xdr:row>
      <xdr:rowOff>86723</xdr:rowOff>
    </xdr:to>
    <xdr:sp macro="" textlink="">
      <xdr:nvSpPr>
        <xdr:cNvPr id="153" name="円/楕円 152"/>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71500</xdr:rowOff>
    </xdr:from>
    <xdr:ext cx="736600" cy="259045"/>
    <xdr:sp macro="" textlink="">
      <xdr:nvSpPr>
        <xdr:cNvPr id="154" name="テキスト ボックス 153"/>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5" name="円/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132443</xdr:rowOff>
    </xdr:from>
    <xdr:to>
      <xdr:col>3</xdr:col>
      <xdr:colOff>330200</xdr:colOff>
      <xdr:row>64</xdr:row>
      <xdr:rowOff>62593</xdr:rowOff>
    </xdr:to>
    <xdr:sp macro="" textlink="">
      <xdr:nvSpPr>
        <xdr:cNvPr id="157" name="円/楕円 156"/>
        <xdr:cNvSpPr/>
      </xdr:nvSpPr>
      <xdr:spPr>
        <a:xfrm>
          <a:off x="2286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47370</xdr:rowOff>
    </xdr:from>
    <xdr:ext cx="762000" cy="259045"/>
    <xdr:sp macro="" textlink="">
      <xdr:nvSpPr>
        <xdr:cNvPr id="158" name="テキスト ボックス 157"/>
        <xdr:cNvSpPr txBox="1"/>
      </xdr:nvSpPr>
      <xdr:spPr>
        <a:xfrm>
          <a:off x="1955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146231</xdr:rowOff>
    </xdr:from>
    <xdr:to>
      <xdr:col>2</xdr:col>
      <xdr:colOff>127000</xdr:colOff>
      <xdr:row>64</xdr:row>
      <xdr:rowOff>76381</xdr:rowOff>
    </xdr:to>
    <xdr:sp macro="" textlink="">
      <xdr:nvSpPr>
        <xdr:cNvPr id="159" name="円/楕円 158"/>
        <xdr:cNvSpPr/>
      </xdr:nvSpPr>
      <xdr:spPr>
        <a:xfrm>
          <a:off x="1397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61158</xdr:rowOff>
    </xdr:from>
    <xdr:ext cx="762000" cy="259045"/>
    <xdr:sp macro="" textlink="">
      <xdr:nvSpPr>
        <xdr:cNvPr id="160" name="テキスト ボックス 159"/>
        <xdr:cNvSpPr txBox="1"/>
      </xdr:nvSpPr>
      <xdr:spPr>
        <a:xfrm>
          <a:off x="1066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[163,046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人口１人当たりの人件費・物件費等決算額は、</a:t>
          </a:r>
          <a:r>
            <a:rPr lang="ja-JP" altLang="en-US" sz="1100" b="0" i="0" baseline="0">
              <a:solidFill>
                <a:schemeClr val="dk1"/>
              </a:solidFill>
              <a:effectLst/>
              <a:latin typeface="+mn-lt"/>
              <a:ea typeface="+mn-ea"/>
              <a:cs typeface="+mn-cs"/>
            </a:rPr>
            <a:t>平成２３年度以降減少傾向にあり、</a:t>
          </a:r>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わずかながら</a:t>
          </a:r>
          <a:r>
            <a:rPr lang="ja-JP" altLang="ja-JP" sz="1100" b="0" i="0" baseline="0">
              <a:solidFill>
                <a:schemeClr val="dk1"/>
              </a:solidFill>
              <a:effectLst/>
              <a:latin typeface="+mn-lt"/>
              <a:ea typeface="+mn-ea"/>
              <a:cs typeface="+mn-cs"/>
            </a:rPr>
            <a:t>下回っている。</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人件費は、</a:t>
          </a:r>
          <a:r>
            <a:rPr lang="ja-JP" altLang="ja-JP" sz="1100" b="0" i="0" baseline="0">
              <a:solidFill>
                <a:schemeClr val="dk1"/>
              </a:solidFill>
              <a:effectLst/>
              <a:latin typeface="+mn-lt"/>
              <a:ea typeface="+mn-ea"/>
              <a:cs typeface="+mn-cs"/>
            </a:rPr>
            <a:t>定員適正化計画に基づき、新規採用の抑制などにより、</a:t>
          </a:r>
          <a:r>
            <a:rPr lang="ja-JP" altLang="en-US" sz="1100" b="0" i="0" baseline="0">
              <a:solidFill>
                <a:schemeClr val="dk1"/>
              </a:solidFill>
              <a:effectLst/>
              <a:latin typeface="+mn-lt"/>
              <a:ea typeface="+mn-ea"/>
              <a:cs typeface="+mn-cs"/>
            </a:rPr>
            <a:t>削減効果が現れてきているところである。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物件費は、</a:t>
          </a:r>
          <a:r>
            <a:rPr lang="ja-JP" altLang="en-US" sz="1100" b="0" i="0" baseline="0">
              <a:solidFill>
                <a:schemeClr val="dk1"/>
              </a:solidFill>
              <a:effectLst/>
              <a:latin typeface="+mn-lt"/>
              <a:ea typeface="+mn-ea"/>
              <a:cs typeface="+mn-cs"/>
            </a:rPr>
            <a:t>単年度の</a:t>
          </a:r>
          <a:r>
            <a:rPr lang="ja-JP" altLang="ja-JP" sz="1100" b="0" i="0" baseline="0">
              <a:solidFill>
                <a:schemeClr val="dk1"/>
              </a:solidFill>
              <a:effectLst/>
              <a:latin typeface="+mn-lt"/>
              <a:ea typeface="+mn-ea"/>
              <a:cs typeface="+mn-cs"/>
            </a:rPr>
            <a:t>臨時的な</a:t>
          </a:r>
          <a:r>
            <a:rPr lang="ja-JP" altLang="en-US" sz="1100" b="0" i="0" baseline="0">
              <a:solidFill>
                <a:schemeClr val="dk1"/>
              </a:solidFill>
              <a:effectLst/>
              <a:latin typeface="+mn-lt"/>
              <a:ea typeface="+mn-ea"/>
              <a:cs typeface="+mn-cs"/>
            </a:rPr>
            <a:t>委託料</a:t>
          </a:r>
          <a:r>
            <a:rPr lang="ja-JP" altLang="ja-JP" sz="1100" b="0" i="0" baseline="0">
              <a:solidFill>
                <a:schemeClr val="dk1"/>
              </a:solidFill>
              <a:effectLst/>
              <a:latin typeface="+mn-lt"/>
              <a:ea typeface="+mn-ea"/>
              <a:cs typeface="+mn-cs"/>
            </a:rPr>
            <a:t>などが大きく影響するが、経常的な経費については、</a:t>
          </a:r>
          <a:r>
            <a:rPr lang="ja-JP" altLang="en-US" sz="1100" b="0" i="0" baseline="0">
              <a:solidFill>
                <a:schemeClr val="dk1"/>
              </a:solidFill>
              <a:effectLst/>
              <a:latin typeface="+mn-lt"/>
              <a:ea typeface="+mn-ea"/>
              <a:cs typeface="+mn-cs"/>
            </a:rPr>
            <a:t>事務事業の見直しなどにより、</a:t>
          </a:r>
          <a:r>
            <a:rPr lang="ja-JP" altLang="ja-JP" sz="1100" b="0" i="0" baseline="0">
              <a:solidFill>
                <a:schemeClr val="dk1"/>
              </a:solidFill>
              <a:effectLst/>
              <a:latin typeface="+mn-lt"/>
              <a:ea typeface="+mn-ea"/>
              <a:cs typeface="+mn-cs"/>
            </a:rPr>
            <a:t>更なる削減に努める必要がある。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136785</xdr:rowOff>
    </xdr:from>
    <xdr:to>
      <xdr:col>7</xdr:col>
      <xdr:colOff>152400</xdr:colOff>
      <xdr:row>81</xdr:row>
      <xdr:rowOff>138573</xdr:rowOff>
    </xdr:to>
    <xdr:cxnSp macro="">
      <xdr:nvCxnSpPr>
        <xdr:cNvPr id="196" name="直線コネクタ 195"/>
        <xdr:cNvCxnSpPr/>
      </xdr:nvCxnSpPr>
      <xdr:spPr>
        <a:xfrm flipV="1">
          <a:off x="4114800" y="14024235"/>
          <a:ext cx="8382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138573</xdr:rowOff>
    </xdr:from>
    <xdr:to>
      <xdr:col>6</xdr:col>
      <xdr:colOff>0</xdr:colOff>
      <xdr:row>81</xdr:row>
      <xdr:rowOff>148633</xdr:rowOff>
    </xdr:to>
    <xdr:cxnSp macro="">
      <xdr:nvCxnSpPr>
        <xdr:cNvPr id="199" name="直線コネクタ 198"/>
        <xdr:cNvCxnSpPr/>
      </xdr:nvCxnSpPr>
      <xdr:spPr>
        <a:xfrm flipV="1">
          <a:off x="3225800" y="14026023"/>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133983</xdr:rowOff>
    </xdr:from>
    <xdr:to>
      <xdr:col>4</xdr:col>
      <xdr:colOff>482600</xdr:colOff>
      <xdr:row>81</xdr:row>
      <xdr:rowOff>148633</xdr:rowOff>
    </xdr:to>
    <xdr:cxnSp macro="">
      <xdr:nvCxnSpPr>
        <xdr:cNvPr id="202" name="直線コネクタ 201"/>
        <xdr:cNvCxnSpPr/>
      </xdr:nvCxnSpPr>
      <xdr:spPr>
        <a:xfrm>
          <a:off x="2336800" y="14021433"/>
          <a:ext cx="889000" cy="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133983</xdr:rowOff>
    </xdr:from>
    <xdr:to>
      <xdr:col>3</xdr:col>
      <xdr:colOff>279400</xdr:colOff>
      <xdr:row>81</xdr:row>
      <xdr:rowOff>140427</xdr:rowOff>
    </xdr:to>
    <xdr:cxnSp macro="">
      <xdr:nvCxnSpPr>
        <xdr:cNvPr id="205" name="直線コネクタ 204"/>
        <xdr:cNvCxnSpPr/>
      </xdr:nvCxnSpPr>
      <xdr:spPr>
        <a:xfrm flipV="1">
          <a:off x="1447800" y="14021433"/>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25442</xdr:rowOff>
    </xdr:from>
    <xdr:to>
      <xdr:col>3</xdr:col>
      <xdr:colOff>330200</xdr:colOff>
      <xdr:row>82</xdr:row>
      <xdr:rowOff>127042</xdr:rowOff>
    </xdr:to>
    <xdr:sp macro="" textlink="">
      <xdr:nvSpPr>
        <xdr:cNvPr id="206" name="フローチャート : 判断 205"/>
        <xdr:cNvSpPr/>
      </xdr:nvSpPr>
      <xdr:spPr>
        <a:xfrm>
          <a:off x="2286000" y="1408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111819</xdr:rowOff>
    </xdr:from>
    <xdr:ext cx="762000" cy="259045"/>
    <xdr:sp macro="" textlink="">
      <xdr:nvSpPr>
        <xdr:cNvPr id="207" name="テキスト ボックス 206"/>
        <xdr:cNvSpPr txBox="1"/>
      </xdr:nvSpPr>
      <xdr:spPr>
        <a:xfrm>
          <a:off x="1955800" y="1417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15399</xdr:rowOff>
    </xdr:from>
    <xdr:to>
      <xdr:col>2</xdr:col>
      <xdr:colOff>127000</xdr:colOff>
      <xdr:row>82</xdr:row>
      <xdr:rowOff>116999</xdr:rowOff>
    </xdr:to>
    <xdr:sp macro="" textlink="">
      <xdr:nvSpPr>
        <xdr:cNvPr id="208" name="フローチャート : 判断 207"/>
        <xdr:cNvSpPr/>
      </xdr:nvSpPr>
      <xdr:spPr>
        <a:xfrm>
          <a:off x="1397000" y="1407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101776</xdr:rowOff>
    </xdr:from>
    <xdr:ext cx="762000" cy="259045"/>
    <xdr:sp macro="" textlink="">
      <xdr:nvSpPr>
        <xdr:cNvPr id="209" name="テキスト ボックス 208"/>
        <xdr:cNvSpPr txBox="1"/>
      </xdr:nvSpPr>
      <xdr:spPr>
        <a:xfrm>
          <a:off x="1066800" y="141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85985</xdr:rowOff>
    </xdr:from>
    <xdr:to>
      <xdr:col>7</xdr:col>
      <xdr:colOff>203200</xdr:colOff>
      <xdr:row>82</xdr:row>
      <xdr:rowOff>16135</xdr:rowOff>
    </xdr:to>
    <xdr:sp macro="" textlink="">
      <xdr:nvSpPr>
        <xdr:cNvPr id="215" name="円/楕円 214"/>
        <xdr:cNvSpPr/>
      </xdr:nvSpPr>
      <xdr:spPr>
        <a:xfrm>
          <a:off x="4902200" y="13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7262</xdr:rowOff>
    </xdr:from>
    <xdr:ext cx="762000" cy="259045"/>
    <xdr:sp macro="" textlink="">
      <xdr:nvSpPr>
        <xdr:cNvPr id="216" name="人件費・物件費等の状況該当値テキスト"/>
        <xdr:cNvSpPr txBox="1"/>
      </xdr:nvSpPr>
      <xdr:spPr>
        <a:xfrm>
          <a:off x="5041900" y="1389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163,046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87773</xdr:rowOff>
    </xdr:from>
    <xdr:to>
      <xdr:col>6</xdr:col>
      <xdr:colOff>50800</xdr:colOff>
      <xdr:row>82</xdr:row>
      <xdr:rowOff>17923</xdr:rowOff>
    </xdr:to>
    <xdr:sp macro="" textlink="">
      <xdr:nvSpPr>
        <xdr:cNvPr id="217" name="円/楕円 216"/>
        <xdr:cNvSpPr/>
      </xdr:nvSpPr>
      <xdr:spPr>
        <a:xfrm>
          <a:off x="4064000" y="139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28100</xdr:rowOff>
    </xdr:from>
    <xdr:ext cx="736600" cy="259045"/>
    <xdr:sp macro="" textlink="">
      <xdr:nvSpPr>
        <xdr:cNvPr id="218" name="テキスト ボックス 217"/>
        <xdr:cNvSpPr txBox="1"/>
      </xdr:nvSpPr>
      <xdr:spPr>
        <a:xfrm>
          <a:off x="3733800" y="13744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97833</xdr:rowOff>
    </xdr:from>
    <xdr:to>
      <xdr:col>4</xdr:col>
      <xdr:colOff>533400</xdr:colOff>
      <xdr:row>82</xdr:row>
      <xdr:rowOff>27983</xdr:rowOff>
    </xdr:to>
    <xdr:sp macro="" textlink="">
      <xdr:nvSpPr>
        <xdr:cNvPr id="219" name="円/楕円 218"/>
        <xdr:cNvSpPr/>
      </xdr:nvSpPr>
      <xdr:spPr>
        <a:xfrm>
          <a:off x="3175000" y="139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38160</xdr:rowOff>
    </xdr:from>
    <xdr:ext cx="762000" cy="259045"/>
    <xdr:sp macro="" textlink="">
      <xdr:nvSpPr>
        <xdr:cNvPr id="220" name="テキスト ボックス 219"/>
        <xdr:cNvSpPr txBox="1"/>
      </xdr:nvSpPr>
      <xdr:spPr>
        <a:xfrm>
          <a:off x="2844800" y="1375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83183</xdr:rowOff>
    </xdr:from>
    <xdr:to>
      <xdr:col>3</xdr:col>
      <xdr:colOff>330200</xdr:colOff>
      <xdr:row>82</xdr:row>
      <xdr:rowOff>13333</xdr:rowOff>
    </xdr:to>
    <xdr:sp macro="" textlink="">
      <xdr:nvSpPr>
        <xdr:cNvPr id="221" name="円/楕円 220"/>
        <xdr:cNvSpPr/>
      </xdr:nvSpPr>
      <xdr:spPr>
        <a:xfrm>
          <a:off x="2286000" y="13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23510</xdr:rowOff>
    </xdr:from>
    <xdr:ext cx="762000" cy="259045"/>
    <xdr:sp macro="" textlink="">
      <xdr:nvSpPr>
        <xdr:cNvPr id="222" name="テキスト ボックス 221"/>
        <xdr:cNvSpPr txBox="1"/>
      </xdr:nvSpPr>
      <xdr:spPr>
        <a:xfrm>
          <a:off x="1955800" y="1373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89627</xdr:rowOff>
    </xdr:from>
    <xdr:to>
      <xdr:col>2</xdr:col>
      <xdr:colOff>127000</xdr:colOff>
      <xdr:row>82</xdr:row>
      <xdr:rowOff>19777</xdr:rowOff>
    </xdr:to>
    <xdr:sp macro="" textlink="">
      <xdr:nvSpPr>
        <xdr:cNvPr id="223" name="円/楕円 222"/>
        <xdr:cNvSpPr/>
      </xdr:nvSpPr>
      <xdr:spPr>
        <a:xfrm>
          <a:off x="1397000" y="139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29954</xdr:rowOff>
    </xdr:from>
    <xdr:ext cx="762000" cy="259045"/>
    <xdr:sp macro="" textlink="">
      <xdr:nvSpPr>
        <xdr:cNvPr id="224" name="テキスト ボックス 223"/>
        <xdr:cNvSpPr txBox="1"/>
      </xdr:nvSpPr>
      <xdr:spPr>
        <a:xfrm>
          <a:off x="1066800" y="1374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昇給時の給与の抑制により、類似団体平均を下回っており、今後も健全な給与体系の維持に努める。</a:t>
          </a:r>
          <a:endParaRPr lang="ja-JP" altLang="ja-JP">
            <a:effectLst/>
          </a:endParaRPr>
        </a:p>
        <a:p>
          <a:pPr rtl="0"/>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88</xdr:row>
      <xdr:rowOff>128693</xdr:rowOff>
    </xdr:to>
    <xdr:cxnSp macro="">
      <xdr:nvCxnSpPr>
        <xdr:cNvPr id="258" name="直線コネクタ 257"/>
        <xdr:cNvCxnSpPr/>
      </xdr:nvCxnSpPr>
      <xdr:spPr>
        <a:xfrm flipV="1">
          <a:off x="16179800" y="14532611"/>
          <a:ext cx="8382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128693</xdr:rowOff>
    </xdr:from>
    <xdr:to>
      <xdr:col>23</xdr:col>
      <xdr:colOff>406400</xdr:colOff>
      <xdr:row>89</xdr:row>
      <xdr:rowOff>69850</xdr:rowOff>
    </xdr:to>
    <xdr:cxnSp macro="">
      <xdr:nvCxnSpPr>
        <xdr:cNvPr id="261" name="直線コネクタ 260"/>
        <xdr:cNvCxnSpPr/>
      </xdr:nvCxnSpPr>
      <xdr:spPr>
        <a:xfrm flipV="1">
          <a:off x="15290800" y="152162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89</xdr:row>
      <xdr:rowOff>69850</xdr:rowOff>
    </xdr:to>
    <xdr:cxnSp macro="">
      <xdr:nvCxnSpPr>
        <xdr:cNvPr id="264" name="直線コネクタ 263"/>
        <xdr:cNvCxnSpPr/>
      </xdr:nvCxnSpPr>
      <xdr:spPr>
        <a:xfrm>
          <a:off x="14401800" y="1458087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85</xdr:row>
      <xdr:rowOff>7620</xdr:rowOff>
    </xdr:to>
    <xdr:cxnSp macro="">
      <xdr:nvCxnSpPr>
        <xdr:cNvPr id="267" name="直線コネクタ 266"/>
        <xdr:cNvCxnSpPr/>
      </xdr:nvCxnSpPr>
      <xdr:spPr>
        <a:xfrm>
          <a:off x="13512800" y="144843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8" name="フローチャート :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9" name="テキスト ボックス 268"/>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70" name="フローチャート : 判断 269"/>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1" name="テキスト ボックス 270"/>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7" name="円/楕円 276"/>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8"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77893</xdr:rowOff>
    </xdr:from>
    <xdr:to>
      <xdr:col>23</xdr:col>
      <xdr:colOff>457200</xdr:colOff>
      <xdr:row>89</xdr:row>
      <xdr:rowOff>8043</xdr:rowOff>
    </xdr:to>
    <xdr:sp macro="" textlink="">
      <xdr:nvSpPr>
        <xdr:cNvPr id="279" name="円/楕円 278"/>
        <xdr:cNvSpPr/>
      </xdr:nvSpPr>
      <xdr:spPr>
        <a:xfrm>
          <a:off x="16129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80" name="テキスト ボックス 27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1" name="円/楕円 280"/>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2" name="テキスト ボックス 281"/>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83" name="円/楕円 282"/>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68597</xdr:rowOff>
    </xdr:from>
    <xdr:ext cx="762000" cy="259045"/>
    <xdr:sp macro="" textlink="">
      <xdr:nvSpPr>
        <xdr:cNvPr id="284" name="テキスト ボックス 283"/>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5" name="円/楕円 284"/>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6" name="テキスト ボックス 285"/>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定員適正化計画以上の職員数の削減により、確実に成果が現れてきており、類似団体を大きく下回っている。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必要に応じ臨時職員の活用や民間委託の推進を図るなど、引き続き定員管理に努める。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33444</xdr:rowOff>
    </xdr:from>
    <xdr:to>
      <xdr:col>24</xdr:col>
      <xdr:colOff>558800</xdr:colOff>
      <xdr:row>60</xdr:row>
      <xdr:rowOff>39188</xdr:rowOff>
    </xdr:to>
    <xdr:cxnSp macro="">
      <xdr:nvCxnSpPr>
        <xdr:cNvPr id="323" name="直線コネクタ 322"/>
        <xdr:cNvCxnSpPr/>
      </xdr:nvCxnSpPr>
      <xdr:spPr>
        <a:xfrm flipV="1">
          <a:off x="16179800" y="10320444"/>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39188</xdr:rowOff>
    </xdr:from>
    <xdr:to>
      <xdr:col>23</xdr:col>
      <xdr:colOff>406400</xdr:colOff>
      <xdr:row>60</xdr:row>
      <xdr:rowOff>59872</xdr:rowOff>
    </xdr:to>
    <xdr:cxnSp macro="">
      <xdr:nvCxnSpPr>
        <xdr:cNvPr id="326" name="直線コネクタ 325"/>
        <xdr:cNvCxnSpPr/>
      </xdr:nvCxnSpPr>
      <xdr:spPr>
        <a:xfrm flipV="1">
          <a:off x="15290800" y="103261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59872</xdr:rowOff>
    </xdr:from>
    <xdr:to>
      <xdr:col>22</xdr:col>
      <xdr:colOff>203200</xdr:colOff>
      <xdr:row>60</xdr:row>
      <xdr:rowOff>59872</xdr:rowOff>
    </xdr:to>
    <xdr:cxnSp macro="">
      <xdr:nvCxnSpPr>
        <xdr:cNvPr id="329" name="直線コネクタ 328"/>
        <xdr:cNvCxnSpPr/>
      </xdr:nvCxnSpPr>
      <xdr:spPr>
        <a:xfrm>
          <a:off x="14401800" y="1034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59872</xdr:rowOff>
    </xdr:from>
    <xdr:to>
      <xdr:col>21</xdr:col>
      <xdr:colOff>0</xdr:colOff>
      <xdr:row>60</xdr:row>
      <xdr:rowOff>63319</xdr:rowOff>
    </xdr:to>
    <xdr:cxnSp macro="">
      <xdr:nvCxnSpPr>
        <xdr:cNvPr id="332" name="直線コネクタ 331"/>
        <xdr:cNvCxnSpPr/>
      </xdr:nvCxnSpPr>
      <xdr:spPr>
        <a:xfrm flipV="1">
          <a:off x="13512800" y="103468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61202</xdr:rowOff>
    </xdr:from>
    <xdr:to>
      <xdr:col>21</xdr:col>
      <xdr:colOff>50800</xdr:colOff>
      <xdr:row>63</xdr:row>
      <xdr:rowOff>162802</xdr:rowOff>
    </xdr:to>
    <xdr:sp macro="" textlink="">
      <xdr:nvSpPr>
        <xdr:cNvPr id="333" name="フローチャート : 判断 332"/>
        <xdr:cNvSpPr/>
      </xdr:nvSpPr>
      <xdr:spPr>
        <a:xfrm>
          <a:off x="14351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147579</xdr:rowOff>
    </xdr:from>
    <xdr:ext cx="762000" cy="259045"/>
    <xdr:sp macro="" textlink="">
      <xdr:nvSpPr>
        <xdr:cNvPr id="334" name="テキスト ボックス 333"/>
        <xdr:cNvSpPr txBox="1"/>
      </xdr:nvSpPr>
      <xdr:spPr>
        <a:xfrm>
          <a:off x="14020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38221</xdr:rowOff>
    </xdr:from>
    <xdr:to>
      <xdr:col>19</xdr:col>
      <xdr:colOff>533400</xdr:colOff>
      <xdr:row>63</xdr:row>
      <xdr:rowOff>139821</xdr:rowOff>
    </xdr:to>
    <xdr:sp macro="" textlink="">
      <xdr:nvSpPr>
        <xdr:cNvPr id="335" name="フローチャート : 判断 334"/>
        <xdr:cNvSpPr/>
      </xdr:nvSpPr>
      <xdr:spPr>
        <a:xfrm>
          <a:off x="13462000" y="1083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124598</xdr:rowOff>
    </xdr:from>
    <xdr:ext cx="762000" cy="259045"/>
    <xdr:sp macro="" textlink="">
      <xdr:nvSpPr>
        <xdr:cNvPr id="336" name="テキスト ボックス 335"/>
        <xdr:cNvSpPr txBox="1"/>
      </xdr:nvSpPr>
      <xdr:spPr>
        <a:xfrm>
          <a:off x="13131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154094</xdr:rowOff>
    </xdr:from>
    <xdr:to>
      <xdr:col>24</xdr:col>
      <xdr:colOff>609600</xdr:colOff>
      <xdr:row>60</xdr:row>
      <xdr:rowOff>84244</xdr:rowOff>
    </xdr:to>
    <xdr:sp macro="" textlink="">
      <xdr:nvSpPr>
        <xdr:cNvPr id="342" name="円/楕円 341"/>
        <xdr:cNvSpPr/>
      </xdr:nvSpPr>
      <xdr:spPr>
        <a:xfrm>
          <a:off x="16967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170621</xdr:rowOff>
    </xdr:from>
    <xdr:ext cx="762000" cy="259045"/>
    <xdr:sp macro="" textlink="">
      <xdr:nvSpPr>
        <xdr:cNvPr id="343" name="定員管理の状況該当値テキスト"/>
        <xdr:cNvSpPr txBox="1"/>
      </xdr:nvSpPr>
      <xdr:spPr>
        <a:xfrm>
          <a:off x="17106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159838</xdr:rowOff>
    </xdr:from>
    <xdr:to>
      <xdr:col>23</xdr:col>
      <xdr:colOff>457200</xdr:colOff>
      <xdr:row>60</xdr:row>
      <xdr:rowOff>89988</xdr:rowOff>
    </xdr:to>
    <xdr:sp macro="" textlink="">
      <xdr:nvSpPr>
        <xdr:cNvPr id="344" name="円/楕円 343"/>
        <xdr:cNvSpPr/>
      </xdr:nvSpPr>
      <xdr:spPr>
        <a:xfrm>
          <a:off x="16129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100165</xdr:rowOff>
    </xdr:from>
    <xdr:ext cx="736600" cy="259045"/>
    <xdr:sp macro="" textlink="">
      <xdr:nvSpPr>
        <xdr:cNvPr id="345" name="テキスト ボックス 344"/>
        <xdr:cNvSpPr txBox="1"/>
      </xdr:nvSpPr>
      <xdr:spPr>
        <a:xfrm>
          <a:off x="15798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9072</xdr:rowOff>
    </xdr:from>
    <xdr:to>
      <xdr:col>22</xdr:col>
      <xdr:colOff>254000</xdr:colOff>
      <xdr:row>60</xdr:row>
      <xdr:rowOff>110672</xdr:rowOff>
    </xdr:to>
    <xdr:sp macro="" textlink="">
      <xdr:nvSpPr>
        <xdr:cNvPr id="346" name="円/楕円 345"/>
        <xdr:cNvSpPr/>
      </xdr:nvSpPr>
      <xdr:spPr>
        <a:xfrm>
          <a:off x="15240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120849</xdr:rowOff>
    </xdr:from>
    <xdr:ext cx="762000" cy="259045"/>
    <xdr:sp macro="" textlink="">
      <xdr:nvSpPr>
        <xdr:cNvPr id="347" name="テキスト ボックス 346"/>
        <xdr:cNvSpPr txBox="1"/>
      </xdr:nvSpPr>
      <xdr:spPr>
        <a:xfrm>
          <a:off x="14909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9072</xdr:rowOff>
    </xdr:from>
    <xdr:to>
      <xdr:col>21</xdr:col>
      <xdr:colOff>50800</xdr:colOff>
      <xdr:row>60</xdr:row>
      <xdr:rowOff>110672</xdr:rowOff>
    </xdr:to>
    <xdr:sp macro="" textlink="">
      <xdr:nvSpPr>
        <xdr:cNvPr id="348" name="円/楕円 347"/>
        <xdr:cNvSpPr/>
      </xdr:nvSpPr>
      <xdr:spPr>
        <a:xfrm>
          <a:off x="14351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120849</xdr:rowOff>
    </xdr:from>
    <xdr:ext cx="762000" cy="259045"/>
    <xdr:sp macro="" textlink="">
      <xdr:nvSpPr>
        <xdr:cNvPr id="349" name="テキスト ボックス 348"/>
        <xdr:cNvSpPr txBox="1"/>
      </xdr:nvSpPr>
      <xdr:spPr>
        <a:xfrm>
          <a:off x="14020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12519</xdr:rowOff>
    </xdr:from>
    <xdr:to>
      <xdr:col>19</xdr:col>
      <xdr:colOff>533400</xdr:colOff>
      <xdr:row>60</xdr:row>
      <xdr:rowOff>114119</xdr:rowOff>
    </xdr:to>
    <xdr:sp macro="" textlink="">
      <xdr:nvSpPr>
        <xdr:cNvPr id="350" name="円/楕円 349"/>
        <xdr:cNvSpPr/>
      </xdr:nvSpPr>
      <xdr:spPr>
        <a:xfrm>
          <a:off x="13462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124296</xdr:rowOff>
    </xdr:from>
    <xdr:ext cx="762000" cy="259045"/>
    <xdr:sp macro="" textlink="">
      <xdr:nvSpPr>
        <xdr:cNvPr id="351" name="テキスト ボックス 350"/>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平成２０年度以降順調に改善しており、一般会計で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公債費のピーク</a:t>
          </a:r>
          <a:r>
            <a:rPr lang="ja-JP" altLang="en-US" sz="1100" b="0" i="0" baseline="0">
              <a:solidFill>
                <a:schemeClr val="dk1"/>
              </a:solidFill>
              <a:effectLst/>
              <a:latin typeface="+mn-lt"/>
              <a:ea typeface="+mn-ea"/>
              <a:cs typeface="+mn-cs"/>
            </a:rPr>
            <a:t>を過ぎたこともあり、</a:t>
          </a:r>
          <a:r>
            <a:rPr lang="ja-JP" altLang="ja-JP" sz="1100" b="0" i="0" baseline="0">
              <a:solidFill>
                <a:schemeClr val="dk1"/>
              </a:solidFill>
              <a:effectLst/>
              <a:latin typeface="+mn-lt"/>
              <a:ea typeface="+mn-ea"/>
              <a:cs typeface="+mn-cs"/>
            </a:rPr>
            <a:t>以後は減少</a:t>
          </a:r>
          <a:r>
            <a:rPr lang="ja-JP" altLang="en-US" sz="1100" b="0" i="0" baseline="0">
              <a:solidFill>
                <a:schemeClr val="dk1"/>
              </a:solidFill>
              <a:effectLst/>
              <a:latin typeface="+mn-lt"/>
              <a:ea typeface="+mn-ea"/>
              <a:cs typeface="+mn-cs"/>
            </a:rPr>
            <a:t>傾向で推移するため、</a:t>
          </a:r>
          <a:r>
            <a:rPr lang="ja-JP" altLang="ja-JP" sz="1100" b="0" i="0" baseline="0">
              <a:solidFill>
                <a:schemeClr val="dk1"/>
              </a:solidFill>
              <a:effectLst/>
              <a:latin typeface="+mn-lt"/>
              <a:ea typeface="+mn-ea"/>
              <a:cs typeface="+mn-cs"/>
            </a:rPr>
            <a:t>平成２５年度では</a:t>
          </a:r>
          <a:r>
            <a:rPr lang="ja-JP" altLang="en-US" sz="1100" b="0" i="0" baseline="0">
              <a:solidFill>
                <a:schemeClr val="dk1"/>
              </a:solidFill>
              <a:effectLst/>
              <a:latin typeface="+mn-lt"/>
              <a:ea typeface="+mn-ea"/>
              <a:cs typeface="+mn-cs"/>
            </a:rPr>
            <a:t>前年度比１．８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の改善となった。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また、平成２６年度以降においても、公債費は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傾向で推移</a:t>
          </a:r>
          <a:r>
            <a:rPr lang="ja-JP" altLang="ja-JP" sz="1100" b="0" i="0" baseline="0">
              <a:solidFill>
                <a:schemeClr val="dk1"/>
              </a:solidFill>
              <a:effectLst/>
              <a:latin typeface="+mn-lt"/>
              <a:ea typeface="+mn-ea"/>
              <a:cs typeface="+mn-cs"/>
            </a:rPr>
            <a:t>するものと見込まれ</a:t>
          </a:r>
          <a:r>
            <a:rPr lang="ja-JP" altLang="en-US" sz="1100" b="0" i="0" baseline="0">
              <a:solidFill>
                <a:schemeClr val="dk1"/>
              </a:solidFill>
              <a:effectLst/>
              <a:latin typeface="+mn-lt"/>
              <a:ea typeface="+mn-ea"/>
              <a:cs typeface="+mn-cs"/>
            </a:rPr>
            <a:t>るため、さらに比率の改善が見込まれる。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127000</xdr:rowOff>
    </xdr:to>
    <xdr:cxnSp macro="">
      <xdr:nvCxnSpPr>
        <xdr:cNvPr id="385" name="直線コネクタ 384"/>
        <xdr:cNvCxnSpPr/>
      </xdr:nvCxnSpPr>
      <xdr:spPr>
        <a:xfrm flipV="1">
          <a:off x="16179800" y="6840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35983</xdr:rowOff>
    </xdr:to>
    <xdr:cxnSp macro="">
      <xdr:nvCxnSpPr>
        <xdr:cNvPr id="388" name="直線コネクタ 387"/>
        <xdr:cNvCxnSpPr/>
      </xdr:nvCxnSpPr>
      <xdr:spPr>
        <a:xfrm flipV="1">
          <a:off x="15290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42</xdr:row>
      <xdr:rowOff>17356</xdr:rowOff>
    </xdr:to>
    <xdr:cxnSp macro="">
      <xdr:nvCxnSpPr>
        <xdr:cNvPr id="391" name="直線コネクタ 390"/>
        <xdr:cNvCxnSpPr/>
      </xdr:nvCxnSpPr>
      <xdr:spPr>
        <a:xfrm flipV="1">
          <a:off x="14401800" y="70654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17356</xdr:rowOff>
    </xdr:from>
    <xdr:to>
      <xdr:col>21</xdr:col>
      <xdr:colOff>0</xdr:colOff>
      <xdr:row>42</xdr:row>
      <xdr:rowOff>97790</xdr:rowOff>
    </xdr:to>
    <xdr:cxnSp macro="">
      <xdr:nvCxnSpPr>
        <xdr:cNvPr id="394" name="直線コネクタ 393"/>
        <xdr:cNvCxnSpPr/>
      </xdr:nvCxnSpPr>
      <xdr:spPr>
        <a:xfrm flipV="1">
          <a:off x="13512800" y="72182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5" name="フローチャート : 判断 394"/>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6" name="テキスト ボックス 395"/>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397" name="フローチャート : 判断 396"/>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398" name="テキスト ボックス 397"/>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4" name="円/楕円 403"/>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5"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6" name="円/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7" name="テキスト ボックス 40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08" name="円/楕円 407"/>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409" name="テキスト ボックス 408"/>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138006</xdr:rowOff>
    </xdr:from>
    <xdr:to>
      <xdr:col>21</xdr:col>
      <xdr:colOff>50800</xdr:colOff>
      <xdr:row>42</xdr:row>
      <xdr:rowOff>68156</xdr:rowOff>
    </xdr:to>
    <xdr:sp macro="" textlink="">
      <xdr:nvSpPr>
        <xdr:cNvPr id="410" name="円/楕円 409"/>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411" name="テキスト ボックス 410"/>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12" name="円/楕円 411"/>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413" name="テキスト ボックス 412"/>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過去５年間連続</a:t>
          </a:r>
          <a:r>
            <a:rPr lang="ja-JP" altLang="en-US" sz="1100" b="0" i="0" baseline="0">
              <a:solidFill>
                <a:schemeClr val="dk1"/>
              </a:solidFill>
              <a:effectLst/>
              <a:latin typeface="+mn-lt"/>
              <a:ea typeface="+mn-ea"/>
              <a:cs typeface="+mn-cs"/>
            </a:rPr>
            <a:t>して</a:t>
          </a:r>
          <a:r>
            <a:rPr lang="ja-JP" altLang="ja-JP" sz="1100" b="0" i="0" baseline="0">
              <a:solidFill>
                <a:schemeClr val="dk1"/>
              </a:solidFill>
              <a:effectLst/>
              <a:latin typeface="+mn-lt"/>
              <a:ea typeface="+mn-ea"/>
              <a:cs typeface="+mn-cs"/>
            </a:rPr>
            <a:t>改善してきたが、</a:t>
          </a:r>
          <a:r>
            <a:rPr lang="ja-JP" altLang="en-US" sz="1100" b="0" i="0" baseline="0">
              <a:solidFill>
                <a:schemeClr val="dk1"/>
              </a:solidFill>
              <a:effectLst/>
              <a:latin typeface="+mn-lt"/>
              <a:ea typeface="+mn-ea"/>
              <a:cs typeface="+mn-cs"/>
            </a:rPr>
            <a:t>平成２５年度は防災関連事業などの新規発行による地方債残高の増加により、前年度比７．２％の悪化となった。</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においても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大型の</a:t>
          </a:r>
          <a:r>
            <a:rPr lang="ja-JP" altLang="ja-JP" sz="1100" b="0" i="0" baseline="0">
              <a:solidFill>
                <a:schemeClr val="dk1"/>
              </a:solidFill>
              <a:effectLst/>
              <a:latin typeface="+mn-lt"/>
              <a:ea typeface="+mn-ea"/>
              <a:cs typeface="+mn-cs"/>
            </a:rPr>
            <a:t>防災関連事業</a:t>
          </a:r>
          <a:r>
            <a:rPr lang="ja-JP" altLang="en-US" sz="1100" b="0" i="0" baseline="0">
              <a:solidFill>
                <a:schemeClr val="dk1"/>
              </a:solidFill>
              <a:effectLst/>
              <a:latin typeface="+mn-lt"/>
              <a:ea typeface="+mn-ea"/>
              <a:cs typeface="+mn-cs"/>
            </a:rPr>
            <a:t>が計画されていることから</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４０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後半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５０</a:t>
          </a:r>
          <a:r>
            <a:rPr lang="ja-JP" altLang="ja-JP" sz="1100" b="0" i="0" baseline="0">
              <a:solidFill>
                <a:schemeClr val="dk1"/>
              </a:solidFill>
              <a:effectLst/>
              <a:latin typeface="+mn-lt"/>
              <a:ea typeface="+mn-ea"/>
              <a:cs typeface="+mn-cs"/>
            </a:rPr>
            <a:t>％台</a:t>
          </a:r>
          <a:r>
            <a:rPr lang="ja-JP" altLang="en-US" sz="1100" b="0" i="0" baseline="0">
              <a:solidFill>
                <a:schemeClr val="dk1"/>
              </a:solidFill>
              <a:effectLst/>
              <a:latin typeface="+mn-lt"/>
              <a:ea typeface="+mn-ea"/>
              <a:cs typeface="+mn-cs"/>
            </a:rPr>
            <a:t>へ上昇傾向で</a:t>
          </a:r>
          <a:r>
            <a:rPr lang="ja-JP" altLang="ja-JP" sz="1100" b="0" i="0" baseline="0">
              <a:solidFill>
                <a:schemeClr val="dk1"/>
              </a:solidFill>
              <a:effectLst/>
              <a:latin typeface="+mn-lt"/>
              <a:ea typeface="+mn-ea"/>
              <a:cs typeface="+mn-cs"/>
            </a:rPr>
            <a:t>推移するものと見込まれる。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33782</xdr:rowOff>
    </xdr:from>
    <xdr:to>
      <xdr:col>24</xdr:col>
      <xdr:colOff>558800</xdr:colOff>
      <xdr:row>15</xdr:row>
      <xdr:rowOff>91694</xdr:rowOff>
    </xdr:to>
    <xdr:cxnSp macro="">
      <xdr:nvCxnSpPr>
        <xdr:cNvPr id="447" name="直線コネクタ 446"/>
        <xdr:cNvCxnSpPr/>
      </xdr:nvCxnSpPr>
      <xdr:spPr>
        <a:xfrm>
          <a:off x="16179800" y="26055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33782</xdr:rowOff>
    </xdr:from>
    <xdr:to>
      <xdr:col>23</xdr:col>
      <xdr:colOff>406400</xdr:colOff>
      <xdr:row>15</xdr:row>
      <xdr:rowOff>159258</xdr:rowOff>
    </xdr:to>
    <xdr:cxnSp macro="">
      <xdr:nvCxnSpPr>
        <xdr:cNvPr id="450" name="直線コネクタ 449"/>
        <xdr:cNvCxnSpPr/>
      </xdr:nvCxnSpPr>
      <xdr:spPr>
        <a:xfrm flipV="1">
          <a:off x="15290800" y="26055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159258</xdr:rowOff>
    </xdr:from>
    <xdr:to>
      <xdr:col>22</xdr:col>
      <xdr:colOff>203200</xdr:colOff>
      <xdr:row>16</xdr:row>
      <xdr:rowOff>56176</xdr:rowOff>
    </xdr:to>
    <xdr:cxnSp macro="">
      <xdr:nvCxnSpPr>
        <xdr:cNvPr id="453" name="直線コネクタ 452"/>
        <xdr:cNvCxnSpPr/>
      </xdr:nvCxnSpPr>
      <xdr:spPr>
        <a:xfrm flipV="1">
          <a:off x="14401800" y="273100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56176</xdr:rowOff>
    </xdr:from>
    <xdr:to>
      <xdr:col>21</xdr:col>
      <xdr:colOff>0</xdr:colOff>
      <xdr:row>17</xdr:row>
      <xdr:rowOff>122809</xdr:rowOff>
    </xdr:to>
    <xdr:cxnSp macro="">
      <xdr:nvCxnSpPr>
        <xdr:cNvPr id="456" name="直線コネクタ 455"/>
        <xdr:cNvCxnSpPr/>
      </xdr:nvCxnSpPr>
      <xdr:spPr>
        <a:xfrm flipV="1">
          <a:off x="13512800" y="2799376"/>
          <a:ext cx="889000" cy="23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44916</xdr:rowOff>
    </xdr:from>
    <xdr:to>
      <xdr:col>21</xdr:col>
      <xdr:colOff>50800</xdr:colOff>
      <xdr:row>15</xdr:row>
      <xdr:rowOff>146516</xdr:rowOff>
    </xdr:to>
    <xdr:sp macro="" textlink="">
      <xdr:nvSpPr>
        <xdr:cNvPr id="457" name="フローチャート : 判断 456"/>
        <xdr:cNvSpPr/>
      </xdr:nvSpPr>
      <xdr:spPr>
        <a:xfrm>
          <a:off x="14351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156693</xdr:rowOff>
    </xdr:from>
    <xdr:ext cx="762000" cy="259045"/>
    <xdr:sp macro="" textlink="">
      <xdr:nvSpPr>
        <xdr:cNvPr id="458" name="テキスト ボックス 457"/>
        <xdr:cNvSpPr txBox="1"/>
      </xdr:nvSpPr>
      <xdr:spPr>
        <a:xfrm>
          <a:off x="14020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15833</xdr:rowOff>
    </xdr:from>
    <xdr:to>
      <xdr:col>19</xdr:col>
      <xdr:colOff>533400</xdr:colOff>
      <xdr:row>16</xdr:row>
      <xdr:rowOff>117433</xdr:rowOff>
    </xdr:to>
    <xdr:sp macro="" textlink="">
      <xdr:nvSpPr>
        <xdr:cNvPr id="459" name="フローチャート : 判断 458"/>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127610</xdr:rowOff>
    </xdr:from>
    <xdr:ext cx="762000" cy="259045"/>
    <xdr:sp macro="" textlink="">
      <xdr:nvSpPr>
        <xdr:cNvPr id="460" name="テキスト ボックス 459"/>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40894</xdr:rowOff>
    </xdr:from>
    <xdr:to>
      <xdr:col>24</xdr:col>
      <xdr:colOff>609600</xdr:colOff>
      <xdr:row>15</xdr:row>
      <xdr:rowOff>142494</xdr:rowOff>
    </xdr:to>
    <xdr:sp macro="" textlink="">
      <xdr:nvSpPr>
        <xdr:cNvPr id="466" name="円/楕円 465"/>
        <xdr:cNvSpPr/>
      </xdr:nvSpPr>
      <xdr:spPr>
        <a:xfrm>
          <a:off x="169672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12971</xdr:rowOff>
    </xdr:from>
    <xdr:ext cx="762000" cy="259045"/>
    <xdr:sp macro="" textlink="">
      <xdr:nvSpPr>
        <xdr:cNvPr id="467" name="将来負担の状況該当値テキスト"/>
        <xdr:cNvSpPr txBox="1"/>
      </xdr:nvSpPr>
      <xdr:spPr>
        <a:xfrm>
          <a:off x="17106900" y="258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154432</xdr:rowOff>
    </xdr:from>
    <xdr:to>
      <xdr:col>23</xdr:col>
      <xdr:colOff>457200</xdr:colOff>
      <xdr:row>15</xdr:row>
      <xdr:rowOff>84582</xdr:rowOff>
    </xdr:to>
    <xdr:sp macro="" textlink="">
      <xdr:nvSpPr>
        <xdr:cNvPr id="468" name="円/楕円 467"/>
        <xdr:cNvSpPr/>
      </xdr:nvSpPr>
      <xdr:spPr>
        <a:xfrm>
          <a:off x="16129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69359</xdr:rowOff>
    </xdr:from>
    <xdr:ext cx="736600" cy="259045"/>
    <xdr:sp macro="" textlink="">
      <xdr:nvSpPr>
        <xdr:cNvPr id="469" name="テキスト ボックス 468"/>
        <xdr:cNvSpPr txBox="1"/>
      </xdr:nvSpPr>
      <xdr:spPr>
        <a:xfrm>
          <a:off x="15798800" y="264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108458</xdr:rowOff>
    </xdr:from>
    <xdr:to>
      <xdr:col>22</xdr:col>
      <xdr:colOff>254000</xdr:colOff>
      <xdr:row>16</xdr:row>
      <xdr:rowOff>38608</xdr:rowOff>
    </xdr:to>
    <xdr:sp macro="" textlink="">
      <xdr:nvSpPr>
        <xdr:cNvPr id="470" name="円/楕円 469"/>
        <xdr:cNvSpPr/>
      </xdr:nvSpPr>
      <xdr:spPr>
        <a:xfrm>
          <a:off x="15240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23385</xdr:rowOff>
    </xdr:from>
    <xdr:ext cx="762000" cy="259045"/>
    <xdr:sp macro="" textlink="">
      <xdr:nvSpPr>
        <xdr:cNvPr id="471" name="テキスト ボックス 470"/>
        <xdr:cNvSpPr txBox="1"/>
      </xdr:nvSpPr>
      <xdr:spPr>
        <a:xfrm>
          <a:off x="14909800" y="27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5376</xdr:rowOff>
    </xdr:from>
    <xdr:to>
      <xdr:col>21</xdr:col>
      <xdr:colOff>50800</xdr:colOff>
      <xdr:row>16</xdr:row>
      <xdr:rowOff>106976</xdr:rowOff>
    </xdr:to>
    <xdr:sp macro="" textlink="">
      <xdr:nvSpPr>
        <xdr:cNvPr id="472" name="円/楕円 471"/>
        <xdr:cNvSpPr/>
      </xdr:nvSpPr>
      <xdr:spPr>
        <a:xfrm>
          <a:off x="14351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91753</xdr:rowOff>
    </xdr:from>
    <xdr:ext cx="762000" cy="259045"/>
    <xdr:sp macro="" textlink="">
      <xdr:nvSpPr>
        <xdr:cNvPr id="473" name="テキスト ボックス 472"/>
        <xdr:cNvSpPr txBox="1"/>
      </xdr:nvSpPr>
      <xdr:spPr>
        <a:xfrm>
          <a:off x="14020800" y="283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72009</xdr:rowOff>
    </xdr:from>
    <xdr:to>
      <xdr:col>19</xdr:col>
      <xdr:colOff>533400</xdr:colOff>
      <xdr:row>18</xdr:row>
      <xdr:rowOff>2159</xdr:rowOff>
    </xdr:to>
    <xdr:sp macro="" textlink="">
      <xdr:nvSpPr>
        <xdr:cNvPr id="474" name="円/楕円 473"/>
        <xdr:cNvSpPr/>
      </xdr:nvSpPr>
      <xdr:spPr>
        <a:xfrm>
          <a:off x="13462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158386</xdr:rowOff>
    </xdr:from>
    <xdr:ext cx="762000" cy="259045"/>
    <xdr:sp macro="" textlink="">
      <xdr:nvSpPr>
        <xdr:cNvPr id="475" name="テキスト ボックス 474"/>
        <xdr:cNvSpPr txBox="1"/>
      </xdr:nvSpPr>
      <xdr:spPr>
        <a:xfrm>
          <a:off x="13131800" y="30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7,885
46.42
4,381,113
4,150,817
228,855
2,492,669
3,477,368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人件費は、</a:t>
          </a:r>
          <a:r>
            <a:rPr lang="ja-JP" altLang="en-US" sz="1100" b="0" i="0" baseline="0">
              <a:solidFill>
                <a:schemeClr val="dk1"/>
              </a:solidFill>
              <a:effectLst/>
              <a:latin typeface="+mn-lt"/>
              <a:ea typeface="+mn-ea"/>
              <a:cs typeface="+mn-cs"/>
            </a:rPr>
            <a:t>退職者の一部不補充などにより、第１次</a:t>
          </a:r>
          <a:r>
            <a:rPr lang="ja-JP" altLang="ja-JP" sz="1100" b="0" i="0" baseline="0">
              <a:solidFill>
                <a:schemeClr val="dk1"/>
              </a:solidFill>
              <a:effectLst/>
              <a:latin typeface="+mn-lt"/>
              <a:ea typeface="+mn-ea"/>
              <a:cs typeface="+mn-cs"/>
            </a:rPr>
            <a:t>定員適正化計画の目標値を上回る削減を達成するなど、人件費の削減に積極的に取り組んできた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今後５年間で退職者が</a:t>
          </a:r>
          <a:r>
            <a:rPr lang="ja-JP" altLang="en-US" sz="1100" b="0" i="0" baseline="0">
              <a:solidFill>
                <a:schemeClr val="dk1"/>
              </a:solidFill>
              <a:effectLst/>
              <a:latin typeface="+mn-lt"/>
              <a:ea typeface="+mn-ea"/>
              <a:cs typeface="+mn-cs"/>
            </a:rPr>
            <a:t>急増</a:t>
          </a:r>
          <a:r>
            <a:rPr lang="ja-JP" altLang="ja-JP" sz="1100" b="0" i="0" baseline="0">
              <a:solidFill>
                <a:schemeClr val="dk1"/>
              </a:solidFill>
              <a:effectLst/>
              <a:latin typeface="+mn-lt"/>
              <a:ea typeface="+mn-ea"/>
              <a:cs typeface="+mn-cs"/>
            </a:rPr>
            <a:t>することから、人件費は</a:t>
          </a:r>
          <a:r>
            <a:rPr lang="ja-JP" altLang="en-US" sz="1100" b="0" i="0" baseline="0">
              <a:solidFill>
                <a:schemeClr val="dk1"/>
              </a:solidFill>
              <a:effectLst/>
              <a:latin typeface="+mn-lt"/>
              <a:ea typeface="+mn-ea"/>
              <a:cs typeface="+mn-cs"/>
            </a:rPr>
            <a:t>確実に</a:t>
          </a:r>
          <a:r>
            <a:rPr lang="ja-JP" altLang="ja-JP" sz="1100" b="0" i="0" baseline="0">
              <a:solidFill>
                <a:schemeClr val="dk1"/>
              </a:solidFill>
              <a:effectLst/>
              <a:latin typeface="+mn-lt"/>
              <a:ea typeface="+mn-ea"/>
              <a:cs typeface="+mn-cs"/>
            </a:rPr>
            <a:t>減少していくものと見込まれる。</a:t>
          </a:r>
          <a:endParaRPr lang="ja-JP" altLang="ja-JP" sz="1400">
            <a:effectLst/>
          </a:endParaRPr>
        </a:p>
        <a:p>
          <a:pPr rtl="0" fontAlgn="base"/>
          <a:r>
            <a:rPr lang="ja-JP" altLang="ja-JP" sz="1100" b="0" i="0" baseline="0">
              <a:solidFill>
                <a:schemeClr val="dk1"/>
              </a:solidFill>
              <a:effectLst/>
              <a:latin typeface="+mn-lt"/>
              <a:ea typeface="+mn-ea"/>
              <a:cs typeface="+mn-cs"/>
            </a:rPr>
            <a:t>　今後も、定員管理や給与の適正化を図り、人件費の抑制に努める。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53522</xdr:rowOff>
    </xdr:from>
    <xdr:to>
      <xdr:col>7</xdr:col>
      <xdr:colOff>15875</xdr:colOff>
      <xdr:row>37</xdr:row>
      <xdr:rowOff>69850</xdr:rowOff>
    </xdr:to>
    <xdr:cxnSp macro="">
      <xdr:nvCxnSpPr>
        <xdr:cNvPr id="66" name="直線コネクタ 65"/>
        <xdr:cNvCxnSpPr/>
      </xdr:nvCxnSpPr>
      <xdr:spPr>
        <a:xfrm flipV="1">
          <a:off x="3987800" y="6397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86178</xdr:rowOff>
    </xdr:to>
    <xdr:cxnSp macro="">
      <xdr:nvCxnSpPr>
        <xdr:cNvPr id="69" name="直線コネクタ 68"/>
        <xdr:cNvCxnSpPr/>
      </xdr:nvCxnSpPr>
      <xdr:spPr>
        <a:xfrm flipV="1">
          <a:off x="3098800" y="6413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14333</xdr:rowOff>
    </xdr:from>
    <xdr:to>
      <xdr:col>4</xdr:col>
      <xdr:colOff>346075</xdr:colOff>
      <xdr:row>37</xdr:row>
      <xdr:rowOff>86178</xdr:rowOff>
    </xdr:to>
    <xdr:cxnSp macro="">
      <xdr:nvCxnSpPr>
        <xdr:cNvPr id="72" name="直線コネクタ 71"/>
        <xdr:cNvCxnSpPr/>
      </xdr:nvCxnSpPr>
      <xdr:spPr>
        <a:xfrm>
          <a:off x="2209800" y="635798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14333</xdr:rowOff>
    </xdr:from>
    <xdr:to>
      <xdr:col>3</xdr:col>
      <xdr:colOff>142875</xdr:colOff>
      <xdr:row>37</xdr:row>
      <xdr:rowOff>102507</xdr:rowOff>
    </xdr:to>
    <xdr:cxnSp macro="">
      <xdr:nvCxnSpPr>
        <xdr:cNvPr id="75" name="直線コネクタ 74"/>
        <xdr:cNvCxnSpPr/>
      </xdr:nvCxnSpPr>
      <xdr:spPr>
        <a:xfrm flipV="1">
          <a:off x="1320800" y="635798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170906</xdr:rowOff>
    </xdr:from>
    <xdr:to>
      <xdr:col>1</xdr:col>
      <xdr:colOff>676275</xdr:colOff>
      <xdr:row>37</xdr:row>
      <xdr:rowOff>101056</xdr:rowOff>
    </xdr:to>
    <xdr:sp macro="" textlink="">
      <xdr:nvSpPr>
        <xdr:cNvPr id="78" name="フローチャート : 判断 77"/>
        <xdr:cNvSpPr/>
      </xdr:nvSpPr>
      <xdr:spPr>
        <a:xfrm>
          <a:off x="1270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111233</xdr:rowOff>
    </xdr:from>
    <xdr:ext cx="762000" cy="259045"/>
    <xdr:sp macro="" textlink="">
      <xdr:nvSpPr>
        <xdr:cNvPr id="79" name="テキスト ボックス 78"/>
        <xdr:cNvSpPr txBox="1"/>
      </xdr:nvSpPr>
      <xdr:spPr>
        <a:xfrm>
          <a:off x="939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2722</xdr:rowOff>
    </xdr:from>
    <xdr:to>
      <xdr:col>7</xdr:col>
      <xdr:colOff>66675</xdr:colOff>
      <xdr:row>37</xdr:row>
      <xdr:rowOff>104322</xdr:rowOff>
    </xdr:to>
    <xdr:sp macro="" textlink="">
      <xdr:nvSpPr>
        <xdr:cNvPr id="85" name="円/楕円 84"/>
        <xdr:cNvSpPr/>
      </xdr:nvSpPr>
      <xdr:spPr>
        <a:xfrm>
          <a:off x="4775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146249</xdr:rowOff>
    </xdr:from>
    <xdr:ext cx="762000" cy="259045"/>
    <xdr:sp macro="" textlink="">
      <xdr:nvSpPr>
        <xdr:cNvPr id="86" name="人件費該当値テキスト"/>
        <xdr:cNvSpPr txBox="1"/>
      </xdr:nvSpPr>
      <xdr:spPr>
        <a:xfrm>
          <a:off x="49149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35378</xdr:rowOff>
    </xdr:from>
    <xdr:to>
      <xdr:col>4</xdr:col>
      <xdr:colOff>396875</xdr:colOff>
      <xdr:row>37</xdr:row>
      <xdr:rowOff>136978</xdr:rowOff>
    </xdr:to>
    <xdr:sp macro="" textlink="">
      <xdr:nvSpPr>
        <xdr:cNvPr id="89" name="円/楕円 88"/>
        <xdr:cNvSpPr/>
      </xdr:nvSpPr>
      <xdr:spPr>
        <a:xfrm>
          <a:off x="3048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121755</xdr:rowOff>
    </xdr:from>
    <xdr:ext cx="762000" cy="259045"/>
    <xdr:sp macro="" textlink="">
      <xdr:nvSpPr>
        <xdr:cNvPr id="90" name="テキスト ボックス 89"/>
        <xdr:cNvSpPr txBox="1"/>
      </xdr:nvSpPr>
      <xdr:spPr>
        <a:xfrm>
          <a:off x="2717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134983</xdr:rowOff>
    </xdr:from>
    <xdr:to>
      <xdr:col>3</xdr:col>
      <xdr:colOff>193675</xdr:colOff>
      <xdr:row>37</xdr:row>
      <xdr:rowOff>65133</xdr:rowOff>
    </xdr:to>
    <xdr:sp macro="" textlink="">
      <xdr:nvSpPr>
        <xdr:cNvPr id="91" name="円/楕円 90"/>
        <xdr:cNvSpPr/>
      </xdr:nvSpPr>
      <xdr:spPr>
        <a:xfrm>
          <a:off x="21590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49910</xdr:rowOff>
    </xdr:from>
    <xdr:ext cx="762000" cy="259045"/>
    <xdr:sp macro="" textlink="">
      <xdr:nvSpPr>
        <xdr:cNvPr id="92" name="テキスト ボックス 91"/>
        <xdr:cNvSpPr txBox="1"/>
      </xdr:nvSpPr>
      <xdr:spPr>
        <a:xfrm>
          <a:off x="18288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3" name="円/楕円 92"/>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94" name="テキスト ボックス 93"/>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行政コストの削減に努めて</a:t>
          </a:r>
          <a:r>
            <a:rPr lang="ja-JP" altLang="en-US" sz="1100" b="0" i="0" baseline="0">
              <a:solidFill>
                <a:schemeClr val="dk1"/>
              </a:solidFill>
              <a:effectLst/>
              <a:latin typeface="+mn-lt"/>
              <a:ea typeface="+mn-ea"/>
              <a:cs typeface="+mn-cs"/>
            </a:rPr>
            <a:t>いるものの、依然として</a:t>
          </a:r>
          <a:r>
            <a:rPr lang="ja-JP" altLang="ja-JP" sz="1100" b="0" i="0" baseline="0">
              <a:solidFill>
                <a:schemeClr val="dk1"/>
              </a:solidFill>
              <a:effectLst/>
              <a:latin typeface="+mn-lt"/>
              <a:ea typeface="+mn-ea"/>
              <a:cs typeface="+mn-cs"/>
            </a:rPr>
            <a:t>類似団体を大きく上回っている。</a:t>
          </a:r>
          <a:endParaRPr lang="ja-JP" altLang="ja-JP" sz="1400">
            <a:effectLst/>
          </a:endParaRPr>
        </a:p>
        <a:p>
          <a:pPr rtl="0" fontAlgn="base"/>
          <a:r>
            <a:rPr lang="ja-JP" altLang="ja-JP" sz="1100" b="0" i="0" baseline="0">
              <a:solidFill>
                <a:schemeClr val="dk1"/>
              </a:solidFill>
              <a:effectLst/>
              <a:latin typeface="+mn-lt"/>
              <a:ea typeface="+mn-ea"/>
              <a:cs typeface="+mn-cs"/>
            </a:rPr>
            <a:t>　温泉館</a:t>
          </a:r>
          <a:r>
            <a:rPr lang="ja-JP" altLang="en-US" sz="1100" b="0" i="0" baseline="0">
              <a:solidFill>
                <a:schemeClr val="dk1"/>
              </a:solidFill>
              <a:effectLst/>
              <a:latin typeface="+mn-lt"/>
              <a:ea typeface="+mn-ea"/>
              <a:cs typeface="+mn-cs"/>
            </a:rPr>
            <a:t>の業務委託や０歳児保育、</a:t>
          </a:r>
          <a:r>
            <a:rPr lang="ja-JP" altLang="ja-JP" sz="1100" b="0" i="0" baseline="0">
              <a:solidFill>
                <a:schemeClr val="dk1"/>
              </a:solidFill>
              <a:effectLst/>
              <a:latin typeface="+mn-lt"/>
              <a:ea typeface="+mn-ea"/>
              <a:cs typeface="+mn-cs"/>
            </a:rPr>
            <a:t>延長保育など</a:t>
          </a:r>
          <a:r>
            <a:rPr lang="ja-JP" altLang="en-US" sz="1100" b="0" i="0" baseline="0">
              <a:solidFill>
                <a:schemeClr val="dk1"/>
              </a:solidFill>
              <a:effectLst/>
              <a:latin typeface="+mn-lt"/>
              <a:ea typeface="+mn-ea"/>
              <a:cs typeface="+mn-cs"/>
            </a:rPr>
            <a:t>への対応のため</a:t>
          </a:r>
          <a:r>
            <a:rPr lang="ja-JP" altLang="ja-JP" sz="1100" b="0" i="0" baseline="0">
              <a:solidFill>
                <a:schemeClr val="dk1"/>
              </a:solidFill>
              <a:effectLst/>
              <a:latin typeface="+mn-lt"/>
              <a:ea typeface="+mn-ea"/>
              <a:cs typeface="+mn-cs"/>
            </a:rPr>
            <a:t>、臨時保育士</a:t>
          </a:r>
          <a:r>
            <a:rPr lang="ja-JP" altLang="en-US" sz="1100" b="0" i="0" baseline="0">
              <a:solidFill>
                <a:schemeClr val="dk1"/>
              </a:solidFill>
              <a:effectLst/>
              <a:latin typeface="+mn-lt"/>
              <a:ea typeface="+mn-ea"/>
              <a:cs typeface="+mn-cs"/>
            </a:rPr>
            <a:t>を多数雇用することによる</a:t>
          </a:r>
          <a:r>
            <a:rPr lang="ja-JP" altLang="ja-JP" sz="1100" b="0" i="0" baseline="0">
              <a:solidFill>
                <a:schemeClr val="dk1"/>
              </a:solidFill>
              <a:effectLst/>
              <a:latin typeface="+mn-lt"/>
              <a:ea typeface="+mn-ea"/>
              <a:cs typeface="+mn-cs"/>
            </a:rPr>
            <a:t>賃金</a:t>
          </a:r>
          <a:r>
            <a:rPr lang="ja-JP" altLang="en-US" sz="1100" b="0" i="0" baseline="0">
              <a:solidFill>
                <a:schemeClr val="dk1"/>
              </a:solidFill>
              <a:effectLst/>
              <a:latin typeface="+mn-lt"/>
              <a:ea typeface="+mn-ea"/>
              <a:cs typeface="+mn-cs"/>
            </a:rPr>
            <a:t>の増大</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一つの要因であり、人件費から物件費へのシフトによる影響と考えられる。</a:t>
          </a:r>
          <a:r>
            <a:rPr lang="ja-JP" altLang="ja-JP" sz="1100" b="0" i="0" baseline="0">
              <a:solidFill>
                <a:schemeClr val="dk1"/>
              </a:solidFill>
              <a:effectLst/>
              <a:latin typeface="+mn-lt"/>
              <a:ea typeface="+mn-ea"/>
              <a:cs typeface="+mn-cs"/>
            </a:rPr>
            <a:t>　</a:t>
          </a:r>
          <a:endParaRPr lang="ja-JP" altLang="ja-JP" sz="1400">
            <a:effectLst/>
          </a:endParaRPr>
        </a:p>
        <a:p>
          <a:pPr rtl="0" fontAlgn="base"/>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これ以上の数値の上昇を招かないよう</a:t>
          </a:r>
          <a:r>
            <a:rPr lang="ja-JP" altLang="ja-JP" sz="1100" b="0" i="0" baseline="0">
              <a:solidFill>
                <a:schemeClr val="dk1"/>
              </a:solidFill>
              <a:effectLst/>
              <a:latin typeface="+mn-lt"/>
              <a:ea typeface="+mn-ea"/>
              <a:cs typeface="+mn-cs"/>
            </a:rPr>
            <a:t>事務事業の見直しなど徹底した歳出削減に取り組み、数値の改善に努める。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17</xdr:row>
      <xdr:rowOff>161290</xdr:rowOff>
    </xdr:to>
    <xdr:cxnSp macro="">
      <xdr:nvCxnSpPr>
        <xdr:cNvPr id="127" name="直線コネクタ 126"/>
        <xdr:cNvCxnSpPr/>
      </xdr:nvCxnSpPr>
      <xdr:spPr>
        <a:xfrm>
          <a:off x="15671800" y="2999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85090</xdr:rowOff>
    </xdr:from>
    <xdr:to>
      <xdr:col>22</xdr:col>
      <xdr:colOff>565150</xdr:colOff>
      <xdr:row>17</xdr:row>
      <xdr:rowOff>100330</xdr:rowOff>
    </xdr:to>
    <xdr:cxnSp macro="">
      <xdr:nvCxnSpPr>
        <xdr:cNvPr id="130" name="直線コネクタ 129"/>
        <xdr:cNvCxnSpPr/>
      </xdr:nvCxnSpPr>
      <xdr:spPr>
        <a:xfrm flipV="1">
          <a:off x="14782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17</xdr:row>
      <xdr:rowOff>123190</xdr:rowOff>
    </xdr:to>
    <xdr:cxnSp macro="">
      <xdr:nvCxnSpPr>
        <xdr:cNvPr id="133" name="直線コネクタ 132"/>
        <xdr:cNvCxnSpPr/>
      </xdr:nvCxnSpPr>
      <xdr:spPr>
        <a:xfrm flipV="1">
          <a:off x="13893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17</xdr:row>
      <xdr:rowOff>130810</xdr:rowOff>
    </xdr:to>
    <xdr:cxnSp macro="">
      <xdr:nvCxnSpPr>
        <xdr:cNvPr id="136" name="直線コネクタ 135"/>
        <xdr:cNvCxnSpPr/>
      </xdr:nvCxnSpPr>
      <xdr:spPr>
        <a:xfrm flipV="1">
          <a:off x="13004800" y="3037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34290</xdr:rowOff>
    </xdr:from>
    <xdr:to>
      <xdr:col>20</xdr:col>
      <xdr:colOff>209550</xdr:colOff>
      <xdr:row>15</xdr:row>
      <xdr:rowOff>135890</xdr:rowOff>
    </xdr:to>
    <xdr:sp macro="" textlink="">
      <xdr:nvSpPr>
        <xdr:cNvPr id="137" name="フローチャート : 判断 136"/>
        <xdr:cNvSpPr/>
      </xdr:nvSpPr>
      <xdr:spPr>
        <a:xfrm>
          <a:off x="13843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38" name="テキスト ボックス 137"/>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39" name="フローチャート : 判断 138"/>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40" name="テキスト ボックス 139"/>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6" name="円/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48" name="円/楕円 147"/>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49" name="テキスト ボックス 148"/>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50" name="円/楕円 149"/>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51" name="テキスト ボックス 150"/>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2" name="円/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3" name="テキスト ボックス 152"/>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4" name="円/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5" name="テキスト ボックス 154"/>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障害者</a:t>
          </a:r>
          <a:r>
            <a:rPr lang="ja-JP" altLang="en-US" sz="1100" b="0" i="0" baseline="0">
              <a:solidFill>
                <a:schemeClr val="dk1"/>
              </a:solidFill>
              <a:effectLst/>
              <a:latin typeface="+mn-lt"/>
              <a:ea typeface="+mn-ea"/>
              <a:cs typeface="+mn-cs"/>
            </a:rPr>
            <a:t>福祉支援や老人福祉支援に対する経費</a:t>
          </a:r>
          <a:r>
            <a:rPr lang="ja-JP" altLang="ja-JP" sz="1100" b="0" i="0" baseline="0">
              <a:solidFill>
                <a:schemeClr val="dk1"/>
              </a:solidFill>
              <a:effectLst/>
              <a:latin typeface="+mn-lt"/>
              <a:ea typeface="+mn-ea"/>
              <a:cs typeface="+mn-cs"/>
            </a:rPr>
            <a:t>が年々増加傾向にあることが数値上昇の最大の要因である。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また、子育て支援施策の充実</a:t>
          </a:r>
          <a:r>
            <a:rPr lang="ja-JP" altLang="en-US" sz="1100" b="0" i="0" baseline="0">
              <a:solidFill>
                <a:schemeClr val="dk1"/>
              </a:solidFill>
              <a:effectLst/>
              <a:latin typeface="+mn-lt"/>
              <a:ea typeface="+mn-ea"/>
              <a:cs typeface="+mn-cs"/>
            </a:rPr>
            <a:t>を図るため</a:t>
          </a:r>
          <a:r>
            <a:rPr lang="ja-JP" altLang="ja-JP" sz="1100" b="0" i="0" baseline="0">
              <a:solidFill>
                <a:schemeClr val="dk1"/>
              </a:solidFill>
              <a:effectLst/>
              <a:latin typeface="+mn-lt"/>
              <a:ea typeface="+mn-ea"/>
              <a:cs typeface="+mn-cs"/>
            </a:rPr>
            <a:t>、平成２２年度から子ども医療費の対象を中学校卒業までに拡充したことにより、医療費も増加するなど類似団体を上回る結果となっている。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92710</xdr:rowOff>
    </xdr:to>
    <xdr:cxnSp macro="">
      <xdr:nvCxnSpPr>
        <xdr:cNvPr id="186" name="直線コネクタ 185"/>
        <xdr:cNvCxnSpPr/>
      </xdr:nvCxnSpPr>
      <xdr:spPr>
        <a:xfrm flipV="1">
          <a:off x="3987800" y="984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57</xdr:row>
      <xdr:rowOff>92710</xdr:rowOff>
    </xdr:to>
    <xdr:cxnSp macro="">
      <xdr:nvCxnSpPr>
        <xdr:cNvPr id="189" name="直線コネクタ 188"/>
        <xdr:cNvCxnSpPr/>
      </xdr:nvCxnSpPr>
      <xdr:spPr>
        <a:xfrm>
          <a:off x="3098800" y="9705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104140</xdr:rowOff>
    </xdr:to>
    <xdr:cxnSp macro="">
      <xdr:nvCxnSpPr>
        <xdr:cNvPr id="192" name="直線コネクタ 191"/>
        <xdr:cNvCxnSpPr/>
      </xdr:nvCxnSpPr>
      <xdr:spPr>
        <a:xfrm>
          <a:off x="2209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56</xdr:row>
      <xdr:rowOff>12700</xdr:rowOff>
    </xdr:to>
    <xdr:cxnSp macro="">
      <xdr:nvCxnSpPr>
        <xdr:cNvPr id="195" name="直線コネクタ 194"/>
        <xdr:cNvCxnSpPr/>
      </xdr:nvCxnSpPr>
      <xdr:spPr>
        <a:xfrm>
          <a:off x="1320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99060</xdr:rowOff>
    </xdr:from>
    <xdr:to>
      <xdr:col>3</xdr:col>
      <xdr:colOff>193675</xdr:colOff>
      <xdr:row>55</xdr:row>
      <xdr:rowOff>29210</xdr:rowOff>
    </xdr:to>
    <xdr:sp macro="" textlink="">
      <xdr:nvSpPr>
        <xdr:cNvPr id="196" name="フローチャート : 判断 195"/>
        <xdr:cNvSpPr/>
      </xdr:nvSpPr>
      <xdr:spPr>
        <a:xfrm>
          <a:off x="2159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39387</xdr:rowOff>
    </xdr:from>
    <xdr:ext cx="762000" cy="259045"/>
    <xdr:sp macro="" textlink="">
      <xdr:nvSpPr>
        <xdr:cNvPr id="197" name="テキスト ボックス 196"/>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53340</xdr:rowOff>
    </xdr:from>
    <xdr:to>
      <xdr:col>1</xdr:col>
      <xdr:colOff>676275</xdr:colOff>
      <xdr:row>54</xdr:row>
      <xdr:rowOff>154940</xdr:rowOff>
    </xdr:to>
    <xdr:sp macro="" textlink="">
      <xdr:nvSpPr>
        <xdr:cNvPr id="198" name="フローチャート : 判断 197"/>
        <xdr:cNvSpPr/>
      </xdr:nvSpPr>
      <xdr:spPr>
        <a:xfrm>
          <a:off x="1270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165117</xdr:rowOff>
    </xdr:from>
    <xdr:ext cx="762000" cy="259045"/>
    <xdr:sp macro="" textlink="">
      <xdr:nvSpPr>
        <xdr:cNvPr id="199" name="テキスト ボックス 198"/>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41910</xdr:rowOff>
    </xdr:from>
    <xdr:to>
      <xdr:col>5</xdr:col>
      <xdr:colOff>600075</xdr:colOff>
      <xdr:row>57</xdr:row>
      <xdr:rowOff>143510</xdr:rowOff>
    </xdr:to>
    <xdr:sp macro="" textlink="">
      <xdr:nvSpPr>
        <xdr:cNvPr id="207" name="円/楕円 206"/>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208" name="テキスト ボックス 207"/>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09" name="円/楕円 20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139717</xdr:rowOff>
    </xdr:from>
    <xdr:ext cx="762000" cy="259045"/>
    <xdr:sp macro="" textlink="">
      <xdr:nvSpPr>
        <xdr:cNvPr id="210" name="テキスト ボックス 20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13" name="円/楕円 212"/>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14" name="テキスト ボックス 213"/>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高齢化の進展に伴い介護保険特別会計や後期高齢者医療特別会計への繰出</a:t>
          </a:r>
          <a:r>
            <a:rPr lang="ja-JP" altLang="en-US" sz="1100" b="0" i="0" baseline="0">
              <a:solidFill>
                <a:schemeClr val="dk1"/>
              </a:solidFill>
              <a:effectLst/>
              <a:latin typeface="+mn-lt"/>
              <a:ea typeface="+mn-ea"/>
              <a:cs typeface="+mn-cs"/>
            </a:rPr>
            <a:t>金の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は不可避であり、数値悪化の最大の要因である。</a:t>
          </a:r>
          <a:endParaRPr lang="ja-JP" altLang="ja-JP" sz="1400">
            <a:effectLst/>
          </a:endParaRPr>
        </a:p>
        <a:p>
          <a:pPr rtl="0"/>
          <a:r>
            <a:rPr lang="ja-JP" altLang="ja-JP" sz="1100" b="0" i="0" baseline="0">
              <a:solidFill>
                <a:schemeClr val="dk1"/>
              </a:solidFill>
              <a:effectLst/>
              <a:latin typeface="+mn-lt"/>
              <a:ea typeface="+mn-ea"/>
              <a:cs typeface="+mn-cs"/>
            </a:rPr>
            <a:t>　また、下水道事業特別会計は、公債費繰出が平成２７年度頃まで増加を続け、今後、さらなる数値の悪化が懸念されるため、経営状況を精査し、受益者負担の見直しなどを検証する必要がある。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83566</xdr:rowOff>
    </xdr:to>
    <xdr:cxnSp macro="">
      <xdr:nvCxnSpPr>
        <xdr:cNvPr id="244" name="直線コネクタ 243"/>
        <xdr:cNvCxnSpPr/>
      </xdr:nvCxnSpPr>
      <xdr:spPr>
        <a:xfrm>
          <a:off x="15671800" y="9833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51562</xdr:rowOff>
    </xdr:from>
    <xdr:to>
      <xdr:col>22</xdr:col>
      <xdr:colOff>565150</xdr:colOff>
      <xdr:row>57</xdr:row>
      <xdr:rowOff>60706</xdr:rowOff>
    </xdr:to>
    <xdr:cxnSp macro="">
      <xdr:nvCxnSpPr>
        <xdr:cNvPr id="247" name="直線コネクタ 246"/>
        <xdr:cNvCxnSpPr/>
      </xdr:nvCxnSpPr>
      <xdr:spPr>
        <a:xfrm>
          <a:off x="14782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10414</xdr:rowOff>
    </xdr:from>
    <xdr:to>
      <xdr:col>21</xdr:col>
      <xdr:colOff>361950</xdr:colOff>
      <xdr:row>57</xdr:row>
      <xdr:rowOff>51562</xdr:rowOff>
    </xdr:to>
    <xdr:cxnSp macro="">
      <xdr:nvCxnSpPr>
        <xdr:cNvPr id="250" name="直線コネクタ 249"/>
        <xdr:cNvCxnSpPr/>
      </xdr:nvCxnSpPr>
      <xdr:spPr>
        <a:xfrm>
          <a:off x="13893800" y="9783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xdr:rowOff>
    </xdr:from>
    <xdr:to>
      <xdr:col>20</xdr:col>
      <xdr:colOff>158750</xdr:colOff>
      <xdr:row>57</xdr:row>
      <xdr:rowOff>19558</xdr:rowOff>
    </xdr:to>
    <xdr:cxnSp macro="">
      <xdr:nvCxnSpPr>
        <xdr:cNvPr id="253" name="直線コネクタ 252"/>
        <xdr:cNvCxnSpPr/>
      </xdr:nvCxnSpPr>
      <xdr:spPr>
        <a:xfrm flipV="1">
          <a:off x="13004800" y="9783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6" name="フローチャート : 判断 25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7" name="テキスト ボックス 25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32766</xdr:rowOff>
    </xdr:from>
    <xdr:to>
      <xdr:col>24</xdr:col>
      <xdr:colOff>82550</xdr:colOff>
      <xdr:row>57</xdr:row>
      <xdr:rowOff>134366</xdr:rowOff>
    </xdr:to>
    <xdr:sp macro="" textlink="">
      <xdr:nvSpPr>
        <xdr:cNvPr id="263" name="円/楕円 262"/>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4843</xdr:rowOff>
    </xdr:from>
    <xdr:ext cx="762000" cy="259045"/>
    <xdr:sp macro="" textlink="">
      <xdr:nvSpPr>
        <xdr:cNvPr id="264" name="その他該当値テキスト"/>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xdr:rowOff>
    </xdr:from>
    <xdr:to>
      <xdr:col>22</xdr:col>
      <xdr:colOff>615950</xdr:colOff>
      <xdr:row>57</xdr:row>
      <xdr:rowOff>111506</xdr:rowOff>
    </xdr:to>
    <xdr:sp macro="" textlink="">
      <xdr:nvSpPr>
        <xdr:cNvPr id="265" name="円/楕円 264"/>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96283</xdr:rowOff>
    </xdr:from>
    <xdr:ext cx="736600" cy="259045"/>
    <xdr:sp macro="" textlink="">
      <xdr:nvSpPr>
        <xdr:cNvPr id="266" name="テキスト ボックス 265"/>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xdr:rowOff>
    </xdr:from>
    <xdr:to>
      <xdr:col>21</xdr:col>
      <xdr:colOff>412750</xdr:colOff>
      <xdr:row>57</xdr:row>
      <xdr:rowOff>102362</xdr:rowOff>
    </xdr:to>
    <xdr:sp macro="" textlink="">
      <xdr:nvSpPr>
        <xdr:cNvPr id="267" name="円/楕円 266"/>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87139</xdr:rowOff>
    </xdr:from>
    <xdr:ext cx="762000" cy="259045"/>
    <xdr:sp macro="" textlink="">
      <xdr:nvSpPr>
        <xdr:cNvPr id="268" name="テキスト ボックス 26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131064</xdr:rowOff>
    </xdr:from>
    <xdr:to>
      <xdr:col>20</xdr:col>
      <xdr:colOff>209550</xdr:colOff>
      <xdr:row>57</xdr:row>
      <xdr:rowOff>61214</xdr:rowOff>
    </xdr:to>
    <xdr:sp macro="" textlink="">
      <xdr:nvSpPr>
        <xdr:cNvPr id="269" name="円/楕円 268"/>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70" name="テキスト ボックス 269"/>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71" name="円/楕円 270"/>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55135</xdr:rowOff>
    </xdr:from>
    <xdr:ext cx="762000" cy="259045"/>
    <xdr:sp macro="" textlink="">
      <xdr:nvSpPr>
        <xdr:cNvPr id="272" name="テキスト ボックス 271"/>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平成２１年度は、御坊広域行政事務組合の出資金返還により、一時的に改善となったが、御坊市外五ヶ町病院経営事務組合や日高広域消防事務組合など一部事務組合への負担金が多額である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類似団体を上回っている。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しかしながら、これらの一部事務組合では、主要な起債の償還終了時期が近づいていることから、今後、公債費にかかる負担金が減少することが予想される。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152146</xdr:rowOff>
    </xdr:to>
    <xdr:cxnSp macro="">
      <xdr:nvCxnSpPr>
        <xdr:cNvPr id="302" name="直線コネクタ 301"/>
        <xdr:cNvCxnSpPr/>
      </xdr:nvCxnSpPr>
      <xdr:spPr>
        <a:xfrm flipV="1">
          <a:off x="15671800" y="64592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147574</xdr:rowOff>
    </xdr:from>
    <xdr:to>
      <xdr:col>22</xdr:col>
      <xdr:colOff>565150</xdr:colOff>
      <xdr:row>37</xdr:row>
      <xdr:rowOff>152146</xdr:rowOff>
    </xdr:to>
    <xdr:cxnSp macro="">
      <xdr:nvCxnSpPr>
        <xdr:cNvPr id="305" name="直線コネクタ 304"/>
        <xdr:cNvCxnSpPr/>
      </xdr:nvCxnSpPr>
      <xdr:spPr>
        <a:xfrm>
          <a:off x="14782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97282</xdr:rowOff>
    </xdr:from>
    <xdr:to>
      <xdr:col>21</xdr:col>
      <xdr:colOff>361950</xdr:colOff>
      <xdr:row>37</xdr:row>
      <xdr:rowOff>147574</xdr:rowOff>
    </xdr:to>
    <xdr:cxnSp macro="">
      <xdr:nvCxnSpPr>
        <xdr:cNvPr id="308" name="直線コネクタ 307"/>
        <xdr:cNvCxnSpPr/>
      </xdr:nvCxnSpPr>
      <xdr:spPr>
        <a:xfrm>
          <a:off x="13893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97282</xdr:rowOff>
    </xdr:to>
    <xdr:cxnSp macro="">
      <xdr:nvCxnSpPr>
        <xdr:cNvPr id="311" name="直線コネクタ 310"/>
        <xdr:cNvCxnSpPr/>
      </xdr:nvCxnSpPr>
      <xdr:spPr>
        <a:xfrm>
          <a:off x="13004800" y="62946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2" name="フローチャート : 判断 31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3" name="テキスト ボックス 31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5" name="テキスト ボックス 31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1" name="円/楕円 320"/>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2"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3" name="円/楕円 322"/>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4" name="テキスト ボックス 323"/>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25" name="円/楕円 324"/>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26" name="テキスト ボックス 325"/>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27" name="円/楕円 326"/>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28" name="テキスト ボックス 327"/>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29" name="円/楕円 328"/>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0" name="テキスト ボックス 329"/>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償還の</a:t>
          </a:r>
          <a:r>
            <a:rPr lang="ja-JP" altLang="ja-JP" sz="1100" b="0" i="0" baseline="0">
              <a:solidFill>
                <a:schemeClr val="dk1"/>
              </a:solidFill>
              <a:effectLst/>
              <a:latin typeface="+mn-lt"/>
              <a:ea typeface="+mn-ea"/>
              <a:cs typeface="+mn-cs"/>
            </a:rPr>
            <a:t>ピークを過ぎたこともあり、年々減少</a:t>
          </a:r>
          <a:r>
            <a:rPr lang="ja-JP" altLang="en-US" sz="1100" b="0" i="0" baseline="0">
              <a:solidFill>
                <a:schemeClr val="dk1"/>
              </a:solidFill>
              <a:effectLst/>
              <a:latin typeface="+mn-lt"/>
              <a:ea typeface="+mn-ea"/>
              <a:cs typeface="+mn-cs"/>
            </a:rPr>
            <a:t>続けており</a:t>
          </a:r>
          <a:r>
            <a:rPr lang="ja-JP" altLang="ja-JP" sz="1100" b="0" i="0" baseline="0">
              <a:solidFill>
                <a:schemeClr val="dk1"/>
              </a:solidFill>
              <a:effectLst/>
              <a:latin typeface="+mn-lt"/>
              <a:ea typeface="+mn-ea"/>
              <a:cs typeface="+mn-cs"/>
            </a:rPr>
            <a:t>、類似団体を下回って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しかしながら、近年、喫緊の課題である防災関連事業に対して、新規発行が相次いでいるため、数年後には、再び数値の悪化が懸念される。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31750</xdr:rowOff>
    </xdr:to>
    <xdr:cxnSp macro="">
      <xdr:nvCxnSpPr>
        <xdr:cNvPr id="362" name="直線コネクタ 361"/>
        <xdr:cNvCxnSpPr/>
      </xdr:nvCxnSpPr>
      <xdr:spPr>
        <a:xfrm>
          <a:off x="3987800" y="13054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66039</xdr:rowOff>
    </xdr:to>
    <xdr:cxnSp macro="">
      <xdr:nvCxnSpPr>
        <xdr:cNvPr id="365" name="直線コネクタ 364"/>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77</xdr:row>
      <xdr:rowOff>1270</xdr:rowOff>
    </xdr:to>
    <xdr:cxnSp macro="">
      <xdr:nvCxnSpPr>
        <xdr:cNvPr id="368" name="直線コネクタ 367"/>
        <xdr:cNvCxnSpPr/>
      </xdr:nvCxnSpPr>
      <xdr:spPr>
        <a:xfrm flipV="1">
          <a:off x="2209800" y="13096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35561</xdr:rowOff>
    </xdr:to>
    <xdr:cxnSp macro="">
      <xdr:nvCxnSpPr>
        <xdr:cNvPr id="371" name="直線コネクタ 370"/>
        <xdr:cNvCxnSpPr/>
      </xdr:nvCxnSpPr>
      <xdr:spPr>
        <a:xfrm flipV="1">
          <a:off x="1320800" y="13202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2" name="フローチャート : 判断 371"/>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124477</xdr:rowOff>
    </xdr:from>
    <xdr:ext cx="762000" cy="259045"/>
    <xdr:sp macro="" textlink="">
      <xdr:nvSpPr>
        <xdr:cNvPr id="373" name="テキスト ボックス 372"/>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74" name="フローチャート : 判断 373"/>
        <xdr:cNvSpPr/>
      </xdr:nvSpPr>
      <xdr:spPr>
        <a:xfrm>
          <a:off x="1270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29227</xdr:rowOff>
    </xdr:from>
    <xdr:ext cx="762000" cy="259045"/>
    <xdr:sp macro="" textlink="">
      <xdr:nvSpPr>
        <xdr:cNvPr id="375" name="テキスト ボックス 374"/>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152400</xdr:rowOff>
    </xdr:from>
    <xdr:to>
      <xdr:col>7</xdr:col>
      <xdr:colOff>66675</xdr:colOff>
      <xdr:row>76</xdr:row>
      <xdr:rowOff>82550</xdr:rowOff>
    </xdr:to>
    <xdr:sp macro="" textlink="">
      <xdr:nvSpPr>
        <xdr:cNvPr id="381" name="円/楕円 380"/>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168927</xdr:rowOff>
    </xdr:from>
    <xdr:ext cx="762000" cy="259045"/>
    <xdr:sp macro="" textlink="">
      <xdr:nvSpPr>
        <xdr:cNvPr id="382"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144780</xdr:rowOff>
    </xdr:from>
    <xdr:to>
      <xdr:col>5</xdr:col>
      <xdr:colOff>600075</xdr:colOff>
      <xdr:row>76</xdr:row>
      <xdr:rowOff>74930</xdr:rowOff>
    </xdr:to>
    <xdr:sp macro="" textlink="">
      <xdr:nvSpPr>
        <xdr:cNvPr id="383" name="円/楕円 382"/>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85107</xdr:rowOff>
    </xdr:from>
    <xdr:ext cx="736600" cy="259045"/>
    <xdr:sp macro="" textlink="">
      <xdr:nvSpPr>
        <xdr:cNvPr id="384" name="テキスト ボックス 383"/>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85" name="円/楕円 384"/>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86" name="テキスト ボックス 385"/>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7" name="円/楕円 386"/>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88" name="テキスト ボックス 387"/>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89" name="円/楕円 388"/>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90" name="テキスト ボックス 389"/>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類似団体を大きく上回っている要因は、物件費及び補助費等が</a:t>
          </a:r>
          <a:r>
            <a:rPr lang="ja-JP" altLang="en-US" sz="1100" b="0" i="0" baseline="0">
              <a:solidFill>
                <a:schemeClr val="dk1"/>
              </a:solidFill>
              <a:effectLst/>
              <a:latin typeface="+mn-lt"/>
              <a:ea typeface="+mn-ea"/>
              <a:cs typeface="+mn-cs"/>
            </a:rPr>
            <a:t>類似団体と比較にして、</a:t>
          </a:r>
          <a:r>
            <a:rPr lang="ja-JP" altLang="ja-JP" sz="1100" b="0" i="0" baseline="0">
              <a:solidFill>
                <a:schemeClr val="dk1"/>
              </a:solidFill>
              <a:effectLst/>
              <a:latin typeface="+mn-lt"/>
              <a:ea typeface="+mn-ea"/>
              <a:cs typeface="+mn-cs"/>
            </a:rPr>
            <a:t>多額であることによるものである。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社会保障費の増加に伴い、</a:t>
          </a:r>
          <a:r>
            <a:rPr lang="ja-JP" altLang="ja-JP" sz="1100" b="0" i="0" baseline="0">
              <a:solidFill>
                <a:schemeClr val="dk1"/>
              </a:solidFill>
              <a:effectLst/>
              <a:latin typeface="+mn-lt"/>
              <a:ea typeface="+mn-ea"/>
              <a:cs typeface="+mn-cs"/>
            </a:rPr>
            <a:t>扶助費や繰出金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を一途とたどっており</a:t>
          </a:r>
          <a:r>
            <a:rPr lang="ja-JP" altLang="ja-JP" sz="1100" b="0" i="0" baseline="0">
              <a:solidFill>
                <a:schemeClr val="dk1"/>
              </a:solidFill>
              <a:effectLst/>
              <a:latin typeface="+mn-lt"/>
              <a:ea typeface="+mn-ea"/>
              <a:cs typeface="+mn-cs"/>
            </a:rPr>
            <a:t>、これらの経費</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、削減が</a:t>
          </a:r>
          <a:r>
            <a:rPr lang="ja-JP" altLang="en-US" sz="1100" b="0" i="0" baseline="0">
              <a:solidFill>
                <a:schemeClr val="dk1"/>
              </a:solidFill>
              <a:effectLst/>
              <a:latin typeface="+mn-lt"/>
              <a:ea typeface="+mn-ea"/>
              <a:cs typeface="+mn-cs"/>
            </a:rPr>
            <a:t>非常に</a:t>
          </a:r>
          <a:r>
            <a:rPr lang="ja-JP" altLang="ja-JP" sz="1100" b="0" i="0" baseline="0">
              <a:solidFill>
                <a:schemeClr val="dk1"/>
              </a:solidFill>
              <a:effectLst/>
              <a:latin typeface="+mn-lt"/>
              <a:ea typeface="+mn-ea"/>
              <a:cs typeface="+mn-cs"/>
            </a:rPr>
            <a:t>困難であるため、特に物件費</a:t>
          </a:r>
          <a:r>
            <a:rPr lang="ja-JP" altLang="en-US" sz="1100" b="0" i="0" baseline="0">
              <a:solidFill>
                <a:schemeClr val="dk1"/>
              </a:solidFill>
              <a:effectLst/>
              <a:latin typeface="+mn-lt"/>
              <a:ea typeface="+mn-ea"/>
              <a:cs typeface="+mn-cs"/>
            </a:rPr>
            <a:t>において、徹底した歳出</a:t>
          </a:r>
          <a:r>
            <a:rPr lang="ja-JP" altLang="ja-JP" sz="1100" b="0" i="0" baseline="0">
              <a:solidFill>
                <a:schemeClr val="dk1"/>
              </a:solidFill>
              <a:effectLst/>
              <a:latin typeface="+mn-lt"/>
              <a:ea typeface="+mn-ea"/>
              <a:cs typeface="+mn-cs"/>
            </a:rPr>
            <a:t>削減が求められる。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161289</xdr:rowOff>
    </xdr:from>
    <xdr:to>
      <xdr:col>24</xdr:col>
      <xdr:colOff>31750</xdr:colOff>
      <xdr:row>78</xdr:row>
      <xdr:rowOff>165100</xdr:rowOff>
    </xdr:to>
    <xdr:cxnSp macro="">
      <xdr:nvCxnSpPr>
        <xdr:cNvPr id="423" name="直線コネクタ 422"/>
        <xdr:cNvCxnSpPr/>
      </xdr:nvCxnSpPr>
      <xdr:spPr>
        <a:xfrm>
          <a:off x="15671800" y="13534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78</xdr:row>
      <xdr:rowOff>161289</xdr:rowOff>
    </xdr:to>
    <xdr:cxnSp macro="">
      <xdr:nvCxnSpPr>
        <xdr:cNvPr id="426" name="直線コネクタ 425"/>
        <xdr:cNvCxnSpPr/>
      </xdr:nvCxnSpPr>
      <xdr:spPr>
        <a:xfrm>
          <a:off x="14782800" y="13522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157480</xdr:rowOff>
    </xdr:from>
    <xdr:to>
      <xdr:col>21</xdr:col>
      <xdr:colOff>361950</xdr:colOff>
      <xdr:row>78</xdr:row>
      <xdr:rowOff>149861</xdr:rowOff>
    </xdr:to>
    <xdr:cxnSp macro="">
      <xdr:nvCxnSpPr>
        <xdr:cNvPr id="429" name="直線コネクタ 428"/>
        <xdr:cNvCxnSpPr/>
      </xdr:nvCxnSpPr>
      <xdr:spPr>
        <a:xfrm>
          <a:off x="13893800" y="133591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77</xdr:row>
      <xdr:rowOff>157480</xdr:rowOff>
    </xdr:to>
    <xdr:cxnSp macro="">
      <xdr:nvCxnSpPr>
        <xdr:cNvPr id="432" name="直線コネクタ 431"/>
        <xdr:cNvCxnSpPr/>
      </xdr:nvCxnSpPr>
      <xdr:spPr>
        <a:xfrm>
          <a:off x="13004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148590</xdr:rowOff>
    </xdr:from>
    <xdr:to>
      <xdr:col>20</xdr:col>
      <xdr:colOff>209550</xdr:colOff>
      <xdr:row>75</xdr:row>
      <xdr:rowOff>78740</xdr:rowOff>
    </xdr:to>
    <xdr:sp macro="" textlink="">
      <xdr:nvSpPr>
        <xdr:cNvPr id="433" name="フローチャート : 判断 432"/>
        <xdr:cNvSpPr/>
      </xdr:nvSpPr>
      <xdr:spPr>
        <a:xfrm>
          <a:off x="13843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88917</xdr:rowOff>
    </xdr:from>
    <xdr:ext cx="762000" cy="259045"/>
    <xdr:sp macro="" textlink="">
      <xdr:nvSpPr>
        <xdr:cNvPr id="434" name="テキスト ボックス 433"/>
        <xdr:cNvSpPr txBox="1"/>
      </xdr:nvSpPr>
      <xdr:spPr>
        <a:xfrm>
          <a:off x="13512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35" name="フローチャート : 判断 434"/>
        <xdr:cNvSpPr/>
      </xdr:nvSpPr>
      <xdr:spPr>
        <a:xfrm>
          <a:off x="12954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8907</xdr:rowOff>
    </xdr:from>
    <xdr:ext cx="762000" cy="259045"/>
    <xdr:sp macro="" textlink="">
      <xdr:nvSpPr>
        <xdr:cNvPr id="436" name="テキスト ボックス 435"/>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114300</xdr:rowOff>
    </xdr:from>
    <xdr:to>
      <xdr:col>24</xdr:col>
      <xdr:colOff>82550</xdr:colOff>
      <xdr:row>79</xdr:row>
      <xdr:rowOff>44450</xdr:rowOff>
    </xdr:to>
    <xdr:sp macro="" textlink="">
      <xdr:nvSpPr>
        <xdr:cNvPr id="442" name="円/楕円 441"/>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86377</xdr:rowOff>
    </xdr:from>
    <xdr:ext cx="762000" cy="259045"/>
    <xdr:sp macro="" textlink="">
      <xdr:nvSpPr>
        <xdr:cNvPr id="443"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110489</xdr:rowOff>
    </xdr:from>
    <xdr:to>
      <xdr:col>22</xdr:col>
      <xdr:colOff>615950</xdr:colOff>
      <xdr:row>79</xdr:row>
      <xdr:rowOff>40639</xdr:rowOff>
    </xdr:to>
    <xdr:sp macro="" textlink="">
      <xdr:nvSpPr>
        <xdr:cNvPr id="444" name="円/楕円 443"/>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25416</xdr:rowOff>
    </xdr:from>
    <xdr:ext cx="736600" cy="259045"/>
    <xdr:sp macro="" textlink="">
      <xdr:nvSpPr>
        <xdr:cNvPr id="445" name="テキスト ボックス 444"/>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46" name="円/楕円 445"/>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47" name="テキスト ボックス 446"/>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106680</xdr:rowOff>
    </xdr:from>
    <xdr:to>
      <xdr:col>20</xdr:col>
      <xdr:colOff>209550</xdr:colOff>
      <xdr:row>78</xdr:row>
      <xdr:rowOff>36830</xdr:rowOff>
    </xdr:to>
    <xdr:sp macro="" textlink="">
      <xdr:nvSpPr>
        <xdr:cNvPr id="448" name="円/楕円 447"/>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21607</xdr:rowOff>
    </xdr:from>
    <xdr:ext cx="762000" cy="259045"/>
    <xdr:sp macro="" textlink="">
      <xdr:nvSpPr>
        <xdr:cNvPr id="449" name="テキスト ボックス 448"/>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0" name="円/楕円 449"/>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1" name="テキスト ボックス 450"/>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132171</xdr:rowOff>
    </xdr:from>
    <xdr:to>
      <xdr:col>4</xdr:col>
      <xdr:colOff>1117600</xdr:colOff>
      <xdr:row>16</xdr:row>
      <xdr:rowOff>152026</xdr:rowOff>
    </xdr:to>
    <xdr:cxnSp macro="">
      <xdr:nvCxnSpPr>
        <xdr:cNvPr id="52" name="直線コネクタ 51"/>
        <xdr:cNvCxnSpPr/>
      </xdr:nvCxnSpPr>
      <xdr:spPr bwMode="auto">
        <a:xfrm>
          <a:off x="5003800" y="2922996"/>
          <a:ext cx="6477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131942</xdr:rowOff>
    </xdr:from>
    <xdr:to>
      <xdr:col>4</xdr:col>
      <xdr:colOff>469900</xdr:colOff>
      <xdr:row>16</xdr:row>
      <xdr:rowOff>132171</xdr:rowOff>
    </xdr:to>
    <xdr:cxnSp macro="">
      <xdr:nvCxnSpPr>
        <xdr:cNvPr id="55" name="直線コネクタ 54"/>
        <xdr:cNvCxnSpPr/>
      </xdr:nvCxnSpPr>
      <xdr:spPr bwMode="auto">
        <a:xfrm>
          <a:off x="4305300" y="2922767"/>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131942</xdr:rowOff>
    </xdr:from>
    <xdr:to>
      <xdr:col>3</xdr:col>
      <xdr:colOff>904875</xdr:colOff>
      <xdr:row>17</xdr:row>
      <xdr:rowOff>79625</xdr:rowOff>
    </xdr:to>
    <xdr:cxnSp macro="">
      <xdr:nvCxnSpPr>
        <xdr:cNvPr id="58" name="直線コネクタ 57"/>
        <xdr:cNvCxnSpPr/>
      </xdr:nvCxnSpPr>
      <xdr:spPr bwMode="auto">
        <a:xfrm flipV="1">
          <a:off x="3606800" y="2922767"/>
          <a:ext cx="698500" cy="11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79625</xdr:rowOff>
    </xdr:from>
    <xdr:to>
      <xdr:col>3</xdr:col>
      <xdr:colOff>206375</xdr:colOff>
      <xdr:row>17</xdr:row>
      <xdr:rowOff>118934</xdr:rowOff>
    </xdr:to>
    <xdr:cxnSp macro="">
      <xdr:nvCxnSpPr>
        <xdr:cNvPr id="61" name="直線コネクタ 60"/>
        <xdr:cNvCxnSpPr/>
      </xdr:nvCxnSpPr>
      <xdr:spPr bwMode="auto">
        <a:xfrm flipV="1">
          <a:off x="2908300" y="3041900"/>
          <a:ext cx="698500" cy="3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642</xdr:rowOff>
    </xdr:from>
    <xdr:to>
      <xdr:col>3</xdr:col>
      <xdr:colOff>257175</xdr:colOff>
      <xdr:row>14</xdr:row>
      <xdr:rowOff>102242</xdr:rowOff>
    </xdr:to>
    <xdr:sp macro="" textlink="">
      <xdr:nvSpPr>
        <xdr:cNvPr id="62" name="フローチャート : 判断 61"/>
        <xdr:cNvSpPr/>
      </xdr:nvSpPr>
      <xdr:spPr bwMode="auto">
        <a:xfrm>
          <a:off x="3556000" y="244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112419</xdr:rowOff>
    </xdr:from>
    <xdr:ext cx="762000" cy="259045"/>
    <xdr:sp macro="" textlink="">
      <xdr:nvSpPr>
        <xdr:cNvPr id="63" name="テキスト ボックス 62"/>
        <xdr:cNvSpPr txBox="1"/>
      </xdr:nvSpPr>
      <xdr:spPr>
        <a:xfrm>
          <a:off x="3225800" y="221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19964</xdr:rowOff>
    </xdr:from>
    <xdr:to>
      <xdr:col>2</xdr:col>
      <xdr:colOff>692150</xdr:colOff>
      <xdr:row>14</xdr:row>
      <xdr:rowOff>121564</xdr:rowOff>
    </xdr:to>
    <xdr:sp macro="" textlink="">
      <xdr:nvSpPr>
        <xdr:cNvPr id="64" name="フローチャート : 判断 63"/>
        <xdr:cNvSpPr/>
      </xdr:nvSpPr>
      <xdr:spPr bwMode="auto">
        <a:xfrm>
          <a:off x="2857500" y="2467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131741</xdr:rowOff>
    </xdr:from>
    <xdr:ext cx="762000" cy="259045"/>
    <xdr:sp macro="" textlink="">
      <xdr:nvSpPr>
        <xdr:cNvPr id="65" name="テキスト ボックス 64"/>
        <xdr:cNvSpPr txBox="1"/>
      </xdr:nvSpPr>
      <xdr:spPr>
        <a:xfrm>
          <a:off x="2527300" y="22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101226</xdr:rowOff>
    </xdr:from>
    <xdr:to>
      <xdr:col>5</xdr:col>
      <xdr:colOff>34925</xdr:colOff>
      <xdr:row>17</xdr:row>
      <xdr:rowOff>31376</xdr:rowOff>
    </xdr:to>
    <xdr:sp macro="" textlink="">
      <xdr:nvSpPr>
        <xdr:cNvPr id="71" name="円/楕円 70"/>
        <xdr:cNvSpPr/>
      </xdr:nvSpPr>
      <xdr:spPr bwMode="auto">
        <a:xfrm>
          <a:off x="5600700" y="289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73303</xdr:rowOff>
    </xdr:from>
    <xdr:ext cx="762000" cy="259045"/>
    <xdr:sp macro="" textlink="">
      <xdr:nvSpPr>
        <xdr:cNvPr id="72" name="人口1人当たり決算額の推移該当値テキスト130"/>
        <xdr:cNvSpPr txBox="1"/>
      </xdr:nvSpPr>
      <xdr:spPr>
        <a:xfrm>
          <a:off x="5740400" y="28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81371</xdr:rowOff>
    </xdr:from>
    <xdr:to>
      <xdr:col>4</xdr:col>
      <xdr:colOff>520700</xdr:colOff>
      <xdr:row>17</xdr:row>
      <xdr:rowOff>11521</xdr:rowOff>
    </xdr:to>
    <xdr:sp macro="" textlink="">
      <xdr:nvSpPr>
        <xdr:cNvPr id="73" name="円/楕円 72"/>
        <xdr:cNvSpPr/>
      </xdr:nvSpPr>
      <xdr:spPr bwMode="auto">
        <a:xfrm>
          <a:off x="4953000" y="287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167748</xdr:rowOff>
    </xdr:from>
    <xdr:ext cx="736600" cy="259045"/>
    <xdr:sp macro="" textlink="">
      <xdr:nvSpPr>
        <xdr:cNvPr id="74" name="テキスト ボックス 73"/>
        <xdr:cNvSpPr txBox="1"/>
      </xdr:nvSpPr>
      <xdr:spPr>
        <a:xfrm>
          <a:off x="4622800" y="295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81142</xdr:rowOff>
    </xdr:from>
    <xdr:to>
      <xdr:col>3</xdr:col>
      <xdr:colOff>955675</xdr:colOff>
      <xdr:row>17</xdr:row>
      <xdr:rowOff>11292</xdr:rowOff>
    </xdr:to>
    <xdr:sp macro="" textlink="">
      <xdr:nvSpPr>
        <xdr:cNvPr id="75" name="円/楕円 74"/>
        <xdr:cNvSpPr/>
      </xdr:nvSpPr>
      <xdr:spPr bwMode="auto">
        <a:xfrm>
          <a:off x="4254500" y="287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167519</xdr:rowOff>
    </xdr:from>
    <xdr:ext cx="762000" cy="259045"/>
    <xdr:sp macro="" textlink="">
      <xdr:nvSpPr>
        <xdr:cNvPr id="76" name="テキスト ボックス 75"/>
        <xdr:cNvSpPr txBox="1"/>
      </xdr:nvSpPr>
      <xdr:spPr>
        <a:xfrm>
          <a:off x="3924300" y="29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28825</xdr:rowOff>
    </xdr:from>
    <xdr:to>
      <xdr:col>3</xdr:col>
      <xdr:colOff>257175</xdr:colOff>
      <xdr:row>17</xdr:row>
      <xdr:rowOff>130425</xdr:rowOff>
    </xdr:to>
    <xdr:sp macro="" textlink="">
      <xdr:nvSpPr>
        <xdr:cNvPr id="77" name="円/楕円 76"/>
        <xdr:cNvSpPr/>
      </xdr:nvSpPr>
      <xdr:spPr bwMode="auto">
        <a:xfrm>
          <a:off x="3556000" y="2991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115202</xdr:rowOff>
    </xdr:from>
    <xdr:ext cx="762000" cy="259045"/>
    <xdr:sp macro="" textlink="">
      <xdr:nvSpPr>
        <xdr:cNvPr id="78" name="テキスト ボックス 77"/>
        <xdr:cNvSpPr txBox="1"/>
      </xdr:nvSpPr>
      <xdr:spPr>
        <a:xfrm>
          <a:off x="3225800" y="307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68134</xdr:rowOff>
    </xdr:from>
    <xdr:to>
      <xdr:col>2</xdr:col>
      <xdr:colOff>692150</xdr:colOff>
      <xdr:row>17</xdr:row>
      <xdr:rowOff>169734</xdr:rowOff>
    </xdr:to>
    <xdr:sp macro="" textlink="">
      <xdr:nvSpPr>
        <xdr:cNvPr id="79" name="円/楕円 78"/>
        <xdr:cNvSpPr/>
      </xdr:nvSpPr>
      <xdr:spPr bwMode="auto">
        <a:xfrm>
          <a:off x="2857500" y="303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154511</xdr:rowOff>
    </xdr:from>
    <xdr:ext cx="762000" cy="259045"/>
    <xdr:sp macro="" textlink="">
      <xdr:nvSpPr>
        <xdr:cNvPr id="80" name="テキスト ボックス 79"/>
        <xdr:cNvSpPr txBox="1"/>
      </xdr:nvSpPr>
      <xdr:spPr>
        <a:xfrm>
          <a:off x="2527300" y="31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23502</xdr:rowOff>
    </xdr:from>
    <xdr:to>
      <xdr:col>4</xdr:col>
      <xdr:colOff>1117600</xdr:colOff>
      <xdr:row>37</xdr:row>
      <xdr:rowOff>47999</xdr:rowOff>
    </xdr:to>
    <xdr:cxnSp macro="">
      <xdr:nvCxnSpPr>
        <xdr:cNvPr id="114" name="直線コネクタ 113"/>
        <xdr:cNvCxnSpPr/>
      </xdr:nvCxnSpPr>
      <xdr:spPr bwMode="auto">
        <a:xfrm>
          <a:off x="5003800" y="7148202"/>
          <a:ext cx="647700" cy="2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120428</xdr:rowOff>
    </xdr:from>
    <xdr:to>
      <xdr:col>4</xdr:col>
      <xdr:colOff>469900</xdr:colOff>
      <xdr:row>37</xdr:row>
      <xdr:rowOff>23502</xdr:rowOff>
    </xdr:to>
    <xdr:cxnSp macro="">
      <xdr:nvCxnSpPr>
        <xdr:cNvPr id="117" name="直線コネクタ 116"/>
        <xdr:cNvCxnSpPr/>
      </xdr:nvCxnSpPr>
      <xdr:spPr bwMode="auto">
        <a:xfrm>
          <a:off x="4305300" y="7073678"/>
          <a:ext cx="6985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285686</xdr:rowOff>
    </xdr:from>
    <xdr:to>
      <xdr:col>3</xdr:col>
      <xdr:colOff>904875</xdr:colOff>
      <xdr:row>36</xdr:row>
      <xdr:rowOff>120428</xdr:rowOff>
    </xdr:to>
    <xdr:cxnSp macro="">
      <xdr:nvCxnSpPr>
        <xdr:cNvPr id="120" name="直線コネクタ 119"/>
        <xdr:cNvCxnSpPr/>
      </xdr:nvCxnSpPr>
      <xdr:spPr bwMode="auto">
        <a:xfrm>
          <a:off x="3606800" y="6896036"/>
          <a:ext cx="698500" cy="17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285686</xdr:rowOff>
    </xdr:from>
    <xdr:to>
      <xdr:col>3</xdr:col>
      <xdr:colOff>206375</xdr:colOff>
      <xdr:row>36</xdr:row>
      <xdr:rowOff>58820</xdr:rowOff>
    </xdr:to>
    <xdr:cxnSp macro="">
      <xdr:nvCxnSpPr>
        <xdr:cNvPr id="123" name="直線コネクタ 122"/>
        <xdr:cNvCxnSpPr/>
      </xdr:nvCxnSpPr>
      <xdr:spPr bwMode="auto">
        <a:xfrm flipV="1">
          <a:off x="2908300" y="6896036"/>
          <a:ext cx="698500" cy="116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265519</xdr:rowOff>
    </xdr:from>
    <xdr:to>
      <xdr:col>3</xdr:col>
      <xdr:colOff>257175</xdr:colOff>
      <xdr:row>35</xdr:row>
      <xdr:rowOff>24219</xdr:rowOff>
    </xdr:to>
    <xdr:sp macro="" textlink="">
      <xdr:nvSpPr>
        <xdr:cNvPr id="124" name="フローチャート : 判断 123"/>
        <xdr:cNvSpPr/>
      </xdr:nvSpPr>
      <xdr:spPr bwMode="auto">
        <a:xfrm>
          <a:off x="3556000" y="653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34396</xdr:rowOff>
    </xdr:from>
    <xdr:ext cx="762000" cy="259045"/>
    <xdr:sp macro="" textlink="">
      <xdr:nvSpPr>
        <xdr:cNvPr id="125" name="テキスト ボックス 124"/>
        <xdr:cNvSpPr txBox="1"/>
      </xdr:nvSpPr>
      <xdr:spPr>
        <a:xfrm>
          <a:off x="3225800" y="63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228714</xdr:rowOff>
    </xdr:from>
    <xdr:to>
      <xdr:col>2</xdr:col>
      <xdr:colOff>692150</xdr:colOff>
      <xdr:row>34</xdr:row>
      <xdr:rowOff>330315</xdr:rowOff>
    </xdr:to>
    <xdr:sp macro="" textlink="">
      <xdr:nvSpPr>
        <xdr:cNvPr id="126" name="フローチャート : 判断 125"/>
        <xdr:cNvSpPr/>
      </xdr:nvSpPr>
      <xdr:spPr bwMode="auto">
        <a:xfrm>
          <a:off x="2857500" y="649616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340491</xdr:rowOff>
    </xdr:from>
    <xdr:ext cx="762000" cy="259045"/>
    <xdr:sp macro="" textlink="">
      <xdr:nvSpPr>
        <xdr:cNvPr id="127" name="テキスト ボックス 126"/>
        <xdr:cNvSpPr txBox="1"/>
      </xdr:nvSpPr>
      <xdr:spPr>
        <a:xfrm>
          <a:off x="2527300" y="62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168649</xdr:rowOff>
    </xdr:from>
    <xdr:to>
      <xdr:col>5</xdr:col>
      <xdr:colOff>34925</xdr:colOff>
      <xdr:row>37</xdr:row>
      <xdr:rowOff>98799</xdr:rowOff>
    </xdr:to>
    <xdr:sp macro="" textlink="">
      <xdr:nvSpPr>
        <xdr:cNvPr id="133" name="円/楕円 132"/>
        <xdr:cNvSpPr/>
      </xdr:nvSpPr>
      <xdr:spPr bwMode="auto">
        <a:xfrm>
          <a:off x="5600700" y="712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140726</xdr:rowOff>
    </xdr:from>
    <xdr:ext cx="762000" cy="259045"/>
    <xdr:sp macro="" textlink="">
      <xdr:nvSpPr>
        <xdr:cNvPr id="134" name="人口1人当たり決算額の推移該当値テキスト445"/>
        <xdr:cNvSpPr txBox="1"/>
      </xdr:nvSpPr>
      <xdr:spPr>
        <a:xfrm>
          <a:off x="5740400" y="70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144152</xdr:rowOff>
    </xdr:from>
    <xdr:to>
      <xdr:col>4</xdr:col>
      <xdr:colOff>520700</xdr:colOff>
      <xdr:row>37</xdr:row>
      <xdr:rowOff>74302</xdr:rowOff>
    </xdr:to>
    <xdr:sp macro="" textlink="">
      <xdr:nvSpPr>
        <xdr:cNvPr id="135" name="円/楕円 134"/>
        <xdr:cNvSpPr/>
      </xdr:nvSpPr>
      <xdr:spPr bwMode="auto">
        <a:xfrm>
          <a:off x="4953000" y="709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59079</xdr:rowOff>
    </xdr:from>
    <xdr:ext cx="736600" cy="259045"/>
    <xdr:sp macro="" textlink="">
      <xdr:nvSpPr>
        <xdr:cNvPr id="136" name="テキスト ボックス 135"/>
        <xdr:cNvSpPr txBox="1"/>
      </xdr:nvSpPr>
      <xdr:spPr>
        <a:xfrm>
          <a:off x="4622800" y="718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69628</xdr:rowOff>
    </xdr:from>
    <xdr:to>
      <xdr:col>3</xdr:col>
      <xdr:colOff>955675</xdr:colOff>
      <xdr:row>36</xdr:row>
      <xdr:rowOff>171228</xdr:rowOff>
    </xdr:to>
    <xdr:sp macro="" textlink="">
      <xdr:nvSpPr>
        <xdr:cNvPr id="137" name="円/楕円 136"/>
        <xdr:cNvSpPr/>
      </xdr:nvSpPr>
      <xdr:spPr bwMode="auto">
        <a:xfrm>
          <a:off x="4254500" y="702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156005</xdr:rowOff>
    </xdr:from>
    <xdr:ext cx="762000" cy="259045"/>
    <xdr:sp macro="" textlink="">
      <xdr:nvSpPr>
        <xdr:cNvPr id="138" name="テキスト ボックス 137"/>
        <xdr:cNvSpPr txBox="1"/>
      </xdr:nvSpPr>
      <xdr:spPr>
        <a:xfrm>
          <a:off x="3924300" y="710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234886</xdr:rowOff>
    </xdr:from>
    <xdr:to>
      <xdr:col>3</xdr:col>
      <xdr:colOff>257175</xdr:colOff>
      <xdr:row>35</xdr:row>
      <xdr:rowOff>336486</xdr:rowOff>
    </xdr:to>
    <xdr:sp macro="" textlink="">
      <xdr:nvSpPr>
        <xdr:cNvPr id="139" name="円/楕円 138"/>
        <xdr:cNvSpPr/>
      </xdr:nvSpPr>
      <xdr:spPr bwMode="auto">
        <a:xfrm>
          <a:off x="3556000" y="684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321263</xdr:rowOff>
    </xdr:from>
    <xdr:ext cx="762000" cy="259045"/>
    <xdr:sp macro="" textlink="">
      <xdr:nvSpPr>
        <xdr:cNvPr id="140" name="テキスト ボックス 139"/>
        <xdr:cNvSpPr txBox="1"/>
      </xdr:nvSpPr>
      <xdr:spPr>
        <a:xfrm>
          <a:off x="3225800" y="693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8020</xdr:rowOff>
    </xdr:from>
    <xdr:to>
      <xdr:col>2</xdr:col>
      <xdr:colOff>692150</xdr:colOff>
      <xdr:row>36</xdr:row>
      <xdr:rowOff>109620</xdr:rowOff>
    </xdr:to>
    <xdr:sp macro="" textlink="">
      <xdr:nvSpPr>
        <xdr:cNvPr id="141" name="円/楕円 140"/>
        <xdr:cNvSpPr/>
      </xdr:nvSpPr>
      <xdr:spPr bwMode="auto">
        <a:xfrm>
          <a:off x="2857500" y="696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94397</xdr:rowOff>
    </xdr:from>
    <xdr:ext cx="762000" cy="259045"/>
    <xdr:sp macro="" textlink="">
      <xdr:nvSpPr>
        <xdr:cNvPr id="142" name="テキスト ボックス 141"/>
        <xdr:cNvSpPr txBox="1"/>
      </xdr:nvSpPr>
      <xdr:spPr>
        <a:xfrm>
          <a:off x="2527300" y="70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本町では、</a:t>
          </a:r>
          <a:r>
            <a:rPr lang="ja-JP" altLang="ja-JP" sz="1100" b="0" i="0" baseline="0">
              <a:solidFill>
                <a:schemeClr val="dk1"/>
              </a:solidFill>
              <a:effectLst/>
              <a:latin typeface="+mn-lt"/>
              <a:ea typeface="+mn-ea"/>
              <a:cs typeface="+mn-cs"/>
            </a:rPr>
            <a:t>実質収支額は、例年約２億円前後であるが、</a:t>
          </a:r>
          <a:r>
            <a:rPr lang="ja-JP" altLang="en-US" sz="1100" b="0" i="0" baseline="0">
              <a:solidFill>
                <a:schemeClr val="dk1"/>
              </a:solidFill>
              <a:effectLst/>
              <a:latin typeface="+mn-lt"/>
              <a:ea typeface="+mn-ea"/>
              <a:cs typeface="+mn-cs"/>
            </a:rPr>
            <a:t>収支の均衡を保つため</a:t>
          </a:r>
          <a:r>
            <a:rPr lang="ja-JP" altLang="ja-JP" sz="1100" b="0" i="0" baseline="0">
              <a:solidFill>
                <a:schemeClr val="dk1"/>
              </a:solidFill>
              <a:effectLst/>
              <a:latin typeface="+mn-lt"/>
              <a:ea typeface="+mn-ea"/>
              <a:cs typeface="+mn-cs"/>
            </a:rPr>
            <a:t>、財政調整基金からの繰入による</a:t>
          </a:r>
          <a:r>
            <a:rPr lang="ja-JP" altLang="en-US" sz="1100" b="0" i="0" baseline="0">
              <a:solidFill>
                <a:schemeClr val="dk1"/>
              </a:solidFill>
              <a:effectLst/>
              <a:latin typeface="+mn-lt"/>
              <a:ea typeface="+mn-ea"/>
              <a:cs typeface="+mn-cs"/>
            </a:rPr>
            <a:t>対応していることから</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残高の増減が</a:t>
          </a:r>
          <a:r>
            <a:rPr lang="ja-JP" altLang="en-US" sz="1100" b="0" i="0" baseline="0">
              <a:solidFill>
                <a:schemeClr val="dk1"/>
              </a:solidFill>
              <a:effectLst/>
              <a:latin typeface="+mn-lt"/>
              <a:ea typeface="+mn-ea"/>
              <a:cs typeface="+mn-cs"/>
            </a:rPr>
            <a:t>本来</a:t>
          </a:r>
          <a:r>
            <a:rPr lang="ja-JP" altLang="ja-JP" sz="1100" b="0" i="0" baseline="0">
              <a:solidFill>
                <a:schemeClr val="dk1"/>
              </a:solidFill>
              <a:effectLst/>
              <a:latin typeface="+mn-lt"/>
              <a:ea typeface="+mn-ea"/>
              <a:cs typeface="+mn-cs"/>
            </a:rPr>
            <a:t>の収支と</a:t>
          </a:r>
          <a:r>
            <a:rPr lang="ja-JP" altLang="en-US" sz="1100" b="0" i="0" baseline="0">
              <a:solidFill>
                <a:schemeClr val="dk1"/>
              </a:solidFill>
              <a:effectLst/>
              <a:latin typeface="+mn-lt"/>
              <a:ea typeface="+mn-ea"/>
              <a:cs typeface="+mn-cs"/>
            </a:rPr>
            <a:t>考えられる</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財政調整基金の残高は、平成２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年度末で</a:t>
          </a:r>
          <a:r>
            <a:rPr lang="ja-JP" altLang="en-US" sz="1100" b="0" i="0" baseline="0">
              <a:solidFill>
                <a:schemeClr val="dk1"/>
              </a:solidFill>
              <a:effectLst/>
              <a:latin typeface="+mn-lt"/>
              <a:ea typeface="+mn-ea"/>
              <a:cs typeface="+mn-cs"/>
            </a:rPr>
            <a:t>過去最高の</a:t>
          </a:r>
          <a:r>
            <a:rPr lang="ja-JP" altLang="ja-JP" sz="1100" b="0" i="0" baseline="0">
              <a:solidFill>
                <a:schemeClr val="dk1"/>
              </a:solidFill>
              <a:effectLst/>
              <a:latin typeface="+mn-lt"/>
              <a:ea typeface="+mn-ea"/>
              <a:cs typeface="+mn-cs"/>
            </a:rPr>
            <a:t>約１６億円台まで増加して</a:t>
          </a:r>
          <a:r>
            <a:rPr lang="ja-JP" altLang="en-US" sz="1100" b="0" i="0" baseline="0">
              <a:solidFill>
                <a:schemeClr val="dk1"/>
              </a:solidFill>
              <a:effectLst/>
              <a:latin typeface="+mn-lt"/>
              <a:ea typeface="+mn-ea"/>
              <a:cs typeface="+mn-cs"/>
            </a:rPr>
            <a:t>おり、標準財政規模比も年々増加傾向にある。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すべての会計において、黒字となっており、今後も赤字になることはないものと考えている。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元利償還金は、</a:t>
          </a:r>
          <a:r>
            <a:rPr lang="ja-JP" altLang="en-US" sz="1100" b="0" i="0" baseline="0">
              <a:solidFill>
                <a:schemeClr val="dk1"/>
              </a:solidFill>
              <a:effectLst/>
              <a:latin typeface="+mn-lt"/>
              <a:ea typeface="+mn-ea"/>
              <a:cs typeface="+mn-cs"/>
            </a:rPr>
            <a:t>平成２２年度において、大型事業の償還終了を受けて、</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傾向で推移</a:t>
          </a:r>
          <a:r>
            <a:rPr lang="ja-JP" altLang="ja-JP" sz="1100" b="0" i="0" baseline="0">
              <a:solidFill>
                <a:schemeClr val="dk1"/>
              </a:solidFill>
              <a:effectLst/>
              <a:latin typeface="+mn-lt"/>
              <a:ea typeface="+mn-ea"/>
              <a:cs typeface="+mn-cs"/>
            </a:rPr>
            <a:t>するものの、公営企業債の元利償還金に対する繰入金は、下水道事業に対する繰出金で、平成２７年度頃まで増加するものと見込まれる。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組合等が起こした地方債の元利償還金に対する負担金等は</a:t>
          </a:r>
          <a:r>
            <a:rPr lang="ja-JP" altLang="en-US" sz="1100" b="0" i="0" baseline="0">
              <a:solidFill>
                <a:schemeClr val="dk1"/>
              </a:solidFill>
              <a:effectLst/>
              <a:latin typeface="+mn-lt"/>
              <a:ea typeface="+mn-ea"/>
              <a:cs typeface="+mn-cs"/>
            </a:rPr>
            <a:t>御坊広域行政事務組合での施設整備に対する償還終了により、大幅な減少となった。</a:t>
          </a:r>
          <a:endParaRPr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今後、地方債の発行に</a:t>
          </a:r>
          <a:r>
            <a:rPr lang="ja-JP" altLang="en-US" sz="1100">
              <a:solidFill>
                <a:schemeClr val="dk1"/>
              </a:solidFill>
              <a:effectLst/>
              <a:latin typeface="+mn-lt"/>
              <a:ea typeface="+mn-ea"/>
              <a:cs typeface="+mn-cs"/>
            </a:rPr>
            <a:t>あたっては</a:t>
          </a:r>
          <a:r>
            <a:rPr lang="ja-JP" altLang="ja-JP" sz="1100">
              <a:solidFill>
                <a:schemeClr val="dk1"/>
              </a:solidFill>
              <a:effectLst/>
              <a:latin typeface="+mn-lt"/>
              <a:ea typeface="+mn-ea"/>
              <a:cs typeface="+mn-cs"/>
            </a:rPr>
            <a:t>、交付税措置の</a:t>
          </a:r>
          <a:r>
            <a:rPr lang="ja-JP" altLang="en-US" sz="1100">
              <a:solidFill>
                <a:schemeClr val="dk1"/>
              </a:solidFill>
              <a:effectLst/>
              <a:latin typeface="+mn-lt"/>
              <a:ea typeface="+mn-ea"/>
              <a:cs typeface="+mn-cs"/>
            </a:rPr>
            <a:t>有利な地方債を活用するとともに</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借入額と償還額のバランスを勘案しながら、適正な公債費負担の管理に努める</a:t>
          </a:r>
          <a:r>
            <a:rPr lang="ja-JP" altLang="ja-JP" sz="1100">
              <a:solidFill>
                <a:schemeClr val="dk1"/>
              </a:solidFill>
              <a:effectLst/>
              <a:latin typeface="+mn-lt"/>
              <a:ea typeface="+mn-ea"/>
              <a:cs typeface="+mn-cs"/>
            </a:rPr>
            <a:t>。</a:t>
          </a:r>
          <a:endParaRPr lang="ja-JP" altLang="ja-JP" sz="1400">
            <a:effectLst/>
          </a:endParaRPr>
        </a:p>
        <a:p>
          <a:pPr rtl="0"/>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一般会計等に係る地方債の残高は、</a:t>
          </a:r>
          <a:r>
            <a:rPr lang="ja-JP" altLang="en-US" sz="1100" b="0" i="0" baseline="0">
              <a:solidFill>
                <a:schemeClr val="dk1"/>
              </a:solidFill>
              <a:effectLst/>
              <a:latin typeface="+mn-lt"/>
              <a:ea typeface="+mn-ea"/>
              <a:cs typeface="+mn-cs"/>
            </a:rPr>
            <a:t>緊急経済対策にかかる補正予算債や緊急防災・減災事業債</a:t>
          </a:r>
          <a:r>
            <a:rPr lang="ja-JP" altLang="ja-JP" sz="1100" b="0" i="0" baseline="0">
              <a:solidFill>
                <a:schemeClr val="dk1"/>
              </a:solidFill>
              <a:effectLst/>
              <a:latin typeface="+mn-lt"/>
              <a:ea typeface="+mn-ea"/>
              <a:cs typeface="+mn-cs"/>
            </a:rPr>
            <a:t>などの新規発行</a:t>
          </a:r>
          <a:r>
            <a:rPr lang="ja-JP" altLang="en-US" sz="1100" b="0" i="0" baseline="0">
              <a:solidFill>
                <a:schemeClr val="dk1"/>
              </a:solidFill>
              <a:effectLst/>
              <a:latin typeface="+mn-lt"/>
              <a:ea typeface="+mn-ea"/>
              <a:cs typeface="+mn-cs"/>
            </a:rPr>
            <a:t>により増加となった。今後も、防災関連事業に対して、約６億円の新規発行を予定していることから、さらなる地方債の残高の増加が見込まれる</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公営企業債等繰入見込額は、下水道事業が完成したことで新規発行が抑制され</a:t>
          </a:r>
          <a:r>
            <a:rPr lang="ja-JP" altLang="en-US" sz="1100" b="0" i="0" baseline="0">
              <a:solidFill>
                <a:schemeClr val="dk1"/>
              </a:solidFill>
              <a:effectLst/>
              <a:latin typeface="+mn-lt"/>
              <a:ea typeface="+mn-ea"/>
              <a:cs typeface="+mn-cs"/>
            </a:rPr>
            <a:t>るものの、</a:t>
          </a:r>
          <a:r>
            <a:rPr lang="ja-JP" altLang="ja-JP" sz="1100" b="0" i="0" baseline="0">
              <a:solidFill>
                <a:schemeClr val="dk1"/>
              </a:solidFill>
              <a:effectLst/>
              <a:latin typeface="+mn-lt"/>
              <a:ea typeface="+mn-ea"/>
              <a:cs typeface="+mn-cs"/>
            </a:rPr>
            <a:t>水道事業</a:t>
          </a:r>
          <a:r>
            <a:rPr lang="ja-JP" altLang="en-US" sz="1100" b="0" i="0" baseline="0">
              <a:solidFill>
                <a:schemeClr val="dk1"/>
              </a:solidFill>
              <a:effectLst/>
              <a:latin typeface="+mn-lt"/>
              <a:ea typeface="+mn-ea"/>
              <a:cs typeface="+mn-cs"/>
            </a:rPr>
            <a:t>では、水道施設などの耐震化に対する新規発行により、増加となった。</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また、組合負担等見込額は、御坊市外五ヶ町病院経営事務組合での看護専門学校の整備が終了し、負担額が減少するが、日高広域消防事務組合での消防救急無線デジタル化整備のための負担額が新たに発生する。</a:t>
          </a:r>
          <a:endParaRPr lang="ja-JP" altLang="ja-JP" sz="1400">
            <a:effectLst/>
          </a:endParaRPr>
        </a:p>
        <a:p>
          <a:pPr rtl="0" fontAlgn="base"/>
          <a:r>
            <a:rPr lang="ja-JP" altLang="ja-JP" sz="1100" b="0" i="0" baseline="0">
              <a:solidFill>
                <a:schemeClr val="dk1"/>
              </a:solidFill>
              <a:effectLst/>
              <a:latin typeface="+mn-lt"/>
              <a:ea typeface="+mn-ea"/>
              <a:cs typeface="+mn-cs"/>
            </a:rPr>
            <a:t>　一方、充当可能財源等は、充当可能基金の財政調整基金の残高が増加傾向にあ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、基準財政需要額算入見込額は</a:t>
          </a:r>
          <a:r>
            <a:rPr lang="ja-JP" altLang="en-US" sz="1100" b="0" i="0" baseline="0">
              <a:solidFill>
                <a:schemeClr val="dk1"/>
              </a:solidFill>
              <a:effectLst/>
              <a:latin typeface="+mn-lt"/>
              <a:ea typeface="+mn-ea"/>
              <a:cs typeface="+mn-cs"/>
            </a:rPr>
            <a:t>、臨時財政対策債や東日本大震災全国緊急防災施策償還費で増加となる見込みである。</a:t>
          </a:r>
          <a:endParaRPr lang="en-US" altLang="ja-JP" sz="1100" b="0"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4381113</v>
      </c>
      <c r="BO4" s="349"/>
      <c r="BP4" s="349"/>
      <c r="BQ4" s="349"/>
      <c r="BR4" s="349"/>
      <c r="BS4" s="349"/>
      <c r="BT4" s="349"/>
      <c r="BU4" s="350"/>
      <c r="BV4" s="348">
        <v>3799411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9.1999999999999993</v>
      </c>
      <c r="CU4" s="355"/>
      <c r="CV4" s="355"/>
      <c r="CW4" s="355"/>
      <c r="CX4" s="355"/>
      <c r="CY4" s="355"/>
      <c r="CZ4" s="355"/>
      <c r="DA4" s="356"/>
      <c r="DB4" s="354">
        <v>10.4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4150817</v>
      </c>
      <c r="BO5" s="386"/>
      <c r="BP5" s="386"/>
      <c r="BQ5" s="386"/>
      <c r="BR5" s="386"/>
      <c r="BS5" s="386"/>
      <c r="BT5" s="386"/>
      <c r="BU5" s="387"/>
      <c r="BV5" s="385">
        <v>3522845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91.5</v>
      </c>
      <c r="CU5" s="383"/>
      <c r="CV5" s="383"/>
      <c r="CW5" s="383"/>
      <c r="CX5" s="383"/>
      <c r="CY5" s="383"/>
      <c r="CZ5" s="383"/>
      <c r="DA5" s="384"/>
      <c r="DB5" s="382">
        <v>91.2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230296</v>
      </c>
      <c r="BO6" s="386"/>
      <c r="BP6" s="386"/>
      <c r="BQ6" s="386"/>
      <c r="BR6" s="386"/>
      <c r="BS6" s="386"/>
      <c r="BT6" s="386"/>
      <c r="BU6" s="387"/>
      <c r="BV6" s="385">
        <v>276566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97.2</v>
      </c>
      <c r="CU6" s="423"/>
      <c r="CV6" s="423"/>
      <c r="CW6" s="423"/>
      <c r="CX6" s="423"/>
      <c r="CY6" s="423"/>
      <c r="CZ6" s="423"/>
      <c r="DA6" s="424"/>
      <c r="DB6" s="422">
        <v>97.1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1441</v>
      </c>
      <c r="BO7" s="386"/>
      <c r="BP7" s="386"/>
      <c r="BQ7" s="386"/>
      <c r="BR7" s="386"/>
      <c r="BS7" s="386"/>
      <c r="BT7" s="386"/>
      <c r="BU7" s="387"/>
      <c r="BV7" s="385">
        <v>20058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2492669</v>
      </c>
      <c r="CU7" s="386"/>
      <c r="CV7" s="386"/>
      <c r="CW7" s="386"/>
      <c r="CX7" s="386"/>
      <c r="CY7" s="386"/>
      <c r="CZ7" s="386"/>
      <c r="DA7" s="387"/>
      <c r="DB7" s="385">
        <v>2474365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228855</v>
      </c>
      <c r="BO8" s="386"/>
      <c r="BP8" s="386"/>
      <c r="BQ8" s="386"/>
      <c r="BR8" s="386"/>
      <c r="BS8" s="386"/>
      <c r="BT8" s="386"/>
      <c r="BU8" s="387"/>
      <c r="BV8" s="385">
        <v>256508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0.28999999999999998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7432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-27653</v>
      </c>
      <c r="BO9" s="386"/>
      <c r="BP9" s="386"/>
      <c r="BQ9" s="386"/>
      <c r="BR9" s="386"/>
      <c r="BS9" s="386"/>
      <c r="BT9" s="386"/>
      <c r="BU9" s="387"/>
      <c r="BV9" s="385">
        <v>39758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11.1</v>
      </c>
      <c r="CU9" s="383"/>
      <c r="CV9" s="383"/>
      <c r="CW9" s="383"/>
      <c r="CX9" s="383"/>
      <c r="CY9" s="383"/>
      <c r="CZ9" s="383"/>
      <c r="DA9" s="384"/>
      <c r="DB9" s="382">
        <v>11.4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7344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78488</v>
      </c>
      <c r="BO10" s="386"/>
      <c r="BP10" s="386"/>
      <c r="BQ10" s="386"/>
      <c r="BR10" s="386"/>
      <c r="BS10" s="386"/>
      <c r="BT10" s="386"/>
      <c r="BU10" s="387"/>
      <c r="BV10" s="385">
        <v>185906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7900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129667</v>
      </c>
      <c r="BO12" s="386"/>
      <c r="BP12" s="386"/>
      <c r="BQ12" s="386"/>
      <c r="BR12" s="386"/>
      <c r="BS12" s="386"/>
      <c r="BT12" s="386"/>
      <c r="BU12" s="387"/>
      <c r="BV12" s="385">
        <v>98115</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7885</v>
      </c>
      <c r="S13" s="467"/>
      <c r="T13" s="467"/>
      <c r="U13" s="467"/>
      <c r="V13" s="468"/>
      <c r="W13" s="401" t="s">
        <v>122</v>
      </c>
      <c r="X13" s="402"/>
      <c r="Y13" s="402"/>
      <c r="Z13" s="402"/>
      <c r="AA13" s="402"/>
      <c r="AB13" s="392"/>
      <c r="AC13" s="436">
        <v>585</v>
      </c>
      <c r="AD13" s="437"/>
      <c r="AE13" s="437"/>
      <c r="AF13" s="437"/>
      <c r="AG13" s="476"/>
      <c r="AH13" s="436">
        <v>801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-78832</v>
      </c>
      <c r="BO13" s="386"/>
      <c r="BP13" s="386"/>
      <c r="BQ13" s="386"/>
      <c r="BR13" s="386"/>
      <c r="BS13" s="386"/>
      <c r="BT13" s="386"/>
      <c r="BU13" s="387"/>
      <c r="BV13" s="385">
        <v>127549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8.1999999999999993</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7859</v>
      </c>
      <c r="S14" s="467"/>
      <c r="T14" s="467"/>
      <c r="U14" s="467"/>
      <c r="V14" s="468"/>
      <c r="W14" s="375"/>
      <c r="X14" s="376"/>
      <c r="Y14" s="376"/>
      <c r="Z14" s="376"/>
      <c r="AA14" s="376"/>
      <c r="AB14" s="365"/>
      <c r="AC14" s="469">
        <v>17.2</v>
      </c>
      <c r="AD14" s="470"/>
      <c r="AE14" s="470"/>
      <c r="AF14" s="470"/>
      <c r="AG14" s="471"/>
      <c r="AH14" s="469">
        <v>22.7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36.4</v>
      </c>
      <c r="CU14" s="481"/>
      <c r="CV14" s="481"/>
      <c r="CW14" s="481"/>
      <c r="CX14" s="481"/>
      <c r="CY14" s="481"/>
      <c r="CZ14" s="481"/>
      <c r="DA14" s="482"/>
      <c r="DB14" s="480">
        <v>29.2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7846</v>
      </c>
      <c r="S15" s="467"/>
      <c r="T15" s="467"/>
      <c r="U15" s="467"/>
      <c r="V15" s="468"/>
      <c r="W15" s="401" t="s">
        <v>129</v>
      </c>
      <c r="X15" s="402"/>
      <c r="Y15" s="402"/>
      <c r="Z15" s="402"/>
      <c r="AA15" s="402"/>
      <c r="AB15" s="392"/>
      <c r="AC15" s="436">
        <v>714</v>
      </c>
      <c r="AD15" s="437"/>
      <c r="AE15" s="437"/>
      <c r="AF15" s="437"/>
      <c r="AG15" s="476"/>
      <c r="AH15" s="436">
        <v>691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616974</v>
      </c>
      <c r="BO15" s="349"/>
      <c r="BP15" s="349"/>
      <c r="BQ15" s="349"/>
      <c r="BR15" s="349"/>
      <c r="BS15" s="349"/>
      <c r="BT15" s="349"/>
      <c r="BU15" s="350"/>
      <c r="BV15" s="348">
        <v>647100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21</v>
      </c>
      <c r="AD16" s="470"/>
      <c r="AE16" s="470"/>
      <c r="AF16" s="470"/>
      <c r="AG16" s="471"/>
      <c r="AH16" s="469">
        <v>19.600000000000001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2170883</v>
      </c>
      <c r="BO16" s="386"/>
      <c r="BP16" s="386"/>
      <c r="BQ16" s="386"/>
      <c r="BR16" s="386"/>
      <c r="BS16" s="386"/>
      <c r="BT16" s="386"/>
      <c r="BU16" s="387"/>
      <c r="BV16" s="385">
        <v>2140065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2104</v>
      </c>
      <c r="AD17" s="437"/>
      <c r="AE17" s="437"/>
      <c r="AF17" s="437"/>
      <c r="AG17" s="476"/>
      <c r="AH17" s="436">
        <v>2029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791775</v>
      </c>
      <c r="BO17" s="386"/>
      <c r="BP17" s="386"/>
      <c r="BQ17" s="386"/>
      <c r="BR17" s="386"/>
      <c r="BS17" s="386"/>
      <c r="BT17" s="386"/>
      <c r="BU17" s="387"/>
      <c r="BV17" s="385">
        <v>828209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46.42</v>
      </c>
      <c r="M18" s="498"/>
      <c r="N18" s="498"/>
      <c r="O18" s="498"/>
      <c r="P18" s="498"/>
      <c r="Q18" s="498"/>
      <c r="R18" s="499"/>
      <c r="S18" s="499"/>
      <c r="T18" s="499"/>
      <c r="U18" s="499"/>
      <c r="V18" s="500"/>
      <c r="W18" s="403"/>
      <c r="X18" s="404"/>
      <c r="Y18" s="404"/>
      <c r="Z18" s="404"/>
      <c r="AA18" s="404"/>
      <c r="AB18" s="395"/>
      <c r="AC18" s="501">
        <v>61.8</v>
      </c>
      <c r="AD18" s="502"/>
      <c r="AE18" s="502"/>
      <c r="AF18" s="502"/>
      <c r="AG18" s="503"/>
      <c r="AH18" s="501">
        <v>57.6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2289871</v>
      </c>
      <c r="BO18" s="386"/>
      <c r="BP18" s="386"/>
      <c r="BQ18" s="386"/>
      <c r="BR18" s="386"/>
      <c r="BS18" s="386"/>
      <c r="BT18" s="386"/>
      <c r="BU18" s="387"/>
      <c r="BV18" s="385">
        <v>2280942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3279990</v>
      </c>
      <c r="BO19" s="386"/>
      <c r="BP19" s="386"/>
      <c r="BQ19" s="386"/>
      <c r="BR19" s="386"/>
      <c r="BS19" s="386"/>
      <c r="BT19" s="386"/>
      <c r="BU19" s="387"/>
      <c r="BV19" s="385">
        <v>3132338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2648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3477368</v>
      </c>
      <c r="BO23" s="386"/>
      <c r="BP23" s="386"/>
      <c r="BQ23" s="386"/>
      <c r="BR23" s="386"/>
      <c r="BS23" s="386"/>
      <c r="BT23" s="386"/>
      <c r="BU23" s="387"/>
      <c r="BV23" s="385">
        <v>3347118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6750</v>
      </c>
      <c r="R24" s="437"/>
      <c r="S24" s="437"/>
      <c r="T24" s="437"/>
      <c r="U24" s="437"/>
      <c r="V24" s="476"/>
      <c r="W24" s="531"/>
      <c r="X24" s="519"/>
      <c r="Y24" s="520"/>
      <c r="Z24" s="435" t="s">
        <v>152</v>
      </c>
      <c r="AA24" s="415"/>
      <c r="AB24" s="415"/>
      <c r="AC24" s="415"/>
      <c r="AD24" s="415"/>
      <c r="AE24" s="415"/>
      <c r="AF24" s="415"/>
      <c r="AG24" s="416"/>
      <c r="AH24" s="436">
        <v>72</v>
      </c>
      <c r="AI24" s="437"/>
      <c r="AJ24" s="437"/>
      <c r="AK24" s="437"/>
      <c r="AL24" s="476"/>
      <c r="AM24" s="436">
        <v>232488</v>
      </c>
      <c r="AN24" s="437"/>
      <c r="AO24" s="437"/>
      <c r="AP24" s="437"/>
      <c r="AQ24" s="437"/>
      <c r="AR24" s="476"/>
      <c r="AS24" s="436">
        <v>3229</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3403527</v>
      </c>
      <c r="BO24" s="386"/>
      <c r="BP24" s="386"/>
      <c r="BQ24" s="386"/>
      <c r="BR24" s="386"/>
      <c r="BS24" s="386"/>
      <c r="BT24" s="386"/>
      <c r="BU24" s="387"/>
      <c r="BV24" s="385">
        <v>3247200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5580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146552</v>
      </c>
      <c r="BO25" s="349"/>
      <c r="BP25" s="349"/>
      <c r="BQ25" s="349"/>
      <c r="BR25" s="349"/>
      <c r="BS25" s="349"/>
      <c r="BT25" s="349"/>
      <c r="BU25" s="350"/>
      <c r="BV25" s="348">
        <v>42727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5000</v>
      </c>
      <c r="R26" s="437"/>
      <c r="S26" s="437"/>
      <c r="T26" s="437"/>
      <c r="U26" s="437"/>
      <c r="V26" s="476"/>
      <c r="W26" s="531"/>
      <c r="X26" s="519"/>
      <c r="Y26" s="520"/>
      <c r="Z26" s="435" t="s">
        <v>158</v>
      </c>
      <c r="AA26" s="539"/>
      <c r="AB26" s="539"/>
      <c r="AC26" s="539"/>
      <c r="AD26" s="539"/>
      <c r="AE26" s="539"/>
      <c r="AF26" s="539"/>
      <c r="AG26" s="540"/>
      <c r="AH26" s="436">
        <v>2</v>
      </c>
      <c r="AI26" s="437"/>
      <c r="AJ26" s="437"/>
      <c r="AK26" s="437"/>
      <c r="AL26" s="476"/>
      <c r="AM26" s="436">
        <v>5776</v>
      </c>
      <c r="AN26" s="437"/>
      <c r="AO26" s="437"/>
      <c r="AP26" s="437"/>
      <c r="AQ26" s="437"/>
      <c r="AR26" s="476"/>
      <c r="AS26" s="436">
        <v>2888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2900</v>
      </c>
      <c r="R27" s="437"/>
      <c r="S27" s="437"/>
      <c r="T27" s="437"/>
      <c r="U27" s="437"/>
      <c r="V27" s="476"/>
      <c r="W27" s="531"/>
      <c r="X27" s="519"/>
      <c r="Y27" s="520"/>
      <c r="Z27" s="435" t="s">
        <v>161</v>
      </c>
      <c r="AA27" s="415"/>
      <c r="AB27" s="415"/>
      <c r="AC27" s="415"/>
      <c r="AD27" s="415"/>
      <c r="AE27" s="415"/>
      <c r="AF27" s="415"/>
      <c r="AG27" s="416"/>
      <c r="AH27" s="436">
        <v>2</v>
      </c>
      <c r="AI27" s="437"/>
      <c r="AJ27" s="437"/>
      <c r="AK27" s="437"/>
      <c r="AL27" s="476"/>
      <c r="AM27" s="436">
        <v>6660</v>
      </c>
      <c r="AN27" s="437"/>
      <c r="AO27" s="437"/>
      <c r="AP27" s="437"/>
      <c r="AQ27" s="437"/>
      <c r="AR27" s="476"/>
      <c r="AS27" s="436">
        <v>3330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130595</v>
      </c>
      <c r="BO27" s="553"/>
      <c r="BP27" s="553"/>
      <c r="BQ27" s="553"/>
      <c r="BR27" s="553"/>
      <c r="BS27" s="553"/>
      <c r="BT27" s="553"/>
      <c r="BU27" s="554"/>
      <c r="BV27" s="552">
        <v>130314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2400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1676104</v>
      </c>
      <c r="BO28" s="349"/>
      <c r="BP28" s="349"/>
      <c r="BQ28" s="349"/>
      <c r="BR28" s="349"/>
      <c r="BS28" s="349"/>
      <c r="BT28" s="349"/>
      <c r="BU28" s="350"/>
      <c r="BV28" s="348">
        <v>1607283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9</v>
      </c>
      <c r="M29" s="437"/>
      <c r="N29" s="437"/>
      <c r="O29" s="437"/>
      <c r="P29" s="476"/>
      <c r="Q29" s="436">
        <v>2200</v>
      </c>
      <c r="R29" s="437"/>
      <c r="S29" s="437"/>
      <c r="T29" s="437"/>
      <c r="U29" s="437"/>
      <c r="V29" s="476"/>
      <c r="W29" s="531"/>
      <c r="X29" s="519"/>
      <c r="Y29" s="520"/>
      <c r="Z29" s="435" t="s">
        <v>168</v>
      </c>
      <c r="AA29" s="415"/>
      <c r="AB29" s="415"/>
      <c r="AC29" s="415"/>
      <c r="AD29" s="415"/>
      <c r="AE29" s="415"/>
      <c r="AF29" s="415"/>
      <c r="AG29" s="416"/>
      <c r="AH29" s="436">
        <v>74</v>
      </c>
      <c r="AI29" s="437"/>
      <c r="AJ29" s="437"/>
      <c r="AK29" s="437"/>
      <c r="AL29" s="476"/>
      <c r="AM29" s="436">
        <v>239148</v>
      </c>
      <c r="AN29" s="437"/>
      <c r="AO29" s="437"/>
      <c r="AP29" s="437"/>
      <c r="AQ29" s="437"/>
      <c r="AR29" s="476"/>
      <c r="AS29" s="436">
        <v>3232</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20118</v>
      </c>
      <c r="BO29" s="386"/>
      <c r="BP29" s="386"/>
      <c r="BQ29" s="386"/>
      <c r="BR29" s="386"/>
      <c r="BS29" s="386"/>
      <c r="BT29" s="386"/>
      <c r="BU29" s="387"/>
      <c r="BV29" s="385">
        <v>33576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94.1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178989</v>
      </c>
      <c r="BO30" s="553"/>
      <c r="BP30" s="553"/>
      <c r="BQ30" s="553"/>
      <c r="BR30" s="553"/>
      <c r="BS30" s="553"/>
      <c r="BT30" s="553"/>
      <c r="BU30" s="554"/>
      <c r="BV30" s="552">
        <v>178573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御坊広域行政事務組合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御坊日高老人福祉施設事務組合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御坊日高老人福祉施設事務組合（公営企業会計）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日高広域消防事務組合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御坊市外五ヶ町病院経営事務組合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和歌山県後期高齢者医療広域連合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和歌山県後期高齢者医療広域連合（特別会計）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和歌山県市町村総合事務組合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和歌山地方税回収機構</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67" t="s">
        <v>23</v>
      </c>
      <c r="C41" s="1168"/>
      <c r="D41" s="81"/>
      <c r="E41" s="1173" t="s">
        <v>24</v>
      </c>
      <c r="F41" s="1173"/>
      <c r="G41" s="1173"/>
      <c r="H41" s="1174"/>
      <c r="I41" s="82">
        <v>3618</v>
      </c>
      <c r="J41" s="83">
        <v>3525</v>
      </c>
      <c r="K41" s="83">
        <v>3470</v>
      </c>
      <c r="L41" s="83">
        <v>3347</v>
      </c>
      <c r="M41" s="84">
        <v>3477</v>
      </c>
    </row>
    <row r="42" spans="2:13" ht="27.75" customHeight="1">
      <c r="B42" s="1169"/>
      <c r="C42" s="1170"/>
      <c r="D42" s="85"/>
      <c r="E42" s="1175" t="s">
        <v>25</v>
      </c>
      <c r="F42" s="1175"/>
      <c r="G42" s="1175"/>
      <c r="H42" s="1176"/>
      <c r="I42" s="86" t="s">
        <v>473</v>
      </c>
      <c r="J42" s="87" t="s">
        <v>473</v>
      </c>
      <c r="K42" s="87" t="s">
        <v>473</v>
      </c>
      <c r="L42" s="87" t="s">
        <v>473</v>
      </c>
      <c r="M42" s="88" t="s">
        <v>473</v>
      </c>
    </row>
    <row r="43" spans="2:13" ht="27.75" customHeight="1">
      <c r="B43" s="1169"/>
      <c r="C43" s="1170"/>
      <c r="D43" s="85"/>
      <c r="E43" s="1175" t="s">
        <v>26</v>
      </c>
      <c r="F43" s="1175"/>
      <c r="G43" s="1175"/>
      <c r="H43" s="1176"/>
      <c r="I43" s="86">
        <v>2591</v>
      </c>
      <c r="J43" s="87">
        <v>2467</v>
      </c>
      <c r="K43" s="87">
        <v>2347</v>
      </c>
      <c r="L43" s="87">
        <v>2258</v>
      </c>
      <c r="M43" s="88">
        <v>2360</v>
      </c>
    </row>
    <row r="44" spans="2:13" ht="27.75" customHeight="1">
      <c r="B44" s="1169"/>
      <c r="C44" s="1170"/>
      <c r="D44" s="85"/>
      <c r="E44" s="1175" t="s">
        <v>27</v>
      </c>
      <c r="F44" s="1175"/>
      <c r="G44" s="1175"/>
      <c r="H44" s="1176"/>
      <c r="I44" s="86">
        <v>716</v>
      </c>
      <c r="J44" s="87">
        <v>637</v>
      </c>
      <c r="K44" s="87">
        <v>553</v>
      </c>
      <c r="L44" s="87">
        <v>612</v>
      </c>
      <c r="M44" s="88">
        <v>605</v>
      </c>
    </row>
    <row r="45" spans="2:13" ht="27.75" customHeight="1">
      <c r="B45" s="1169"/>
      <c r="C45" s="1170"/>
      <c r="D45" s="85"/>
      <c r="E45" s="1175" t="s">
        <v>28</v>
      </c>
      <c r="F45" s="1175"/>
      <c r="G45" s="1175"/>
      <c r="H45" s="1176"/>
      <c r="I45" s="86">
        <v>646</v>
      </c>
      <c r="J45" s="87">
        <v>621</v>
      </c>
      <c r="K45" s="87">
        <v>691</v>
      </c>
      <c r="L45" s="87">
        <v>655</v>
      </c>
      <c r="M45" s="88">
        <v>626</v>
      </c>
    </row>
    <row r="46" spans="2:13" ht="27.75" customHeight="1">
      <c r="B46" s="1169"/>
      <c r="C46" s="1170"/>
      <c r="D46" s="85"/>
      <c r="E46" s="1175" t="s">
        <v>29</v>
      </c>
      <c r="F46" s="1175"/>
      <c r="G46" s="1175"/>
      <c r="H46" s="1176"/>
      <c r="I46" s="86" t="s">
        <v>473</v>
      </c>
      <c r="J46" s="87" t="s">
        <v>473</v>
      </c>
      <c r="K46" s="87" t="s">
        <v>473</v>
      </c>
      <c r="L46" s="87" t="s">
        <v>473</v>
      </c>
      <c r="M46" s="88" t="s">
        <v>473</v>
      </c>
    </row>
    <row r="47" spans="2:13" ht="27.75" customHeight="1">
      <c r="B47" s="1169"/>
      <c r="C47" s="1170"/>
      <c r="D47" s="85"/>
      <c r="E47" s="1175" t="s">
        <v>30</v>
      </c>
      <c r="F47" s="1175"/>
      <c r="G47" s="1175"/>
      <c r="H47" s="1176"/>
      <c r="I47" s="86" t="s">
        <v>473</v>
      </c>
      <c r="J47" s="87" t="s">
        <v>473</v>
      </c>
      <c r="K47" s="87" t="s">
        <v>473</v>
      </c>
      <c r="L47" s="87" t="s">
        <v>473</v>
      </c>
      <c r="M47" s="88" t="s">
        <v>473</v>
      </c>
    </row>
    <row r="48" spans="2:13" ht="27.75" customHeight="1">
      <c r="B48" s="1171"/>
      <c r="C48" s="1172"/>
      <c r="D48" s="85"/>
      <c r="E48" s="1175" t="s">
        <v>31</v>
      </c>
      <c r="F48" s="1175"/>
      <c r="G48" s="1175"/>
      <c r="H48" s="1176"/>
      <c r="I48" s="86" t="s">
        <v>473</v>
      </c>
      <c r="J48" s="87" t="s">
        <v>473</v>
      </c>
      <c r="K48" s="87" t="s">
        <v>473</v>
      </c>
      <c r="L48" s="87" t="s">
        <v>473</v>
      </c>
      <c r="M48" s="88" t="s">
        <v>473</v>
      </c>
    </row>
    <row r="49" spans="2:13" ht="27.75" customHeight="1">
      <c r="B49" s="1177" t="s">
        <v>32</v>
      </c>
      <c r="C49" s="1178"/>
      <c r="D49" s="89"/>
      <c r="E49" s="1175" t="s">
        <v>33</v>
      </c>
      <c r="F49" s="1175"/>
      <c r="G49" s="1175"/>
      <c r="H49" s="1176"/>
      <c r="I49" s="86">
        <v>1458</v>
      </c>
      <c r="J49" s="87">
        <v>1731</v>
      </c>
      <c r="K49" s="87">
        <v>1798</v>
      </c>
      <c r="L49" s="87">
        <v>1989</v>
      </c>
      <c r="M49" s="88">
        <v>2091</v>
      </c>
    </row>
    <row r="50" spans="2:13" ht="27.75" customHeight="1">
      <c r="B50" s="1169"/>
      <c r="C50" s="1170"/>
      <c r="D50" s="85"/>
      <c r="E50" s="1175" t="s">
        <v>34</v>
      </c>
      <c r="F50" s="1175"/>
      <c r="G50" s="1175"/>
      <c r="H50" s="1176"/>
      <c r="I50" s="86">
        <v>31</v>
      </c>
      <c r="J50" s="87">
        <v>26</v>
      </c>
      <c r="K50" s="87">
        <v>19</v>
      </c>
      <c r="L50" s="87">
        <v>16</v>
      </c>
      <c r="M50" s="88">
        <v>12</v>
      </c>
    </row>
    <row r="51" spans="2:13" ht="27.75" customHeight="1">
      <c r="B51" s="1171"/>
      <c r="C51" s="1172"/>
      <c r="D51" s="85"/>
      <c r="E51" s="1175" t="s">
        <v>35</v>
      </c>
      <c r="F51" s="1175"/>
      <c r="G51" s="1175"/>
      <c r="H51" s="1176"/>
      <c r="I51" s="86">
        <v>4419</v>
      </c>
      <c r="J51" s="87">
        <v>4356</v>
      </c>
      <c r="K51" s="87">
        <v>4289</v>
      </c>
      <c r="L51" s="87">
        <v>4253</v>
      </c>
      <c r="M51" s="88">
        <v>4197</v>
      </c>
    </row>
    <row r="52" spans="2:13" ht="27.75" customHeight="1" thickBot="1">
      <c r="B52" s="1179" t="s">
        <v>36</v>
      </c>
      <c r="C52" s="1180"/>
      <c r="D52" s="90"/>
      <c r="E52" s="1181" t="s">
        <v>37</v>
      </c>
      <c r="F52" s="1181"/>
      <c r="G52" s="1181"/>
      <c r="H52" s="1182"/>
      <c r="I52" s="91">
        <v>1663</v>
      </c>
      <c r="J52" s="92">
        <v>1135</v>
      </c>
      <c r="K52" s="92">
        <v>956</v>
      </c>
      <c r="L52" s="92">
        <v>614</v>
      </c>
      <c r="M52" s="93">
        <v>768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77862</v>
      </c>
      <c r="E3" s="116"/>
      <c r="F3" s="117">
        <v>174443</v>
      </c>
      <c r="G3" s="118"/>
      <c r="H3" s="119"/>
    </row>
    <row r="4" spans="1:8">
      <c r="A4" s="120"/>
      <c r="B4" s="121"/>
      <c r="C4" s="122"/>
      <c r="D4" s="123">
        <v>59789</v>
      </c>
      <c r="E4" s="124"/>
      <c r="F4" s="125">
        <v>89518</v>
      </c>
      <c r="G4" s="126"/>
      <c r="H4" s="127"/>
    </row>
    <row r="5" spans="1:8">
      <c r="A5" s="108" t="s">
        <v>506</v>
      </c>
      <c r="B5" s="113"/>
      <c r="C5" s="114"/>
      <c r="D5" s="115">
        <v>47752</v>
      </c>
      <c r="E5" s="116"/>
      <c r="F5" s="117">
        <v>192544</v>
      </c>
      <c r="G5" s="118"/>
      <c r="H5" s="119"/>
    </row>
    <row r="6" spans="1:8">
      <c r="A6" s="120"/>
      <c r="B6" s="121"/>
      <c r="C6" s="122"/>
      <c r="D6" s="123">
        <v>29468</v>
      </c>
      <c r="E6" s="124"/>
      <c r="F6" s="125">
        <v>82235</v>
      </c>
      <c r="G6" s="126"/>
      <c r="H6" s="127"/>
    </row>
    <row r="7" spans="1:8">
      <c r="A7" s="108" t="s">
        <v>507</v>
      </c>
      <c r="B7" s="113"/>
      <c r="C7" s="114"/>
      <c r="D7" s="115">
        <v>57451</v>
      </c>
      <c r="E7" s="116"/>
      <c r="F7" s="117">
        <v>92021</v>
      </c>
      <c r="G7" s="118"/>
      <c r="H7" s="119"/>
    </row>
    <row r="8" spans="1:8">
      <c r="A8" s="120"/>
      <c r="B8" s="121"/>
      <c r="C8" s="122"/>
      <c r="D8" s="123">
        <v>28954</v>
      </c>
      <c r="E8" s="124"/>
      <c r="F8" s="125">
        <v>52579</v>
      </c>
      <c r="G8" s="126"/>
      <c r="H8" s="127"/>
    </row>
    <row r="9" spans="1:8">
      <c r="A9" s="108" t="s">
        <v>508</v>
      </c>
      <c r="B9" s="113"/>
      <c r="C9" s="114"/>
      <c r="D9" s="115">
        <v>27639</v>
      </c>
      <c r="E9" s="116"/>
      <c r="F9" s="117">
        <v>94828</v>
      </c>
      <c r="G9" s="118"/>
      <c r="H9" s="119"/>
    </row>
    <row r="10" spans="1:8">
      <c r="A10" s="120"/>
      <c r="B10" s="121"/>
      <c r="C10" s="122"/>
      <c r="D10" s="123">
        <v>15236</v>
      </c>
      <c r="E10" s="124"/>
      <c r="F10" s="125">
        <v>55133</v>
      </c>
      <c r="G10" s="126"/>
      <c r="H10" s="127"/>
    </row>
    <row r="11" spans="1:8">
      <c r="A11" s="108" t="s">
        <v>509</v>
      </c>
      <c r="B11" s="113"/>
      <c r="C11" s="114"/>
      <c r="D11" s="115">
        <v>109682</v>
      </c>
      <c r="E11" s="116"/>
      <c r="F11" s="117">
        <v>119674</v>
      </c>
      <c r="G11" s="118"/>
      <c r="H11" s="119"/>
    </row>
    <row r="12" spans="1:8">
      <c r="A12" s="120"/>
      <c r="B12" s="121"/>
      <c r="C12" s="128"/>
      <c r="D12" s="123">
        <v>67292</v>
      </c>
      <c r="E12" s="124"/>
      <c r="F12" s="125">
        <v>57803</v>
      </c>
      <c r="G12" s="126"/>
      <c r="H12" s="127"/>
    </row>
    <row r="13" spans="1:8">
      <c r="A13" s="108"/>
      <c r="B13" s="113"/>
      <c r="C13" s="129"/>
      <c r="D13" s="130">
        <v>64077</v>
      </c>
      <c r="E13" s="131"/>
      <c r="F13" s="132">
        <v>134702</v>
      </c>
      <c r="G13" s="133"/>
      <c r="H13" s="119"/>
    </row>
    <row r="14" spans="1:8">
      <c r="A14" s="120"/>
      <c r="B14" s="121"/>
      <c r="C14" s="122"/>
      <c r="D14" s="123">
        <v>40148</v>
      </c>
      <c r="E14" s="124"/>
      <c r="F14" s="125">
        <v>67454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8.7799999999999994</v>
      </c>
      <c r="C19" s="134">
        <f>ROUND(VALUE(SUBSTITUTE(実質収支比率等に係る経年分析!G$48,"▲","-")),2)</f>
        <v>7.7</v>
      </c>
      <c r="D19" s="134">
        <f>ROUND(VALUE(SUBSTITUTE(実質収支比率等に係る経年分析!H$48,"▲","-")),2)</f>
        <v>8.59</v>
      </c>
      <c r="E19" s="134">
        <f>ROUND(VALUE(SUBSTITUTE(実質収支比率等に係る経年分析!I$48,"▲","-")),2)</f>
        <v>10.37</v>
      </c>
      <c r="F19" s="134">
        <f>ROUND(VALUE(SUBSTITUTE(実質収支比率等に係る経年分析!J$48,"▲","-")),2)</f>
        <v>9.18</v>
      </c>
    </row>
    <row r="20" spans="1:11">
      <c r="A20" s="134" t="s">
        <v>42</v>
      </c>
      <c r="B20" s="134">
        <f>ROUND(VALUE(SUBSTITUTE(実質収支比率等に係る経年分析!F$47,"▲","-")),2)</f>
        <v>43.96</v>
      </c>
      <c r="C20" s="134">
        <f>ROUND(VALUE(SUBSTITUTE(実質収支比率等に係る経年分析!G$47,"▲","-")),2)</f>
        <v>53.13</v>
      </c>
      <c r="D20" s="134">
        <f>ROUND(VALUE(SUBSTITUTE(実質収支比率等に係る経年分析!H$47,"▲","-")),2)</f>
        <v>56.23</v>
      </c>
      <c r="E20" s="134">
        <f>ROUND(VALUE(SUBSTITUTE(実質収支比率等に係る経年分析!I$47,"▲","-")),2)</f>
        <v>64.959999999999994</v>
      </c>
      <c r="F20" s="134">
        <f>ROUND(VALUE(SUBSTITUTE(実質収支比率等に係る経年分析!J$47,"▲","-")),2)</f>
        <v>67.239999999999995</v>
      </c>
    </row>
    <row r="21" spans="1:11">
      <c r="A21" s="134" t="s">
        <v>43</v>
      </c>
      <c r="B21" s="134">
        <f>IF(ISNUMBER(VALUE(SUBSTITUTE(実質収支比率等に係る経年分析!F$49,"▲","-"))),ROUND(VALUE(SUBSTITUTE(実質収支比率等に係る経年分析!F$49,"▲","-")),2),NA())</f>
        <v>1.1399999999999999</v>
      </c>
      <c r="C21" s="134">
        <f>IF(ISNUMBER(VALUE(SUBSTITUTE(実質収支比率等に係る経年分析!G$49,"▲","-"))),ROUND(VALUE(SUBSTITUTE(実質収支比率等に係る経年分析!G$49,"▲","-")),2),NA())</f>
        <v>7.3</v>
      </c>
      <c r="D21" s="134">
        <f>IF(ISNUMBER(VALUE(SUBSTITUTE(実質収支比率等に係る経年分析!H$49,"▲","-"))),ROUND(VALUE(SUBSTITUTE(実質収支比率等に係る経年分析!H$49,"▲","-")),2),NA())</f>
        <v>0.94</v>
      </c>
      <c r="E21" s="134">
        <f>IF(ISNUMBER(VALUE(SUBSTITUTE(実質収支比率等に係る経年分析!I$49,"▲","-"))),ROUND(VALUE(SUBSTITUTE(実質収支比率等に係る経年分析!I$49,"▲","-")),2),NA())</f>
        <v>5.15</v>
      </c>
      <c r="F21" s="134">
        <f>IF(ISNUMBER(VALUE(SUBSTITUTE(実質収支比率等に係る経年分析!J$49,"▲","-"))),ROUND(VALUE(SUBSTITUTE(実質収支比率等に係る経年分析!J$49,"▲","-")),2),NA())</f>
        <v>-3.16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1.44</v>
      </c>
    </row>
    <row r="33" spans="1:16">
      <c r="A33" s="135" t="str">
        <f>IF(連結実質赤字比率に係る赤字・黒字の構成分析!C$37="",NA(),連結実質赤字比率に係る赤字・黒字の構成分析!C$37)</f>
        <v>土地取得特別会計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8.2899999999999991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389</v>
      </c>
      <c r="E42" s="136"/>
      <c r="F42" s="136"/>
      <c r="G42" s="136">
        <f>'実質公債費比率（分子）の構造'!L$52</f>
        <v>397</v>
      </c>
      <c r="H42" s="136"/>
      <c r="I42" s="136"/>
      <c r="J42" s="136">
        <f>'実質公債費比率（分子）の構造'!M$52</f>
        <v>403</v>
      </c>
      <c r="K42" s="136"/>
      <c r="L42" s="136"/>
      <c r="M42" s="136">
        <f>'実質公債費比率（分子）の構造'!N$52</f>
        <v>380</v>
      </c>
      <c r="N42" s="136"/>
      <c r="O42" s="136"/>
      <c r="P42" s="136">
        <f>'実質公債費比率（分子）の構造'!O$52</f>
        <v>389</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40</v>
      </c>
      <c r="C45" s="136"/>
      <c r="D45" s="136"/>
      <c r="E45" s="136">
        <f>'実質公債費比率（分子）の構造'!L$49</f>
        <v>81</v>
      </c>
      <c r="F45" s="136"/>
      <c r="G45" s="136"/>
      <c r="H45" s="136">
        <f>'実質公債費比率（分子）の構造'!M$49</f>
        <v>87</v>
      </c>
      <c r="I45" s="136"/>
      <c r="J45" s="136"/>
      <c r="K45" s="136">
        <f>'実質公債費比率（分子）の構造'!N$49</f>
        <v>60</v>
      </c>
      <c r="L45" s="136"/>
      <c r="M45" s="136"/>
      <c r="N45" s="136">
        <f>'実質公債費比率（分子）の構造'!O$49</f>
        <v>45</v>
      </c>
      <c r="O45" s="136"/>
      <c r="P45" s="136"/>
    </row>
    <row r="46" spans="1:16">
      <c r="A46" s="136" t="s">
        <v>54</v>
      </c>
      <c r="B46" s="136">
        <f>'実質公債費比率（分子）の構造'!K$48</f>
        <v>109</v>
      </c>
      <c r="C46" s="136"/>
      <c r="D46" s="136"/>
      <c r="E46" s="136">
        <f>'実質公債費比率（分子）の構造'!L$48</f>
        <v>120</v>
      </c>
      <c r="F46" s="136"/>
      <c r="G46" s="136"/>
      <c r="H46" s="136">
        <f>'実質公債費比率（分子）の構造'!M$48</f>
        <v>118</v>
      </c>
      <c r="I46" s="136"/>
      <c r="J46" s="136"/>
      <c r="K46" s="136">
        <f>'実質公債費比率（分子）の構造'!N$48</f>
        <v>128</v>
      </c>
      <c r="L46" s="136"/>
      <c r="M46" s="136"/>
      <c r="N46" s="136">
        <f>'実質公債費比率（分子）の構造'!O$48</f>
        <v>137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463</v>
      </c>
      <c r="C49" s="136"/>
      <c r="D49" s="136"/>
      <c r="E49" s="136">
        <f>'実質公債費比率（分子）の構造'!L$45</f>
        <v>467</v>
      </c>
      <c r="F49" s="136"/>
      <c r="G49" s="136"/>
      <c r="H49" s="136">
        <f>'実質公債費比率（分子）の構造'!M$45</f>
        <v>395</v>
      </c>
      <c r="I49" s="136"/>
      <c r="J49" s="136"/>
      <c r="K49" s="136">
        <f>'実質公債費比率（分子）の構造'!N$45</f>
        <v>360</v>
      </c>
      <c r="L49" s="136"/>
      <c r="M49" s="136"/>
      <c r="N49" s="136">
        <f>'実質公債費比率（分子）の構造'!O$45</f>
        <v>366</v>
      </c>
      <c r="O49" s="136"/>
      <c r="P49" s="136"/>
    </row>
    <row r="50" spans="1:16">
      <c r="A50" s="136" t="s">
        <v>58</v>
      </c>
      <c r="B50" s="136" t="e">
        <f>NA()</f>
        <v>#N/A</v>
      </c>
      <c r="C50" s="136">
        <f>IF(ISNUMBER('実質公債費比率（分子）の構造'!K$53),'実質公債費比率（分子）の構造'!K$53,NA())</f>
        <v>223</v>
      </c>
      <c r="D50" s="136" t="e">
        <f>NA()</f>
        <v>#N/A</v>
      </c>
      <c r="E50" s="136" t="e">
        <f>NA()</f>
        <v>#N/A</v>
      </c>
      <c r="F50" s="136">
        <f>IF(ISNUMBER('実質公債費比率（分子）の構造'!L$53),'実質公債費比率（分子）の構造'!L$53,NA())</f>
        <v>271</v>
      </c>
      <c r="G50" s="136" t="e">
        <f>NA()</f>
        <v>#N/A</v>
      </c>
      <c r="H50" s="136" t="e">
        <f>NA()</f>
        <v>#N/A</v>
      </c>
      <c r="I50" s="136">
        <f>IF(ISNUMBER('実質公債費比率（分子）の構造'!M$53),'実質公債費比率（分子）の構造'!M$53,NA())</f>
        <v>197</v>
      </c>
      <c r="J50" s="136" t="e">
        <f>NA()</f>
        <v>#N/A</v>
      </c>
      <c r="K50" s="136" t="e">
        <f>NA()</f>
        <v>#N/A</v>
      </c>
      <c r="L50" s="136">
        <f>IF(ISNUMBER('実質公債費比率（分子）の構造'!N$53),'実質公債費比率（分子）の構造'!N$53,NA())</f>
        <v>168</v>
      </c>
      <c r="M50" s="136" t="e">
        <f>NA()</f>
        <v>#N/A</v>
      </c>
      <c r="N50" s="136" t="e">
        <f>NA()</f>
        <v>#N/A</v>
      </c>
      <c r="O50" s="136">
        <f>IF(ISNUMBER('実質公債費比率（分子）の構造'!O$53),'実質公債費比率（分子）の構造'!O$53,NA())</f>
        <v>159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4419</v>
      </c>
      <c r="E56" s="135"/>
      <c r="F56" s="135"/>
      <c r="G56" s="135">
        <f>'将来負担比率（分子）の構造'!J$51</f>
        <v>4356</v>
      </c>
      <c r="H56" s="135"/>
      <c r="I56" s="135"/>
      <c r="J56" s="135">
        <f>'将来負担比率（分子）の構造'!K$51</f>
        <v>4289</v>
      </c>
      <c r="K56" s="135"/>
      <c r="L56" s="135"/>
      <c r="M56" s="135">
        <f>'将来負担比率（分子）の構造'!L$51</f>
        <v>4253</v>
      </c>
      <c r="N56" s="135"/>
      <c r="O56" s="135"/>
      <c r="P56" s="135">
        <f>'将来負担比率（分子）の構造'!M$51</f>
        <v>4197</v>
      </c>
    </row>
    <row r="57" spans="1:16">
      <c r="A57" s="135" t="s">
        <v>34</v>
      </c>
      <c r="B57" s="135"/>
      <c r="C57" s="135"/>
      <c r="D57" s="135">
        <f>'将来負担比率（分子）の構造'!I$50</f>
        <v>31</v>
      </c>
      <c r="E57" s="135"/>
      <c r="F57" s="135"/>
      <c r="G57" s="135">
        <f>'将来負担比率（分子）の構造'!J$50</f>
        <v>26</v>
      </c>
      <c r="H57" s="135"/>
      <c r="I57" s="135"/>
      <c r="J57" s="135">
        <f>'将来負担比率（分子）の構造'!K$50</f>
        <v>19</v>
      </c>
      <c r="K57" s="135"/>
      <c r="L57" s="135"/>
      <c r="M57" s="135">
        <f>'将来負担比率（分子）の構造'!L$50</f>
        <v>16</v>
      </c>
      <c r="N57" s="135"/>
      <c r="O57" s="135"/>
      <c r="P57" s="135">
        <f>'将来負担比率（分子）の構造'!M$50</f>
        <v>12</v>
      </c>
    </row>
    <row r="58" spans="1:16">
      <c r="A58" s="135" t="s">
        <v>33</v>
      </c>
      <c r="B58" s="135"/>
      <c r="C58" s="135"/>
      <c r="D58" s="135">
        <f>'将来負担比率（分子）の構造'!I$49</f>
        <v>1458</v>
      </c>
      <c r="E58" s="135"/>
      <c r="F58" s="135"/>
      <c r="G58" s="135">
        <f>'将来負担比率（分子）の構造'!J$49</f>
        <v>1731</v>
      </c>
      <c r="H58" s="135"/>
      <c r="I58" s="135"/>
      <c r="J58" s="135">
        <f>'将来負担比率（分子）の構造'!K$49</f>
        <v>1798</v>
      </c>
      <c r="K58" s="135"/>
      <c r="L58" s="135"/>
      <c r="M58" s="135">
        <f>'将来負担比率（分子）の構造'!L$49</f>
        <v>1989</v>
      </c>
      <c r="N58" s="135"/>
      <c r="O58" s="135"/>
      <c r="P58" s="135">
        <f>'将来負担比率（分子）の構造'!M$49</f>
        <v>2091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646</v>
      </c>
      <c r="C62" s="135"/>
      <c r="D62" s="135"/>
      <c r="E62" s="135">
        <f>'将来負担比率（分子）の構造'!J$45</f>
        <v>621</v>
      </c>
      <c r="F62" s="135"/>
      <c r="G62" s="135"/>
      <c r="H62" s="135">
        <f>'将来負担比率（分子）の構造'!K$45</f>
        <v>691</v>
      </c>
      <c r="I62" s="135"/>
      <c r="J62" s="135"/>
      <c r="K62" s="135">
        <f>'将来負担比率（分子）の構造'!L$45</f>
        <v>655</v>
      </c>
      <c r="L62" s="135"/>
      <c r="M62" s="135"/>
      <c r="N62" s="135">
        <f>'将来負担比率（分子）の構造'!M$45</f>
        <v>626</v>
      </c>
      <c r="O62" s="135"/>
      <c r="P62" s="135"/>
    </row>
    <row r="63" spans="1:16">
      <c r="A63" s="135" t="s">
        <v>27</v>
      </c>
      <c r="B63" s="135">
        <f>'将来負担比率（分子）の構造'!I$44</f>
        <v>716</v>
      </c>
      <c r="C63" s="135"/>
      <c r="D63" s="135"/>
      <c r="E63" s="135">
        <f>'将来負担比率（分子）の構造'!J$44</f>
        <v>637</v>
      </c>
      <c r="F63" s="135"/>
      <c r="G63" s="135"/>
      <c r="H63" s="135">
        <f>'将来負担比率（分子）の構造'!K$44</f>
        <v>553</v>
      </c>
      <c r="I63" s="135"/>
      <c r="J63" s="135"/>
      <c r="K63" s="135">
        <f>'将来負担比率（分子）の構造'!L$44</f>
        <v>612</v>
      </c>
      <c r="L63" s="135"/>
      <c r="M63" s="135"/>
      <c r="N63" s="135">
        <f>'将来負担比率（分子）の構造'!M$44</f>
        <v>605</v>
      </c>
      <c r="O63" s="135"/>
      <c r="P63" s="135"/>
    </row>
    <row r="64" spans="1:16">
      <c r="A64" s="135" t="s">
        <v>26</v>
      </c>
      <c r="B64" s="135">
        <f>'将来負担比率（分子）の構造'!I$43</f>
        <v>2591</v>
      </c>
      <c r="C64" s="135"/>
      <c r="D64" s="135"/>
      <c r="E64" s="135">
        <f>'将来負担比率（分子）の構造'!J$43</f>
        <v>2467</v>
      </c>
      <c r="F64" s="135"/>
      <c r="G64" s="135"/>
      <c r="H64" s="135">
        <f>'将来負担比率（分子）の構造'!K$43</f>
        <v>2347</v>
      </c>
      <c r="I64" s="135"/>
      <c r="J64" s="135"/>
      <c r="K64" s="135">
        <f>'将来負担比率（分子）の構造'!L$43</f>
        <v>2258</v>
      </c>
      <c r="L64" s="135"/>
      <c r="M64" s="135"/>
      <c r="N64" s="135">
        <f>'将来負担比率（分子）の構造'!M$43</f>
        <v>2360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3618</v>
      </c>
      <c r="C66" s="135"/>
      <c r="D66" s="135"/>
      <c r="E66" s="135">
        <f>'将来負担比率（分子）の構造'!J$41</f>
        <v>3525</v>
      </c>
      <c r="F66" s="135"/>
      <c r="G66" s="135"/>
      <c r="H66" s="135">
        <f>'将来負担比率（分子）の構造'!K$41</f>
        <v>3470</v>
      </c>
      <c r="I66" s="135"/>
      <c r="J66" s="135"/>
      <c r="K66" s="135">
        <f>'将来負担比率（分子）の構造'!L$41</f>
        <v>3347</v>
      </c>
      <c r="L66" s="135"/>
      <c r="M66" s="135"/>
      <c r="N66" s="135">
        <f>'将来負担比率（分子）の構造'!M$41</f>
        <v>3477</v>
      </c>
      <c r="O66" s="135"/>
      <c r="P66" s="135"/>
    </row>
    <row r="67" spans="1:16">
      <c r="A67" s="135" t="s">
        <v>62</v>
      </c>
      <c r="B67" s="135" t="e">
        <f>NA()</f>
        <v>#N/A</v>
      </c>
      <c r="C67" s="135">
        <f>IF(ISNUMBER('将来負担比率（分子）の構造'!I$52), IF('将来負担比率（分子）の構造'!I$52 &lt; 0, 0, '将来負担比率（分子）の構造'!I$52), NA())</f>
        <v>1663</v>
      </c>
      <c r="D67" s="135" t="e">
        <f>NA()</f>
        <v>#N/A</v>
      </c>
      <c r="E67" s="135" t="e">
        <f>NA()</f>
        <v>#N/A</v>
      </c>
      <c r="F67" s="135">
        <f>IF(ISNUMBER('将来負担比率（分子）の構造'!J$52), IF('将来負担比率（分子）の構造'!J$52 &lt; 0, 0, '将来負担比率（分子）の構造'!J$52), NA())</f>
        <v>1135</v>
      </c>
      <c r="G67" s="135" t="e">
        <f>NA()</f>
        <v>#N/A</v>
      </c>
      <c r="H67" s="135" t="e">
        <f>NA()</f>
        <v>#N/A</v>
      </c>
      <c r="I67" s="135">
        <f>IF(ISNUMBER('将来負担比率（分子）の構造'!K$52), IF('将来負担比率（分子）の構造'!K$52 &lt; 0, 0, '将来負担比率（分子）の構造'!K$52), NA())</f>
        <v>956</v>
      </c>
      <c r="J67" s="135" t="e">
        <f>NA()</f>
        <v>#N/A</v>
      </c>
      <c r="K67" s="135" t="e">
        <f>NA()</f>
        <v>#N/A</v>
      </c>
      <c r="L67" s="135">
        <f>IF(ISNUMBER('将来負担比率（分子）の構造'!L$52), IF('将来負担比率（分子）の構造'!L$52 &lt; 0, 0, '将来負担比率（分子）の構造'!L$52), NA())</f>
        <v>614</v>
      </c>
      <c r="M67" s="135" t="e">
        <f>NA()</f>
        <v>#N/A</v>
      </c>
      <c r="N67" s="135" t="e">
        <f>NA()</f>
        <v>#N/A</v>
      </c>
      <c r="O67" s="135">
        <f>IF(ISNUMBER('将来負担比率（分子）の構造'!M$52), IF('将来負担比率（分子）の構造'!M$52 &lt; 0, 0, '将来負担比率（分子）の構造'!M$52), NA())</f>
        <v>768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676087</v>
      </c>
      <c r="S5" s="581"/>
      <c r="T5" s="581"/>
      <c r="U5" s="581"/>
      <c r="V5" s="581"/>
      <c r="W5" s="581"/>
      <c r="X5" s="581"/>
      <c r="Y5" s="582"/>
      <c r="Z5" s="583">
        <v>15.4</v>
      </c>
      <c r="AA5" s="583"/>
      <c r="AB5" s="583"/>
      <c r="AC5" s="583"/>
      <c r="AD5" s="584">
        <v>676087</v>
      </c>
      <c r="AE5" s="584"/>
      <c r="AF5" s="584"/>
      <c r="AG5" s="584"/>
      <c r="AH5" s="584"/>
      <c r="AI5" s="584"/>
      <c r="AJ5" s="584"/>
      <c r="AK5" s="584"/>
      <c r="AL5" s="585">
        <v>28.7</v>
      </c>
      <c r="AM5" s="586"/>
      <c r="AN5" s="586"/>
      <c r="AO5" s="587"/>
      <c r="AP5" s="577" t="s">
        <v>206</v>
      </c>
      <c r="AQ5" s="578"/>
      <c r="AR5" s="578"/>
      <c r="AS5" s="578"/>
      <c r="AT5" s="578"/>
      <c r="AU5" s="578"/>
      <c r="AV5" s="578"/>
      <c r="AW5" s="578"/>
      <c r="AX5" s="578"/>
      <c r="AY5" s="578"/>
      <c r="AZ5" s="578"/>
      <c r="BA5" s="578"/>
      <c r="BB5" s="578"/>
      <c r="BC5" s="578"/>
      <c r="BD5" s="578"/>
      <c r="BE5" s="578"/>
      <c r="BF5" s="579"/>
      <c r="BG5" s="591">
        <v>669008</v>
      </c>
      <c r="BH5" s="592"/>
      <c r="BI5" s="592"/>
      <c r="BJ5" s="592"/>
      <c r="BK5" s="592"/>
      <c r="BL5" s="592"/>
      <c r="BM5" s="592"/>
      <c r="BN5" s="593"/>
      <c r="BO5" s="594">
        <v>99</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41809</v>
      </c>
      <c r="S6" s="592"/>
      <c r="T6" s="592"/>
      <c r="U6" s="592"/>
      <c r="V6" s="592"/>
      <c r="W6" s="592"/>
      <c r="X6" s="592"/>
      <c r="Y6" s="593"/>
      <c r="Z6" s="594">
        <v>1</v>
      </c>
      <c r="AA6" s="594"/>
      <c r="AB6" s="594"/>
      <c r="AC6" s="594"/>
      <c r="AD6" s="595">
        <v>41809</v>
      </c>
      <c r="AE6" s="595"/>
      <c r="AF6" s="595"/>
      <c r="AG6" s="595"/>
      <c r="AH6" s="595"/>
      <c r="AI6" s="595"/>
      <c r="AJ6" s="595"/>
      <c r="AK6" s="595"/>
      <c r="AL6" s="596">
        <v>1.8</v>
      </c>
      <c r="AM6" s="597"/>
      <c r="AN6" s="597"/>
      <c r="AO6" s="598"/>
      <c r="AP6" s="588" t="s">
        <v>212</v>
      </c>
      <c r="AQ6" s="589"/>
      <c r="AR6" s="589"/>
      <c r="AS6" s="589"/>
      <c r="AT6" s="589"/>
      <c r="AU6" s="589"/>
      <c r="AV6" s="589"/>
      <c r="AW6" s="589"/>
      <c r="AX6" s="589"/>
      <c r="AY6" s="589"/>
      <c r="AZ6" s="589"/>
      <c r="BA6" s="589"/>
      <c r="BB6" s="589"/>
      <c r="BC6" s="589"/>
      <c r="BD6" s="589"/>
      <c r="BE6" s="589"/>
      <c r="BF6" s="590"/>
      <c r="BG6" s="591">
        <v>669008</v>
      </c>
      <c r="BH6" s="592"/>
      <c r="BI6" s="592"/>
      <c r="BJ6" s="592"/>
      <c r="BK6" s="592"/>
      <c r="BL6" s="592"/>
      <c r="BM6" s="592"/>
      <c r="BN6" s="593"/>
      <c r="BO6" s="594">
        <v>99</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72360</v>
      </c>
      <c r="CS6" s="592"/>
      <c r="CT6" s="592"/>
      <c r="CU6" s="592"/>
      <c r="CV6" s="592"/>
      <c r="CW6" s="592"/>
      <c r="CX6" s="592"/>
      <c r="CY6" s="593"/>
      <c r="CZ6" s="594">
        <v>1.7</v>
      </c>
      <c r="DA6" s="594"/>
      <c r="DB6" s="594"/>
      <c r="DC6" s="594"/>
      <c r="DD6" s="600" t="s">
        <v>207</v>
      </c>
      <c r="DE6" s="592"/>
      <c r="DF6" s="592"/>
      <c r="DG6" s="592"/>
      <c r="DH6" s="592"/>
      <c r="DI6" s="592"/>
      <c r="DJ6" s="592"/>
      <c r="DK6" s="592"/>
      <c r="DL6" s="592"/>
      <c r="DM6" s="592"/>
      <c r="DN6" s="592"/>
      <c r="DO6" s="592"/>
      <c r="DP6" s="593"/>
      <c r="DQ6" s="600">
        <v>72360</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3467</v>
      </c>
      <c r="S7" s="592"/>
      <c r="T7" s="592"/>
      <c r="U7" s="592"/>
      <c r="V7" s="592"/>
      <c r="W7" s="592"/>
      <c r="X7" s="592"/>
      <c r="Y7" s="593"/>
      <c r="Z7" s="594">
        <v>0.1</v>
      </c>
      <c r="AA7" s="594"/>
      <c r="AB7" s="594"/>
      <c r="AC7" s="594"/>
      <c r="AD7" s="595">
        <v>3467</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293581</v>
      </c>
      <c r="BH7" s="592"/>
      <c r="BI7" s="592"/>
      <c r="BJ7" s="592"/>
      <c r="BK7" s="592"/>
      <c r="BL7" s="592"/>
      <c r="BM7" s="592"/>
      <c r="BN7" s="593"/>
      <c r="BO7" s="594">
        <v>43.4</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517575</v>
      </c>
      <c r="CS7" s="592"/>
      <c r="CT7" s="592"/>
      <c r="CU7" s="592"/>
      <c r="CV7" s="592"/>
      <c r="CW7" s="592"/>
      <c r="CX7" s="592"/>
      <c r="CY7" s="593"/>
      <c r="CZ7" s="594">
        <v>12.5</v>
      </c>
      <c r="DA7" s="594"/>
      <c r="DB7" s="594"/>
      <c r="DC7" s="594"/>
      <c r="DD7" s="600">
        <v>29432</v>
      </c>
      <c r="DE7" s="592"/>
      <c r="DF7" s="592"/>
      <c r="DG7" s="592"/>
      <c r="DH7" s="592"/>
      <c r="DI7" s="592"/>
      <c r="DJ7" s="592"/>
      <c r="DK7" s="592"/>
      <c r="DL7" s="592"/>
      <c r="DM7" s="592"/>
      <c r="DN7" s="592"/>
      <c r="DO7" s="592"/>
      <c r="DP7" s="593"/>
      <c r="DQ7" s="600">
        <v>458351</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5211</v>
      </c>
      <c r="S8" s="592"/>
      <c r="T8" s="592"/>
      <c r="U8" s="592"/>
      <c r="V8" s="592"/>
      <c r="W8" s="592"/>
      <c r="X8" s="592"/>
      <c r="Y8" s="593"/>
      <c r="Z8" s="594">
        <v>0.1</v>
      </c>
      <c r="AA8" s="594"/>
      <c r="AB8" s="594"/>
      <c r="AC8" s="594"/>
      <c r="AD8" s="595">
        <v>5211</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9568</v>
      </c>
      <c r="BH8" s="592"/>
      <c r="BI8" s="592"/>
      <c r="BJ8" s="592"/>
      <c r="BK8" s="592"/>
      <c r="BL8" s="592"/>
      <c r="BM8" s="592"/>
      <c r="BN8" s="593"/>
      <c r="BO8" s="594">
        <v>1.4</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1096447</v>
      </c>
      <c r="CS8" s="592"/>
      <c r="CT8" s="592"/>
      <c r="CU8" s="592"/>
      <c r="CV8" s="592"/>
      <c r="CW8" s="592"/>
      <c r="CX8" s="592"/>
      <c r="CY8" s="593"/>
      <c r="CZ8" s="594">
        <v>26.4</v>
      </c>
      <c r="DA8" s="594"/>
      <c r="DB8" s="594"/>
      <c r="DC8" s="594"/>
      <c r="DD8" s="600">
        <v>3757</v>
      </c>
      <c r="DE8" s="592"/>
      <c r="DF8" s="592"/>
      <c r="DG8" s="592"/>
      <c r="DH8" s="592"/>
      <c r="DI8" s="592"/>
      <c r="DJ8" s="592"/>
      <c r="DK8" s="592"/>
      <c r="DL8" s="592"/>
      <c r="DM8" s="592"/>
      <c r="DN8" s="592"/>
      <c r="DO8" s="592"/>
      <c r="DP8" s="593"/>
      <c r="DQ8" s="600">
        <v>719871</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6863</v>
      </c>
      <c r="S9" s="592"/>
      <c r="T9" s="592"/>
      <c r="U9" s="592"/>
      <c r="V9" s="592"/>
      <c r="W9" s="592"/>
      <c r="X9" s="592"/>
      <c r="Y9" s="593"/>
      <c r="Z9" s="594">
        <v>0.2</v>
      </c>
      <c r="AA9" s="594"/>
      <c r="AB9" s="594"/>
      <c r="AC9" s="594"/>
      <c r="AD9" s="595">
        <v>6863</v>
      </c>
      <c r="AE9" s="595"/>
      <c r="AF9" s="595"/>
      <c r="AG9" s="595"/>
      <c r="AH9" s="595"/>
      <c r="AI9" s="595"/>
      <c r="AJ9" s="595"/>
      <c r="AK9" s="595"/>
      <c r="AL9" s="596">
        <v>0.3</v>
      </c>
      <c r="AM9" s="597"/>
      <c r="AN9" s="597"/>
      <c r="AO9" s="598"/>
      <c r="AP9" s="588" t="s">
        <v>221</v>
      </c>
      <c r="AQ9" s="589"/>
      <c r="AR9" s="589"/>
      <c r="AS9" s="589"/>
      <c r="AT9" s="589"/>
      <c r="AU9" s="589"/>
      <c r="AV9" s="589"/>
      <c r="AW9" s="589"/>
      <c r="AX9" s="589"/>
      <c r="AY9" s="589"/>
      <c r="AZ9" s="589"/>
      <c r="BA9" s="589"/>
      <c r="BB9" s="589"/>
      <c r="BC9" s="589"/>
      <c r="BD9" s="589"/>
      <c r="BE9" s="589"/>
      <c r="BF9" s="590"/>
      <c r="BG9" s="591">
        <v>264717</v>
      </c>
      <c r="BH9" s="592"/>
      <c r="BI9" s="592"/>
      <c r="BJ9" s="592"/>
      <c r="BK9" s="592"/>
      <c r="BL9" s="592"/>
      <c r="BM9" s="592"/>
      <c r="BN9" s="593"/>
      <c r="BO9" s="594">
        <v>39.200000000000003</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418646</v>
      </c>
      <c r="CS9" s="592"/>
      <c r="CT9" s="592"/>
      <c r="CU9" s="592"/>
      <c r="CV9" s="592"/>
      <c r="CW9" s="592"/>
      <c r="CX9" s="592"/>
      <c r="CY9" s="593"/>
      <c r="CZ9" s="594">
        <v>10.1</v>
      </c>
      <c r="DA9" s="594"/>
      <c r="DB9" s="594"/>
      <c r="DC9" s="594"/>
      <c r="DD9" s="600">
        <v>5278</v>
      </c>
      <c r="DE9" s="592"/>
      <c r="DF9" s="592"/>
      <c r="DG9" s="592"/>
      <c r="DH9" s="592"/>
      <c r="DI9" s="592"/>
      <c r="DJ9" s="592"/>
      <c r="DK9" s="592"/>
      <c r="DL9" s="592"/>
      <c r="DM9" s="592"/>
      <c r="DN9" s="592"/>
      <c r="DO9" s="592"/>
      <c r="DP9" s="593"/>
      <c r="DQ9" s="600">
        <v>367783</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48578</v>
      </c>
      <c r="S10" s="592"/>
      <c r="T10" s="592"/>
      <c r="U10" s="592"/>
      <c r="V10" s="592"/>
      <c r="W10" s="592"/>
      <c r="X10" s="592"/>
      <c r="Y10" s="593"/>
      <c r="Z10" s="594">
        <v>1.1000000000000001</v>
      </c>
      <c r="AA10" s="594"/>
      <c r="AB10" s="594"/>
      <c r="AC10" s="594"/>
      <c r="AD10" s="595">
        <v>48578</v>
      </c>
      <c r="AE10" s="595"/>
      <c r="AF10" s="595"/>
      <c r="AG10" s="595"/>
      <c r="AH10" s="595"/>
      <c r="AI10" s="595"/>
      <c r="AJ10" s="595"/>
      <c r="AK10" s="595"/>
      <c r="AL10" s="596">
        <v>2.1</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10043</v>
      </c>
      <c r="BH10" s="592"/>
      <c r="BI10" s="592"/>
      <c r="BJ10" s="592"/>
      <c r="BK10" s="592"/>
      <c r="BL10" s="592"/>
      <c r="BM10" s="592"/>
      <c r="BN10" s="593"/>
      <c r="BO10" s="594">
        <v>1.5</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10888</v>
      </c>
      <c r="CS10" s="592"/>
      <c r="CT10" s="592"/>
      <c r="CU10" s="592"/>
      <c r="CV10" s="592"/>
      <c r="CW10" s="592"/>
      <c r="CX10" s="592"/>
      <c r="CY10" s="593"/>
      <c r="CZ10" s="594">
        <v>0.3</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9253</v>
      </c>
      <c r="BH11" s="592"/>
      <c r="BI11" s="592"/>
      <c r="BJ11" s="592"/>
      <c r="BK11" s="592"/>
      <c r="BL11" s="592"/>
      <c r="BM11" s="592"/>
      <c r="BN11" s="593"/>
      <c r="BO11" s="594">
        <v>1.4</v>
      </c>
      <c r="BP11" s="594"/>
      <c r="BQ11" s="594"/>
      <c r="BR11" s="594"/>
      <c r="BS11" s="600" t="s">
        <v>110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415079</v>
      </c>
      <c r="CS11" s="592"/>
      <c r="CT11" s="592"/>
      <c r="CU11" s="592"/>
      <c r="CV11" s="592"/>
      <c r="CW11" s="592"/>
      <c r="CX11" s="592"/>
      <c r="CY11" s="593"/>
      <c r="CZ11" s="594">
        <v>10</v>
      </c>
      <c r="DA11" s="594"/>
      <c r="DB11" s="594"/>
      <c r="DC11" s="594"/>
      <c r="DD11" s="600">
        <v>136496</v>
      </c>
      <c r="DE11" s="592"/>
      <c r="DF11" s="592"/>
      <c r="DG11" s="592"/>
      <c r="DH11" s="592"/>
      <c r="DI11" s="592"/>
      <c r="DJ11" s="592"/>
      <c r="DK11" s="592"/>
      <c r="DL11" s="592"/>
      <c r="DM11" s="592"/>
      <c r="DN11" s="592"/>
      <c r="DO11" s="592"/>
      <c r="DP11" s="593"/>
      <c r="DQ11" s="600">
        <v>266539</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312011</v>
      </c>
      <c r="BH12" s="592"/>
      <c r="BI12" s="592"/>
      <c r="BJ12" s="592"/>
      <c r="BK12" s="592"/>
      <c r="BL12" s="592"/>
      <c r="BM12" s="592"/>
      <c r="BN12" s="593"/>
      <c r="BO12" s="594">
        <v>46.1</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105892</v>
      </c>
      <c r="CS12" s="592"/>
      <c r="CT12" s="592"/>
      <c r="CU12" s="592"/>
      <c r="CV12" s="592"/>
      <c r="CW12" s="592"/>
      <c r="CX12" s="592"/>
      <c r="CY12" s="593"/>
      <c r="CZ12" s="594">
        <v>2.6</v>
      </c>
      <c r="DA12" s="594"/>
      <c r="DB12" s="594"/>
      <c r="DC12" s="594"/>
      <c r="DD12" s="600">
        <v>60830</v>
      </c>
      <c r="DE12" s="592"/>
      <c r="DF12" s="592"/>
      <c r="DG12" s="592"/>
      <c r="DH12" s="592"/>
      <c r="DI12" s="592"/>
      <c r="DJ12" s="592"/>
      <c r="DK12" s="592"/>
      <c r="DL12" s="592"/>
      <c r="DM12" s="592"/>
      <c r="DN12" s="592"/>
      <c r="DO12" s="592"/>
      <c r="DP12" s="593"/>
      <c r="DQ12" s="600">
        <v>56467</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11245</v>
      </c>
      <c r="S13" s="592"/>
      <c r="T13" s="592"/>
      <c r="U13" s="592"/>
      <c r="V13" s="592"/>
      <c r="W13" s="592"/>
      <c r="X13" s="592"/>
      <c r="Y13" s="593"/>
      <c r="Z13" s="594">
        <v>0.3</v>
      </c>
      <c r="AA13" s="594"/>
      <c r="AB13" s="594"/>
      <c r="AC13" s="594"/>
      <c r="AD13" s="595">
        <v>11245</v>
      </c>
      <c r="AE13" s="595"/>
      <c r="AF13" s="595"/>
      <c r="AG13" s="595"/>
      <c r="AH13" s="595"/>
      <c r="AI13" s="595"/>
      <c r="AJ13" s="595"/>
      <c r="AK13" s="595"/>
      <c r="AL13" s="596">
        <v>0.5</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311960</v>
      </c>
      <c r="BH13" s="592"/>
      <c r="BI13" s="592"/>
      <c r="BJ13" s="592"/>
      <c r="BK13" s="592"/>
      <c r="BL13" s="592"/>
      <c r="BM13" s="592"/>
      <c r="BN13" s="593"/>
      <c r="BO13" s="594">
        <v>46.1</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162485</v>
      </c>
      <c r="CS13" s="592"/>
      <c r="CT13" s="592"/>
      <c r="CU13" s="592"/>
      <c r="CV13" s="592"/>
      <c r="CW13" s="592"/>
      <c r="CX13" s="592"/>
      <c r="CY13" s="593"/>
      <c r="CZ13" s="594">
        <v>3.9</v>
      </c>
      <c r="DA13" s="594"/>
      <c r="DB13" s="594"/>
      <c r="DC13" s="594"/>
      <c r="DD13" s="600">
        <v>134128</v>
      </c>
      <c r="DE13" s="592"/>
      <c r="DF13" s="592"/>
      <c r="DG13" s="592"/>
      <c r="DH13" s="592"/>
      <c r="DI13" s="592"/>
      <c r="DJ13" s="592"/>
      <c r="DK13" s="592"/>
      <c r="DL13" s="592"/>
      <c r="DM13" s="592"/>
      <c r="DN13" s="592"/>
      <c r="DO13" s="592"/>
      <c r="DP13" s="593"/>
      <c r="DQ13" s="600">
        <v>53538</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20874</v>
      </c>
      <c r="BH14" s="592"/>
      <c r="BI14" s="592"/>
      <c r="BJ14" s="592"/>
      <c r="BK14" s="592"/>
      <c r="BL14" s="592"/>
      <c r="BM14" s="592"/>
      <c r="BN14" s="593"/>
      <c r="BO14" s="594">
        <v>3.1</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314575</v>
      </c>
      <c r="CS14" s="592"/>
      <c r="CT14" s="592"/>
      <c r="CU14" s="592"/>
      <c r="CV14" s="592"/>
      <c r="CW14" s="592"/>
      <c r="CX14" s="592"/>
      <c r="CY14" s="593"/>
      <c r="CZ14" s="594">
        <v>7.6</v>
      </c>
      <c r="DA14" s="594"/>
      <c r="DB14" s="594"/>
      <c r="DC14" s="594"/>
      <c r="DD14" s="600">
        <v>126007</v>
      </c>
      <c r="DE14" s="592"/>
      <c r="DF14" s="592"/>
      <c r="DG14" s="592"/>
      <c r="DH14" s="592"/>
      <c r="DI14" s="592"/>
      <c r="DJ14" s="592"/>
      <c r="DK14" s="592"/>
      <c r="DL14" s="592"/>
      <c r="DM14" s="592"/>
      <c r="DN14" s="592"/>
      <c r="DO14" s="592"/>
      <c r="DP14" s="593"/>
      <c r="DQ14" s="600">
        <v>172942</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3893</v>
      </c>
      <c r="S15" s="592"/>
      <c r="T15" s="592"/>
      <c r="U15" s="592"/>
      <c r="V15" s="592"/>
      <c r="W15" s="592"/>
      <c r="X15" s="592"/>
      <c r="Y15" s="593"/>
      <c r="Z15" s="594">
        <v>0.1</v>
      </c>
      <c r="AA15" s="594"/>
      <c r="AB15" s="594"/>
      <c r="AC15" s="594"/>
      <c r="AD15" s="595">
        <v>3893</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42542</v>
      </c>
      <c r="BH15" s="592"/>
      <c r="BI15" s="592"/>
      <c r="BJ15" s="592"/>
      <c r="BK15" s="592"/>
      <c r="BL15" s="592"/>
      <c r="BM15" s="592"/>
      <c r="BN15" s="593"/>
      <c r="BO15" s="594">
        <v>6.3</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649813</v>
      </c>
      <c r="CS15" s="592"/>
      <c r="CT15" s="592"/>
      <c r="CU15" s="592"/>
      <c r="CV15" s="592"/>
      <c r="CW15" s="592"/>
      <c r="CX15" s="592"/>
      <c r="CY15" s="593"/>
      <c r="CZ15" s="594">
        <v>15.7</v>
      </c>
      <c r="DA15" s="594"/>
      <c r="DB15" s="594"/>
      <c r="DC15" s="594"/>
      <c r="DD15" s="600">
        <v>370559</v>
      </c>
      <c r="DE15" s="592"/>
      <c r="DF15" s="592"/>
      <c r="DG15" s="592"/>
      <c r="DH15" s="592"/>
      <c r="DI15" s="592"/>
      <c r="DJ15" s="592"/>
      <c r="DK15" s="592"/>
      <c r="DL15" s="592"/>
      <c r="DM15" s="592"/>
      <c r="DN15" s="592"/>
      <c r="DO15" s="592"/>
      <c r="DP15" s="593"/>
      <c r="DQ15" s="600">
        <v>516522</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1811778</v>
      </c>
      <c r="S16" s="592"/>
      <c r="T16" s="592"/>
      <c r="U16" s="592"/>
      <c r="V16" s="592"/>
      <c r="W16" s="592"/>
      <c r="X16" s="592"/>
      <c r="Y16" s="593"/>
      <c r="Z16" s="594">
        <v>41.4</v>
      </c>
      <c r="AA16" s="594"/>
      <c r="AB16" s="594"/>
      <c r="AC16" s="594"/>
      <c r="AD16" s="595">
        <v>1553909</v>
      </c>
      <c r="AE16" s="595"/>
      <c r="AF16" s="595"/>
      <c r="AG16" s="595"/>
      <c r="AH16" s="595"/>
      <c r="AI16" s="595"/>
      <c r="AJ16" s="595"/>
      <c r="AK16" s="595"/>
      <c r="AL16" s="596">
        <v>66</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20889</v>
      </c>
      <c r="CS16" s="592"/>
      <c r="CT16" s="592"/>
      <c r="CU16" s="592"/>
      <c r="CV16" s="592"/>
      <c r="CW16" s="592"/>
      <c r="CX16" s="592"/>
      <c r="CY16" s="593"/>
      <c r="CZ16" s="594">
        <v>0.5</v>
      </c>
      <c r="DA16" s="594"/>
      <c r="DB16" s="594"/>
      <c r="DC16" s="594"/>
      <c r="DD16" s="600" t="s">
        <v>110</v>
      </c>
      <c r="DE16" s="592"/>
      <c r="DF16" s="592"/>
      <c r="DG16" s="592"/>
      <c r="DH16" s="592"/>
      <c r="DI16" s="592"/>
      <c r="DJ16" s="592"/>
      <c r="DK16" s="592"/>
      <c r="DL16" s="592"/>
      <c r="DM16" s="592"/>
      <c r="DN16" s="592"/>
      <c r="DO16" s="592"/>
      <c r="DP16" s="593"/>
      <c r="DQ16" s="600">
        <v>2061</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1553909</v>
      </c>
      <c r="S17" s="592"/>
      <c r="T17" s="592"/>
      <c r="U17" s="592"/>
      <c r="V17" s="592"/>
      <c r="W17" s="592"/>
      <c r="X17" s="592"/>
      <c r="Y17" s="593"/>
      <c r="Z17" s="594">
        <v>35.5</v>
      </c>
      <c r="AA17" s="594"/>
      <c r="AB17" s="594"/>
      <c r="AC17" s="594"/>
      <c r="AD17" s="595">
        <v>1553909</v>
      </c>
      <c r="AE17" s="595"/>
      <c r="AF17" s="595"/>
      <c r="AG17" s="595"/>
      <c r="AH17" s="595"/>
      <c r="AI17" s="595"/>
      <c r="AJ17" s="595"/>
      <c r="AK17" s="595"/>
      <c r="AL17" s="596">
        <v>66</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366168</v>
      </c>
      <c r="CS17" s="592"/>
      <c r="CT17" s="592"/>
      <c r="CU17" s="592"/>
      <c r="CV17" s="592"/>
      <c r="CW17" s="592"/>
      <c r="CX17" s="592"/>
      <c r="CY17" s="593"/>
      <c r="CZ17" s="594">
        <v>8.8000000000000007</v>
      </c>
      <c r="DA17" s="594"/>
      <c r="DB17" s="594"/>
      <c r="DC17" s="594"/>
      <c r="DD17" s="600" t="s">
        <v>110</v>
      </c>
      <c r="DE17" s="592"/>
      <c r="DF17" s="592"/>
      <c r="DG17" s="592"/>
      <c r="DH17" s="592"/>
      <c r="DI17" s="592"/>
      <c r="DJ17" s="592"/>
      <c r="DK17" s="592"/>
      <c r="DL17" s="592"/>
      <c r="DM17" s="592"/>
      <c r="DN17" s="592"/>
      <c r="DO17" s="592"/>
      <c r="DP17" s="593"/>
      <c r="DQ17" s="600">
        <v>363260</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257869</v>
      </c>
      <c r="S18" s="592"/>
      <c r="T18" s="592"/>
      <c r="U18" s="592"/>
      <c r="V18" s="592"/>
      <c r="W18" s="592"/>
      <c r="X18" s="592"/>
      <c r="Y18" s="593"/>
      <c r="Z18" s="594">
        <v>5.9</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7079</v>
      </c>
      <c r="BH19" s="592"/>
      <c r="BI19" s="592"/>
      <c r="BJ19" s="592"/>
      <c r="BK19" s="592"/>
      <c r="BL19" s="592"/>
      <c r="BM19" s="592"/>
      <c r="BN19" s="593"/>
      <c r="BO19" s="594">
        <v>1</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2608931</v>
      </c>
      <c r="S20" s="592"/>
      <c r="T20" s="592"/>
      <c r="U20" s="592"/>
      <c r="V20" s="592"/>
      <c r="W20" s="592"/>
      <c r="X20" s="592"/>
      <c r="Y20" s="593"/>
      <c r="Z20" s="594">
        <v>59.5</v>
      </c>
      <c r="AA20" s="594"/>
      <c r="AB20" s="594"/>
      <c r="AC20" s="594"/>
      <c r="AD20" s="595">
        <v>2351062</v>
      </c>
      <c r="AE20" s="595"/>
      <c r="AF20" s="595"/>
      <c r="AG20" s="595"/>
      <c r="AH20" s="595"/>
      <c r="AI20" s="595"/>
      <c r="AJ20" s="595"/>
      <c r="AK20" s="595"/>
      <c r="AL20" s="596">
        <v>99.8</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7079</v>
      </c>
      <c r="BH20" s="592"/>
      <c r="BI20" s="592"/>
      <c r="BJ20" s="592"/>
      <c r="BK20" s="592"/>
      <c r="BL20" s="592"/>
      <c r="BM20" s="592"/>
      <c r="BN20" s="593"/>
      <c r="BO20" s="594">
        <v>1</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4150817</v>
      </c>
      <c r="CS20" s="592"/>
      <c r="CT20" s="592"/>
      <c r="CU20" s="592"/>
      <c r="CV20" s="592"/>
      <c r="CW20" s="592"/>
      <c r="CX20" s="592"/>
      <c r="CY20" s="593"/>
      <c r="CZ20" s="594">
        <v>100</v>
      </c>
      <c r="DA20" s="594"/>
      <c r="DB20" s="594"/>
      <c r="DC20" s="594"/>
      <c r="DD20" s="600">
        <v>866487</v>
      </c>
      <c r="DE20" s="592"/>
      <c r="DF20" s="592"/>
      <c r="DG20" s="592"/>
      <c r="DH20" s="592"/>
      <c r="DI20" s="592"/>
      <c r="DJ20" s="592"/>
      <c r="DK20" s="592"/>
      <c r="DL20" s="592"/>
      <c r="DM20" s="592"/>
      <c r="DN20" s="592"/>
      <c r="DO20" s="592"/>
      <c r="DP20" s="593"/>
      <c r="DQ20" s="600">
        <v>3049694</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1018</v>
      </c>
      <c r="S21" s="592"/>
      <c r="T21" s="592"/>
      <c r="U21" s="592"/>
      <c r="V21" s="592"/>
      <c r="W21" s="592"/>
      <c r="X21" s="592"/>
      <c r="Y21" s="593"/>
      <c r="Z21" s="594">
        <v>0</v>
      </c>
      <c r="AA21" s="594"/>
      <c r="AB21" s="594"/>
      <c r="AC21" s="594"/>
      <c r="AD21" s="595">
        <v>1018</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7079</v>
      </c>
      <c r="BH21" s="592"/>
      <c r="BI21" s="592"/>
      <c r="BJ21" s="592"/>
      <c r="BK21" s="592"/>
      <c r="BL21" s="592"/>
      <c r="BM21" s="592"/>
      <c r="BN21" s="593"/>
      <c r="BO21" s="594">
        <v>1</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62857</v>
      </c>
      <c r="S22" s="592"/>
      <c r="T22" s="592"/>
      <c r="U22" s="592"/>
      <c r="V22" s="592"/>
      <c r="W22" s="592"/>
      <c r="X22" s="592"/>
      <c r="Y22" s="593"/>
      <c r="Z22" s="594">
        <v>1.4</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80368</v>
      </c>
      <c r="S23" s="592"/>
      <c r="T23" s="592"/>
      <c r="U23" s="592"/>
      <c r="V23" s="592"/>
      <c r="W23" s="592"/>
      <c r="X23" s="592"/>
      <c r="Y23" s="593"/>
      <c r="Z23" s="594">
        <v>1.8</v>
      </c>
      <c r="AA23" s="594"/>
      <c r="AB23" s="594"/>
      <c r="AC23" s="594"/>
      <c r="AD23" s="595">
        <v>849</v>
      </c>
      <c r="AE23" s="595"/>
      <c r="AF23" s="595"/>
      <c r="AG23" s="595"/>
      <c r="AH23" s="595"/>
      <c r="AI23" s="595"/>
      <c r="AJ23" s="595"/>
      <c r="AK23" s="595"/>
      <c r="AL23" s="596">
        <v>0</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18430</v>
      </c>
      <c r="S24" s="592"/>
      <c r="T24" s="592"/>
      <c r="U24" s="592"/>
      <c r="V24" s="592"/>
      <c r="W24" s="592"/>
      <c r="X24" s="592"/>
      <c r="Y24" s="593"/>
      <c r="Z24" s="594">
        <v>0.4</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1407159</v>
      </c>
      <c r="CS24" s="581"/>
      <c r="CT24" s="581"/>
      <c r="CU24" s="581"/>
      <c r="CV24" s="581"/>
      <c r="CW24" s="581"/>
      <c r="CX24" s="581"/>
      <c r="CY24" s="582"/>
      <c r="CZ24" s="618">
        <v>33.9</v>
      </c>
      <c r="DA24" s="619"/>
      <c r="DB24" s="619"/>
      <c r="DC24" s="620"/>
      <c r="DD24" s="617">
        <v>1108400</v>
      </c>
      <c r="DE24" s="581"/>
      <c r="DF24" s="581"/>
      <c r="DG24" s="581"/>
      <c r="DH24" s="581"/>
      <c r="DI24" s="581"/>
      <c r="DJ24" s="581"/>
      <c r="DK24" s="582"/>
      <c r="DL24" s="617">
        <v>1101398</v>
      </c>
      <c r="DM24" s="581"/>
      <c r="DN24" s="581"/>
      <c r="DO24" s="581"/>
      <c r="DP24" s="581"/>
      <c r="DQ24" s="581"/>
      <c r="DR24" s="581"/>
      <c r="DS24" s="581"/>
      <c r="DT24" s="581"/>
      <c r="DU24" s="581"/>
      <c r="DV24" s="582"/>
      <c r="DW24" s="585">
        <v>44</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502857</v>
      </c>
      <c r="S25" s="592"/>
      <c r="T25" s="592"/>
      <c r="U25" s="592"/>
      <c r="V25" s="592"/>
      <c r="W25" s="592"/>
      <c r="X25" s="592"/>
      <c r="Y25" s="593"/>
      <c r="Z25" s="594">
        <v>11.5</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674068</v>
      </c>
      <c r="CS25" s="623"/>
      <c r="CT25" s="623"/>
      <c r="CU25" s="623"/>
      <c r="CV25" s="623"/>
      <c r="CW25" s="623"/>
      <c r="CX25" s="623"/>
      <c r="CY25" s="624"/>
      <c r="CZ25" s="625">
        <v>16.2</v>
      </c>
      <c r="DA25" s="626"/>
      <c r="DB25" s="626"/>
      <c r="DC25" s="627"/>
      <c r="DD25" s="600">
        <v>620267</v>
      </c>
      <c r="DE25" s="623"/>
      <c r="DF25" s="623"/>
      <c r="DG25" s="623"/>
      <c r="DH25" s="623"/>
      <c r="DI25" s="623"/>
      <c r="DJ25" s="623"/>
      <c r="DK25" s="624"/>
      <c r="DL25" s="600">
        <v>613804</v>
      </c>
      <c r="DM25" s="623"/>
      <c r="DN25" s="623"/>
      <c r="DO25" s="623"/>
      <c r="DP25" s="623"/>
      <c r="DQ25" s="623"/>
      <c r="DR25" s="623"/>
      <c r="DS25" s="623"/>
      <c r="DT25" s="623"/>
      <c r="DU25" s="623"/>
      <c r="DV25" s="624"/>
      <c r="DW25" s="596">
        <v>24.5</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409534</v>
      </c>
      <c r="CS26" s="592"/>
      <c r="CT26" s="592"/>
      <c r="CU26" s="592"/>
      <c r="CV26" s="592"/>
      <c r="CW26" s="592"/>
      <c r="CX26" s="592"/>
      <c r="CY26" s="593"/>
      <c r="CZ26" s="625">
        <v>9.9</v>
      </c>
      <c r="DA26" s="626"/>
      <c r="DB26" s="626"/>
      <c r="DC26" s="627"/>
      <c r="DD26" s="600">
        <v>357237</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310045</v>
      </c>
      <c r="S27" s="592"/>
      <c r="T27" s="592"/>
      <c r="U27" s="592"/>
      <c r="V27" s="592"/>
      <c r="W27" s="592"/>
      <c r="X27" s="592"/>
      <c r="Y27" s="593"/>
      <c r="Z27" s="594">
        <v>7.1</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676087</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366923</v>
      </c>
      <c r="CS27" s="623"/>
      <c r="CT27" s="623"/>
      <c r="CU27" s="623"/>
      <c r="CV27" s="623"/>
      <c r="CW27" s="623"/>
      <c r="CX27" s="623"/>
      <c r="CY27" s="624"/>
      <c r="CZ27" s="625">
        <v>8.8000000000000007</v>
      </c>
      <c r="DA27" s="626"/>
      <c r="DB27" s="626"/>
      <c r="DC27" s="627"/>
      <c r="DD27" s="600">
        <v>124873</v>
      </c>
      <c r="DE27" s="623"/>
      <c r="DF27" s="623"/>
      <c r="DG27" s="623"/>
      <c r="DH27" s="623"/>
      <c r="DI27" s="623"/>
      <c r="DJ27" s="623"/>
      <c r="DK27" s="624"/>
      <c r="DL27" s="600">
        <v>124834</v>
      </c>
      <c r="DM27" s="623"/>
      <c r="DN27" s="623"/>
      <c r="DO27" s="623"/>
      <c r="DP27" s="623"/>
      <c r="DQ27" s="623"/>
      <c r="DR27" s="623"/>
      <c r="DS27" s="623"/>
      <c r="DT27" s="623"/>
      <c r="DU27" s="623"/>
      <c r="DV27" s="624"/>
      <c r="DW27" s="596">
        <v>5</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5977</v>
      </c>
      <c r="S28" s="592"/>
      <c r="T28" s="592"/>
      <c r="U28" s="592"/>
      <c r="V28" s="592"/>
      <c r="W28" s="592"/>
      <c r="X28" s="592"/>
      <c r="Y28" s="593"/>
      <c r="Z28" s="594">
        <v>0.1</v>
      </c>
      <c r="AA28" s="594"/>
      <c r="AB28" s="594"/>
      <c r="AC28" s="594"/>
      <c r="AD28" s="595">
        <v>1449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366168</v>
      </c>
      <c r="CS28" s="592"/>
      <c r="CT28" s="592"/>
      <c r="CU28" s="592"/>
      <c r="CV28" s="592"/>
      <c r="CW28" s="592"/>
      <c r="CX28" s="592"/>
      <c r="CY28" s="593"/>
      <c r="CZ28" s="625">
        <v>8.8000000000000007</v>
      </c>
      <c r="DA28" s="626"/>
      <c r="DB28" s="626"/>
      <c r="DC28" s="627"/>
      <c r="DD28" s="600">
        <v>363260</v>
      </c>
      <c r="DE28" s="592"/>
      <c r="DF28" s="592"/>
      <c r="DG28" s="592"/>
      <c r="DH28" s="592"/>
      <c r="DI28" s="592"/>
      <c r="DJ28" s="592"/>
      <c r="DK28" s="593"/>
      <c r="DL28" s="600">
        <v>362760</v>
      </c>
      <c r="DM28" s="592"/>
      <c r="DN28" s="592"/>
      <c r="DO28" s="592"/>
      <c r="DP28" s="592"/>
      <c r="DQ28" s="592"/>
      <c r="DR28" s="592"/>
      <c r="DS28" s="592"/>
      <c r="DT28" s="592"/>
      <c r="DU28" s="592"/>
      <c r="DV28" s="593"/>
      <c r="DW28" s="596">
        <v>14.5</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60</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57</v>
      </c>
      <c r="CG29" s="606"/>
      <c r="CH29" s="606"/>
      <c r="CI29" s="606"/>
      <c r="CJ29" s="606"/>
      <c r="CK29" s="606"/>
      <c r="CL29" s="606"/>
      <c r="CM29" s="606"/>
      <c r="CN29" s="606"/>
      <c r="CO29" s="606"/>
      <c r="CP29" s="606"/>
      <c r="CQ29" s="607"/>
      <c r="CR29" s="591">
        <v>366168</v>
      </c>
      <c r="CS29" s="623"/>
      <c r="CT29" s="623"/>
      <c r="CU29" s="623"/>
      <c r="CV29" s="623"/>
      <c r="CW29" s="623"/>
      <c r="CX29" s="623"/>
      <c r="CY29" s="624"/>
      <c r="CZ29" s="625">
        <v>8.8000000000000007</v>
      </c>
      <c r="DA29" s="626"/>
      <c r="DB29" s="626"/>
      <c r="DC29" s="627"/>
      <c r="DD29" s="600">
        <v>363260</v>
      </c>
      <c r="DE29" s="623"/>
      <c r="DF29" s="623"/>
      <c r="DG29" s="623"/>
      <c r="DH29" s="623"/>
      <c r="DI29" s="623"/>
      <c r="DJ29" s="623"/>
      <c r="DK29" s="624"/>
      <c r="DL29" s="600">
        <v>362760</v>
      </c>
      <c r="DM29" s="623"/>
      <c r="DN29" s="623"/>
      <c r="DO29" s="623"/>
      <c r="DP29" s="623"/>
      <c r="DQ29" s="623"/>
      <c r="DR29" s="623"/>
      <c r="DS29" s="623"/>
      <c r="DT29" s="623"/>
      <c r="DU29" s="623"/>
      <c r="DV29" s="624"/>
      <c r="DW29" s="596">
        <v>14.5</v>
      </c>
      <c r="DX29" s="621"/>
      <c r="DY29" s="621"/>
      <c r="DZ29" s="621"/>
      <c r="EA29" s="621"/>
      <c r="EB29" s="621"/>
      <c r="EC29" s="622"/>
    </row>
    <row r="30" spans="2:133" ht="11.25" customHeight="1">
      <c r="B30" s="588" t="s">
        <v>286</v>
      </c>
      <c r="C30" s="589"/>
      <c r="D30" s="589"/>
      <c r="E30" s="589"/>
      <c r="F30" s="589"/>
      <c r="G30" s="589"/>
      <c r="H30" s="589"/>
      <c r="I30" s="589"/>
      <c r="J30" s="589"/>
      <c r="K30" s="589"/>
      <c r="L30" s="589"/>
      <c r="M30" s="589"/>
      <c r="N30" s="589"/>
      <c r="O30" s="589"/>
      <c r="P30" s="589"/>
      <c r="Q30" s="590"/>
      <c r="R30" s="591">
        <v>158800</v>
      </c>
      <c r="S30" s="592"/>
      <c r="T30" s="592"/>
      <c r="U30" s="592"/>
      <c r="V30" s="592"/>
      <c r="W30" s="592"/>
      <c r="X30" s="592"/>
      <c r="Y30" s="593"/>
      <c r="Z30" s="594">
        <v>3.6</v>
      </c>
      <c r="AA30" s="594"/>
      <c r="AB30" s="594"/>
      <c r="AC30" s="594"/>
      <c r="AD30" s="595" t="s">
        <v>110</v>
      </c>
      <c r="AE30" s="595"/>
      <c r="AF30" s="595"/>
      <c r="AG30" s="595"/>
      <c r="AH30" s="595"/>
      <c r="AI30" s="595"/>
      <c r="AJ30" s="595"/>
      <c r="AK30" s="595"/>
      <c r="AL30" s="596" t="s">
        <v>110</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99.6</v>
      </c>
      <c r="BH30" s="650"/>
      <c r="BI30" s="650"/>
      <c r="BJ30" s="650"/>
      <c r="BK30" s="650"/>
      <c r="BL30" s="650"/>
      <c r="BM30" s="586">
        <v>97.6</v>
      </c>
      <c r="BN30" s="650"/>
      <c r="BO30" s="650"/>
      <c r="BP30" s="650"/>
      <c r="BQ30" s="651"/>
      <c r="BR30" s="649">
        <v>99.6</v>
      </c>
      <c r="BS30" s="650"/>
      <c r="BT30" s="650"/>
      <c r="BU30" s="650"/>
      <c r="BV30" s="650"/>
      <c r="BW30" s="650"/>
      <c r="BX30" s="586">
        <v>97.5</v>
      </c>
      <c r="BY30" s="650"/>
      <c r="BZ30" s="650"/>
      <c r="CA30" s="650"/>
      <c r="CB30" s="651"/>
      <c r="CD30" s="654"/>
      <c r="CE30" s="655"/>
      <c r="CF30" s="605" t="s">
        <v>289</v>
      </c>
      <c r="CG30" s="606"/>
      <c r="CH30" s="606"/>
      <c r="CI30" s="606"/>
      <c r="CJ30" s="606"/>
      <c r="CK30" s="606"/>
      <c r="CL30" s="606"/>
      <c r="CM30" s="606"/>
      <c r="CN30" s="606"/>
      <c r="CO30" s="606"/>
      <c r="CP30" s="606"/>
      <c r="CQ30" s="607"/>
      <c r="CR30" s="591">
        <v>319850</v>
      </c>
      <c r="CS30" s="592"/>
      <c r="CT30" s="592"/>
      <c r="CU30" s="592"/>
      <c r="CV30" s="592"/>
      <c r="CW30" s="592"/>
      <c r="CX30" s="592"/>
      <c r="CY30" s="593"/>
      <c r="CZ30" s="625">
        <v>7.7</v>
      </c>
      <c r="DA30" s="626"/>
      <c r="DB30" s="626"/>
      <c r="DC30" s="627"/>
      <c r="DD30" s="600">
        <v>317307</v>
      </c>
      <c r="DE30" s="592"/>
      <c r="DF30" s="592"/>
      <c r="DG30" s="592"/>
      <c r="DH30" s="592"/>
      <c r="DI30" s="592"/>
      <c r="DJ30" s="592"/>
      <c r="DK30" s="593"/>
      <c r="DL30" s="600">
        <v>316807</v>
      </c>
      <c r="DM30" s="592"/>
      <c r="DN30" s="592"/>
      <c r="DO30" s="592"/>
      <c r="DP30" s="592"/>
      <c r="DQ30" s="592"/>
      <c r="DR30" s="592"/>
      <c r="DS30" s="592"/>
      <c r="DT30" s="592"/>
      <c r="DU30" s="592"/>
      <c r="DV30" s="593"/>
      <c r="DW30" s="596">
        <v>12.7</v>
      </c>
      <c r="DX30" s="621"/>
      <c r="DY30" s="621"/>
      <c r="DZ30" s="621"/>
      <c r="EA30" s="621"/>
      <c r="EB30" s="621"/>
      <c r="EC30" s="622"/>
    </row>
    <row r="31" spans="2:133" ht="11.25" customHeight="1">
      <c r="B31" s="588" t="s">
        <v>290</v>
      </c>
      <c r="C31" s="589"/>
      <c r="D31" s="589"/>
      <c r="E31" s="589"/>
      <c r="F31" s="589"/>
      <c r="G31" s="589"/>
      <c r="H31" s="589"/>
      <c r="I31" s="589"/>
      <c r="J31" s="589"/>
      <c r="K31" s="589"/>
      <c r="L31" s="589"/>
      <c r="M31" s="589"/>
      <c r="N31" s="589"/>
      <c r="O31" s="589"/>
      <c r="P31" s="589"/>
      <c r="Q31" s="590"/>
      <c r="R31" s="591">
        <v>156566</v>
      </c>
      <c r="S31" s="592"/>
      <c r="T31" s="592"/>
      <c r="U31" s="592"/>
      <c r="V31" s="592"/>
      <c r="W31" s="592"/>
      <c r="X31" s="592"/>
      <c r="Y31" s="593"/>
      <c r="Z31" s="594">
        <v>3.6</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99.8</v>
      </c>
      <c r="BH31" s="623"/>
      <c r="BI31" s="623"/>
      <c r="BJ31" s="623"/>
      <c r="BK31" s="623"/>
      <c r="BL31" s="623"/>
      <c r="BM31" s="597">
        <v>98.4</v>
      </c>
      <c r="BN31" s="647"/>
      <c r="BO31" s="647"/>
      <c r="BP31" s="647"/>
      <c r="BQ31" s="648"/>
      <c r="BR31" s="646">
        <v>99.8</v>
      </c>
      <c r="BS31" s="623"/>
      <c r="BT31" s="623"/>
      <c r="BU31" s="623"/>
      <c r="BV31" s="623"/>
      <c r="BW31" s="623"/>
      <c r="BX31" s="597">
        <v>98.5</v>
      </c>
      <c r="BY31" s="647"/>
      <c r="BZ31" s="647"/>
      <c r="CA31" s="647"/>
      <c r="CB31" s="648"/>
      <c r="CD31" s="654"/>
      <c r="CE31" s="655"/>
      <c r="CF31" s="605" t="s">
        <v>293</v>
      </c>
      <c r="CG31" s="606"/>
      <c r="CH31" s="606"/>
      <c r="CI31" s="606"/>
      <c r="CJ31" s="606"/>
      <c r="CK31" s="606"/>
      <c r="CL31" s="606"/>
      <c r="CM31" s="606"/>
      <c r="CN31" s="606"/>
      <c r="CO31" s="606"/>
      <c r="CP31" s="606"/>
      <c r="CQ31" s="607"/>
      <c r="CR31" s="591">
        <v>46318</v>
      </c>
      <c r="CS31" s="623"/>
      <c r="CT31" s="623"/>
      <c r="CU31" s="623"/>
      <c r="CV31" s="623"/>
      <c r="CW31" s="623"/>
      <c r="CX31" s="623"/>
      <c r="CY31" s="624"/>
      <c r="CZ31" s="625">
        <v>1.1000000000000001</v>
      </c>
      <c r="DA31" s="626"/>
      <c r="DB31" s="626"/>
      <c r="DC31" s="627"/>
      <c r="DD31" s="600">
        <v>45953</v>
      </c>
      <c r="DE31" s="623"/>
      <c r="DF31" s="623"/>
      <c r="DG31" s="623"/>
      <c r="DH31" s="623"/>
      <c r="DI31" s="623"/>
      <c r="DJ31" s="623"/>
      <c r="DK31" s="624"/>
      <c r="DL31" s="600">
        <v>45953</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294</v>
      </c>
      <c r="C32" s="589"/>
      <c r="D32" s="589"/>
      <c r="E32" s="589"/>
      <c r="F32" s="589"/>
      <c r="G32" s="589"/>
      <c r="H32" s="589"/>
      <c r="I32" s="589"/>
      <c r="J32" s="589"/>
      <c r="K32" s="589"/>
      <c r="L32" s="589"/>
      <c r="M32" s="589"/>
      <c r="N32" s="589"/>
      <c r="O32" s="589"/>
      <c r="P32" s="589"/>
      <c r="Q32" s="590"/>
      <c r="R32" s="591">
        <v>25104</v>
      </c>
      <c r="S32" s="592"/>
      <c r="T32" s="592"/>
      <c r="U32" s="592"/>
      <c r="V32" s="592"/>
      <c r="W32" s="592"/>
      <c r="X32" s="592"/>
      <c r="Y32" s="593"/>
      <c r="Z32" s="594">
        <v>0.6</v>
      </c>
      <c r="AA32" s="594"/>
      <c r="AB32" s="594"/>
      <c r="AC32" s="594"/>
      <c r="AD32" s="595">
        <v>805</v>
      </c>
      <c r="AE32" s="595"/>
      <c r="AF32" s="595"/>
      <c r="AG32" s="595"/>
      <c r="AH32" s="595"/>
      <c r="AI32" s="595"/>
      <c r="AJ32" s="595"/>
      <c r="AK32" s="595"/>
      <c r="AL32" s="596">
        <v>0</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99.3</v>
      </c>
      <c r="BH32" s="659"/>
      <c r="BI32" s="659"/>
      <c r="BJ32" s="659"/>
      <c r="BK32" s="659"/>
      <c r="BL32" s="659"/>
      <c r="BM32" s="660">
        <v>96.4</v>
      </c>
      <c r="BN32" s="659"/>
      <c r="BO32" s="659"/>
      <c r="BP32" s="659"/>
      <c r="BQ32" s="661"/>
      <c r="BR32" s="658">
        <v>99.3</v>
      </c>
      <c r="BS32" s="659"/>
      <c r="BT32" s="659"/>
      <c r="BU32" s="659"/>
      <c r="BV32" s="659"/>
      <c r="BW32" s="659"/>
      <c r="BX32" s="660">
        <v>95.9</v>
      </c>
      <c r="BY32" s="659"/>
      <c r="BZ32" s="659"/>
      <c r="CA32" s="659"/>
      <c r="CB32" s="661"/>
      <c r="CD32" s="656"/>
      <c r="CE32" s="657"/>
      <c r="CF32" s="605" t="s">
        <v>296</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297</v>
      </c>
      <c r="C33" s="589"/>
      <c r="D33" s="589"/>
      <c r="E33" s="589"/>
      <c r="F33" s="589"/>
      <c r="G33" s="589"/>
      <c r="H33" s="589"/>
      <c r="I33" s="589"/>
      <c r="J33" s="589"/>
      <c r="K33" s="589"/>
      <c r="L33" s="589"/>
      <c r="M33" s="589"/>
      <c r="N33" s="589"/>
      <c r="O33" s="589"/>
      <c r="P33" s="589"/>
      <c r="Q33" s="590"/>
      <c r="R33" s="591">
        <v>450100</v>
      </c>
      <c r="S33" s="592"/>
      <c r="T33" s="592"/>
      <c r="U33" s="592"/>
      <c r="V33" s="592"/>
      <c r="W33" s="592"/>
      <c r="X33" s="592"/>
      <c r="Y33" s="593"/>
      <c r="Z33" s="594">
        <v>10.3</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1856282</v>
      </c>
      <c r="CS33" s="623"/>
      <c r="CT33" s="623"/>
      <c r="CU33" s="623"/>
      <c r="CV33" s="623"/>
      <c r="CW33" s="623"/>
      <c r="CX33" s="623"/>
      <c r="CY33" s="624"/>
      <c r="CZ33" s="625">
        <v>44.7</v>
      </c>
      <c r="DA33" s="626"/>
      <c r="DB33" s="626"/>
      <c r="DC33" s="627"/>
      <c r="DD33" s="600">
        <v>1570476</v>
      </c>
      <c r="DE33" s="623"/>
      <c r="DF33" s="623"/>
      <c r="DG33" s="623"/>
      <c r="DH33" s="623"/>
      <c r="DI33" s="623"/>
      <c r="DJ33" s="623"/>
      <c r="DK33" s="624"/>
      <c r="DL33" s="600">
        <v>1188473</v>
      </c>
      <c r="DM33" s="623"/>
      <c r="DN33" s="623"/>
      <c r="DO33" s="623"/>
      <c r="DP33" s="623"/>
      <c r="DQ33" s="623"/>
      <c r="DR33" s="623"/>
      <c r="DS33" s="623"/>
      <c r="DT33" s="623"/>
      <c r="DU33" s="623"/>
      <c r="DV33" s="624"/>
      <c r="DW33" s="596">
        <v>47.5</v>
      </c>
      <c r="DX33" s="621"/>
      <c r="DY33" s="621"/>
      <c r="DZ33" s="621"/>
      <c r="EA33" s="621"/>
      <c r="EB33" s="621"/>
      <c r="EC33" s="622"/>
    </row>
    <row r="34" spans="2:133" ht="11.25" customHeight="1">
      <c r="B34" s="588" t="s">
        <v>299</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670562</v>
      </c>
      <c r="CS34" s="592"/>
      <c r="CT34" s="592"/>
      <c r="CU34" s="592"/>
      <c r="CV34" s="592"/>
      <c r="CW34" s="592"/>
      <c r="CX34" s="592"/>
      <c r="CY34" s="593"/>
      <c r="CZ34" s="625">
        <v>16.2</v>
      </c>
      <c r="DA34" s="626"/>
      <c r="DB34" s="626"/>
      <c r="DC34" s="627"/>
      <c r="DD34" s="600">
        <v>513218</v>
      </c>
      <c r="DE34" s="592"/>
      <c r="DF34" s="592"/>
      <c r="DG34" s="592"/>
      <c r="DH34" s="592"/>
      <c r="DI34" s="592"/>
      <c r="DJ34" s="592"/>
      <c r="DK34" s="593"/>
      <c r="DL34" s="600">
        <v>405860</v>
      </c>
      <c r="DM34" s="592"/>
      <c r="DN34" s="592"/>
      <c r="DO34" s="592"/>
      <c r="DP34" s="592"/>
      <c r="DQ34" s="592"/>
      <c r="DR34" s="592"/>
      <c r="DS34" s="592"/>
      <c r="DT34" s="592"/>
      <c r="DU34" s="592"/>
      <c r="DV34" s="593"/>
      <c r="DW34" s="596">
        <v>16.2</v>
      </c>
      <c r="DX34" s="621"/>
      <c r="DY34" s="621"/>
      <c r="DZ34" s="621"/>
      <c r="EA34" s="621"/>
      <c r="EB34" s="621"/>
      <c r="EC34" s="622"/>
    </row>
    <row r="35" spans="2:133" ht="11.25" customHeight="1">
      <c r="B35" s="588" t="s">
        <v>303</v>
      </c>
      <c r="C35" s="589"/>
      <c r="D35" s="589"/>
      <c r="E35" s="589"/>
      <c r="F35" s="589"/>
      <c r="G35" s="589"/>
      <c r="H35" s="589"/>
      <c r="I35" s="589"/>
      <c r="J35" s="589"/>
      <c r="K35" s="589"/>
      <c r="L35" s="589"/>
      <c r="M35" s="589"/>
      <c r="N35" s="589"/>
      <c r="O35" s="589"/>
      <c r="P35" s="589"/>
      <c r="Q35" s="590"/>
      <c r="R35" s="591">
        <v>146900</v>
      </c>
      <c r="S35" s="592"/>
      <c r="T35" s="592"/>
      <c r="U35" s="592"/>
      <c r="V35" s="592"/>
      <c r="W35" s="592"/>
      <c r="X35" s="592"/>
      <c r="Y35" s="593"/>
      <c r="Z35" s="594">
        <v>3.4</v>
      </c>
      <c r="AA35" s="594"/>
      <c r="AB35" s="594"/>
      <c r="AC35" s="594"/>
      <c r="AD35" s="595" t="s">
        <v>110</v>
      </c>
      <c r="AE35" s="595"/>
      <c r="AF35" s="595"/>
      <c r="AG35" s="595"/>
      <c r="AH35" s="595"/>
      <c r="AI35" s="595"/>
      <c r="AJ35" s="595"/>
      <c r="AK35" s="595"/>
      <c r="AL35" s="596" t="s">
        <v>110</v>
      </c>
      <c r="AM35" s="597"/>
      <c r="AN35" s="597"/>
      <c r="AO35" s="598"/>
      <c r="AP35" s="186"/>
      <c r="AQ35" s="602" t="s">
        <v>304</v>
      </c>
      <c r="AR35" s="603"/>
      <c r="AS35" s="603"/>
      <c r="AT35" s="603"/>
      <c r="AU35" s="603"/>
      <c r="AV35" s="603"/>
      <c r="AW35" s="603"/>
      <c r="AX35" s="603"/>
      <c r="AY35" s="604"/>
      <c r="AZ35" s="580">
        <v>652119</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50634</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10996</v>
      </c>
      <c r="CS35" s="623"/>
      <c r="CT35" s="623"/>
      <c r="CU35" s="623"/>
      <c r="CV35" s="623"/>
      <c r="CW35" s="623"/>
      <c r="CX35" s="623"/>
      <c r="CY35" s="624"/>
      <c r="CZ35" s="625">
        <v>0.3</v>
      </c>
      <c r="DA35" s="626"/>
      <c r="DB35" s="626"/>
      <c r="DC35" s="627"/>
      <c r="DD35" s="600">
        <v>10996</v>
      </c>
      <c r="DE35" s="623"/>
      <c r="DF35" s="623"/>
      <c r="DG35" s="623"/>
      <c r="DH35" s="623"/>
      <c r="DI35" s="623"/>
      <c r="DJ35" s="623"/>
      <c r="DK35" s="624"/>
      <c r="DL35" s="600">
        <v>10996</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307</v>
      </c>
      <c r="C36" s="635"/>
      <c r="D36" s="635"/>
      <c r="E36" s="635"/>
      <c r="F36" s="635"/>
      <c r="G36" s="635"/>
      <c r="H36" s="635"/>
      <c r="I36" s="635"/>
      <c r="J36" s="635"/>
      <c r="K36" s="635"/>
      <c r="L36" s="635"/>
      <c r="M36" s="635"/>
      <c r="N36" s="635"/>
      <c r="O36" s="635"/>
      <c r="P36" s="635"/>
      <c r="Q36" s="636"/>
      <c r="R36" s="663">
        <v>4381113</v>
      </c>
      <c r="S36" s="664"/>
      <c r="T36" s="664"/>
      <c r="U36" s="664"/>
      <c r="V36" s="664"/>
      <c r="W36" s="664"/>
      <c r="X36" s="664"/>
      <c r="Y36" s="665"/>
      <c r="Z36" s="666">
        <v>100</v>
      </c>
      <c r="AA36" s="666"/>
      <c r="AB36" s="666"/>
      <c r="AC36" s="666"/>
      <c r="AD36" s="667">
        <v>2355183</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183782</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50634</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542463</v>
      </c>
      <c r="CS36" s="592"/>
      <c r="CT36" s="592"/>
      <c r="CU36" s="592"/>
      <c r="CV36" s="592"/>
      <c r="CW36" s="592"/>
      <c r="CX36" s="592"/>
      <c r="CY36" s="593"/>
      <c r="CZ36" s="625">
        <v>13.1</v>
      </c>
      <c r="DA36" s="626"/>
      <c r="DB36" s="626"/>
      <c r="DC36" s="627"/>
      <c r="DD36" s="600">
        <v>486399</v>
      </c>
      <c r="DE36" s="592"/>
      <c r="DF36" s="592"/>
      <c r="DG36" s="592"/>
      <c r="DH36" s="592"/>
      <c r="DI36" s="592"/>
      <c r="DJ36" s="592"/>
      <c r="DK36" s="593"/>
      <c r="DL36" s="600">
        <v>400374</v>
      </c>
      <c r="DM36" s="592"/>
      <c r="DN36" s="592"/>
      <c r="DO36" s="592"/>
      <c r="DP36" s="592"/>
      <c r="DQ36" s="592"/>
      <c r="DR36" s="592"/>
      <c r="DS36" s="592"/>
      <c r="DT36" s="592"/>
      <c r="DU36" s="592"/>
      <c r="DV36" s="593"/>
      <c r="DW36" s="596">
        <v>16</v>
      </c>
      <c r="DX36" s="621"/>
      <c r="DY36" s="621"/>
      <c r="DZ36" s="621"/>
      <c r="EA36" s="621"/>
      <c r="EB36" s="621"/>
      <c r="EC36" s="622"/>
    </row>
    <row r="37" spans="2:133" ht="11.25" customHeight="1">
      <c r="AQ37" s="670" t="s">
        <v>311</v>
      </c>
      <c r="AR37" s="671"/>
      <c r="AS37" s="671"/>
      <c r="AT37" s="671"/>
      <c r="AU37" s="671"/>
      <c r="AV37" s="671"/>
      <c r="AW37" s="671"/>
      <c r="AX37" s="671"/>
      <c r="AY37" s="672"/>
      <c r="AZ37" s="591">
        <v>84976</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1254</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294119</v>
      </c>
      <c r="CS37" s="623"/>
      <c r="CT37" s="623"/>
      <c r="CU37" s="623"/>
      <c r="CV37" s="623"/>
      <c r="CW37" s="623"/>
      <c r="CX37" s="623"/>
      <c r="CY37" s="624"/>
      <c r="CZ37" s="625">
        <v>7.1</v>
      </c>
      <c r="DA37" s="626"/>
      <c r="DB37" s="626"/>
      <c r="DC37" s="627"/>
      <c r="DD37" s="600">
        <v>275015</v>
      </c>
      <c r="DE37" s="623"/>
      <c r="DF37" s="623"/>
      <c r="DG37" s="623"/>
      <c r="DH37" s="623"/>
      <c r="DI37" s="623"/>
      <c r="DJ37" s="623"/>
      <c r="DK37" s="624"/>
      <c r="DL37" s="600">
        <v>237634</v>
      </c>
      <c r="DM37" s="623"/>
      <c r="DN37" s="623"/>
      <c r="DO37" s="623"/>
      <c r="DP37" s="623"/>
      <c r="DQ37" s="623"/>
      <c r="DR37" s="623"/>
      <c r="DS37" s="623"/>
      <c r="DT37" s="623"/>
      <c r="DU37" s="623"/>
      <c r="DV37" s="624"/>
      <c r="DW37" s="596">
        <v>9.5</v>
      </c>
      <c r="DX37" s="621"/>
      <c r="DY37" s="621"/>
      <c r="DZ37" s="621"/>
      <c r="EA37" s="621"/>
      <c r="EB37" s="621"/>
      <c r="EC37" s="622"/>
    </row>
    <row r="38" spans="2:133" ht="11.25" customHeight="1">
      <c r="AQ38" s="670" t="s">
        <v>314</v>
      </c>
      <c r="AR38" s="671"/>
      <c r="AS38" s="671"/>
      <c r="AT38" s="671"/>
      <c r="AU38" s="671"/>
      <c r="AV38" s="671"/>
      <c r="AW38" s="671"/>
      <c r="AX38" s="671"/>
      <c r="AY38" s="672"/>
      <c r="AZ38" s="591">
        <v>39163</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2289</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527980</v>
      </c>
      <c r="CS38" s="592"/>
      <c r="CT38" s="592"/>
      <c r="CU38" s="592"/>
      <c r="CV38" s="592"/>
      <c r="CW38" s="592"/>
      <c r="CX38" s="592"/>
      <c r="CY38" s="593"/>
      <c r="CZ38" s="625">
        <v>12.7</v>
      </c>
      <c r="DA38" s="626"/>
      <c r="DB38" s="626"/>
      <c r="DC38" s="627"/>
      <c r="DD38" s="600">
        <v>485104</v>
      </c>
      <c r="DE38" s="592"/>
      <c r="DF38" s="592"/>
      <c r="DG38" s="592"/>
      <c r="DH38" s="592"/>
      <c r="DI38" s="592"/>
      <c r="DJ38" s="592"/>
      <c r="DK38" s="593"/>
      <c r="DL38" s="600">
        <v>371243</v>
      </c>
      <c r="DM38" s="592"/>
      <c r="DN38" s="592"/>
      <c r="DO38" s="592"/>
      <c r="DP38" s="592"/>
      <c r="DQ38" s="592"/>
      <c r="DR38" s="592"/>
      <c r="DS38" s="592"/>
      <c r="DT38" s="592"/>
      <c r="DU38" s="592"/>
      <c r="DV38" s="593"/>
      <c r="DW38" s="596">
        <v>14.8</v>
      </c>
      <c r="DX38" s="621"/>
      <c r="DY38" s="621"/>
      <c r="DZ38" s="621"/>
      <c r="EA38" s="621"/>
      <c r="EB38" s="621"/>
      <c r="EC38" s="622"/>
    </row>
    <row r="39" spans="2:133" ht="11.25" customHeight="1">
      <c r="AQ39" s="670" t="s">
        <v>317</v>
      </c>
      <c r="AR39" s="671"/>
      <c r="AS39" s="671"/>
      <c r="AT39" s="671"/>
      <c r="AU39" s="671"/>
      <c r="AV39" s="671"/>
      <c r="AW39" s="671"/>
      <c r="AX39" s="671"/>
      <c r="AY39" s="672"/>
      <c r="AZ39" s="591">
        <v>57</v>
      </c>
      <c r="BA39" s="592"/>
      <c r="BB39" s="592"/>
      <c r="BC39" s="592"/>
      <c r="BD39" s="623"/>
      <c r="BE39" s="623"/>
      <c r="BF39" s="648"/>
      <c r="BG39" s="676" t="s">
        <v>318</v>
      </c>
      <c r="BH39" s="677"/>
      <c r="BI39" s="677"/>
      <c r="BJ39" s="677"/>
      <c r="BK39" s="677"/>
      <c r="BL39" s="187"/>
      <c r="BM39" s="606" t="s">
        <v>319</v>
      </c>
      <c r="BN39" s="606"/>
      <c r="BO39" s="606"/>
      <c r="BP39" s="606"/>
      <c r="BQ39" s="606"/>
      <c r="BR39" s="606"/>
      <c r="BS39" s="606"/>
      <c r="BT39" s="606"/>
      <c r="BU39" s="607"/>
      <c r="BV39" s="591">
        <v>89</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78981</v>
      </c>
      <c r="CS39" s="623"/>
      <c r="CT39" s="623"/>
      <c r="CU39" s="623"/>
      <c r="CV39" s="623"/>
      <c r="CW39" s="623"/>
      <c r="CX39" s="623"/>
      <c r="CY39" s="624"/>
      <c r="CZ39" s="625">
        <v>1.9</v>
      </c>
      <c r="DA39" s="626"/>
      <c r="DB39" s="626"/>
      <c r="DC39" s="627"/>
      <c r="DD39" s="600">
        <v>74759</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82227</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80</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25300</v>
      </c>
      <c r="CS40" s="592"/>
      <c r="CT40" s="592"/>
      <c r="CU40" s="592"/>
      <c r="CV40" s="592"/>
      <c r="CW40" s="592"/>
      <c r="CX40" s="592"/>
      <c r="CY40" s="593"/>
      <c r="CZ40" s="625">
        <v>0.6</v>
      </c>
      <c r="DA40" s="626"/>
      <c r="DB40" s="626"/>
      <c r="DC40" s="627"/>
      <c r="DD40" s="600" t="s">
        <v>321</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261914</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268</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23"/>
      <c r="CT41" s="623"/>
      <c r="CU41" s="623"/>
      <c r="CV41" s="623"/>
      <c r="CW41" s="623"/>
      <c r="CX41" s="623"/>
      <c r="CY41" s="624"/>
      <c r="CZ41" s="625" t="s">
        <v>328</v>
      </c>
      <c r="DA41" s="626"/>
      <c r="DB41" s="626"/>
      <c r="DC41" s="627"/>
      <c r="DD41" s="600" t="s">
        <v>328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887376</v>
      </c>
      <c r="CS42" s="592"/>
      <c r="CT42" s="592"/>
      <c r="CU42" s="592"/>
      <c r="CV42" s="592"/>
      <c r="CW42" s="592"/>
      <c r="CX42" s="592"/>
      <c r="CY42" s="593"/>
      <c r="CZ42" s="625">
        <v>21.4</v>
      </c>
      <c r="DA42" s="674"/>
      <c r="DB42" s="674"/>
      <c r="DC42" s="675"/>
      <c r="DD42" s="600">
        <v>370818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t="s">
        <v>321</v>
      </c>
      <c r="CS43" s="623"/>
      <c r="CT43" s="623"/>
      <c r="CU43" s="623"/>
      <c r="CV43" s="623"/>
      <c r="CW43" s="623"/>
      <c r="CX43" s="623"/>
      <c r="CY43" s="624"/>
      <c r="CZ43" s="625" t="s">
        <v>321</v>
      </c>
      <c r="DA43" s="626"/>
      <c r="DB43" s="626"/>
      <c r="DC43" s="627"/>
      <c r="DD43" s="600" t="s">
        <v>321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285</v>
      </c>
      <c r="CE44" s="698"/>
      <c r="CF44" s="588" t="s">
        <v>334</v>
      </c>
      <c r="CG44" s="589"/>
      <c r="CH44" s="589"/>
      <c r="CI44" s="589"/>
      <c r="CJ44" s="589"/>
      <c r="CK44" s="589"/>
      <c r="CL44" s="589"/>
      <c r="CM44" s="589"/>
      <c r="CN44" s="589"/>
      <c r="CO44" s="589"/>
      <c r="CP44" s="589"/>
      <c r="CQ44" s="590"/>
      <c r="CR44" s="591">
        <v>866487</v>
      </c>
      <c r="CS44" s="592"/>
      <c r="CT44" s="592"/>
      <c r="CU44" s="592"/>
      <c r="CV44" s="592"/>
      <c r="CW44" s="592"/>
      <c r="CX44" s="592"/>
      <c r="CY44" s="593"/>
      <c r="CZ44" s="625">
        <v>20.9</v>
      </c>
      <c r="DA44" s="674"/>
      <c r="DB44" s="674"/>
      <c r="DC44" s="675"/>
      <c r="DD44" s="600">
        <v>368757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326770</v>
      </c>
      <c r="CS45" s="623"/>
      <c r="CT45" s="623"/>
      <c r="CU45" s="623"/>
      <c r="CV45" s="623"/>
      <c r="CW45" s="623"/>
      <c r="CX45" s="623"/>
      <c r="CY45" s="624"/>
      <c r="CZ45" s="625">
        <v>7.9</v>
      </c>
      <c r="DA45" s="626"/>
      <c r="DB45" s="626"/>
      <c r="DC45" s="627"/>
      <c r="DD45" s="600">
        <v>7117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531605</v>
      </c>
      <c r="CS46" s="592"/>
      <c r="CT46" s="592"/>
      <c r="CU46" s="592"/>
      <c r="CV46" s="592"/>
      <c r="CW46" s="592"/>
      <c r="CX46" s="592"/>
      <c r="CY46" s="593"/>
      <c r="CZ46" s="625">
        <v>12.8</v>
      </c>
      <c r="DA46" s="674"/>
      <c r="DB46" s="674"/>
      <c r="DC46" s="675"/>
      <c r="DD46" s="600">
        <v>358628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v>20889</v>
      </c>
      <c r="CS47" s="623"/>
      <c r="CT47" s="623"/>
      <c r="CU47" s="623"/>
      <c r="CV47" s="623"/>
      <c r="CW47" s="623"/>
      <c r="CX47" s="623"/>
      <c r="CY47" s="624"/>
      <c r="CZ47" s="625">
        <v>0.5</v>
      </c>
      <c r="DA47" s="626"/>
      <c r="DB47" s="626"/>
      <c r="DC47" s="627"/>
      <c r="DD47" s="600">
        <v>2061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4150817</v>
      </c>
      <c r="CS49" s="659"/>
      <c r="CT49" s="659"/>
      <c r="CU49" s="659"/>
      <c r="CV49" s="659"/>
      <c r="CW49" s="659"/>
      <c r="CX49" s="659"/>
      <c r="CY49" s="686"/>
      <c r="CZ49" s="687">
        <v>100</v>
      </c>
      <c r="DA49" s="688"/>
      <c r="DB49" s="688"/>
      <c r="DC49" s="689"/>
      <c r="DD49" s="690">
        <v>3049694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0" zoomScale="70" zoomScaleNormal="25"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4345</v>
      </c>
      <c r="R7" s="721"/>
      <c r="S7" s="721"/>
      <c r="T7" s="721"/>
      <c r="U7" s="721"/>
      <c r="V7" s="721">
        <v>4151</v>
      </c>
      <c r="W7" s="721"/>
      <c r="X7" s="721"/>
      <c r="Y7" s="721"/>
      <c r="Z7" s="721"/>
      <c r="AA7" s="721">
        <v>194</v>
      </c>
      <c r="AB7" s="721"/>
      <c r="AC7" s="721"/>
      <c r="AD7" s="721"/>
      <c r="AE7" s="722"/>
      <c r="AF7" s="723">
        <v>193</v>
      </c>
      <c r="AG7" s="724"/>
      <c r="AH7" s="724"/>
      <c r="AI7" s="724"/>
      <c r="AJ7" s="725"/>
      <c r="AK7" s="760">
        <v>159</v>
      </c>
      <c r="AL7" s="761"/>
      <c r="AM7" s="761"/>
      <c r="AN7" s="761"/>
      <c r="AO7" s="761"/>
      <c r="AP7" s="761">
        <v>3477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363</v>
      </c>
      <c r="C8" s="742"/>
      <c r="D8" s="742"/>
      <c r="E8" s="742"/>
      <c r="F8" s="742"/>
      <c r="G8" s="742"/>
      <c r="H8" s="742"/>
      <c r="I8" s="742"/>
      <c r="J8" s="742"/>
      <c r="K8" s="742"/>
      <c r="L8" s="742"/>
      <c r="M8" s="742"/>
      <c r="N8" s="742"/>
      <c r="O8" s="742"/>
      <c r="P8" s="743"/>
      <c r="Q8" s="744">
        <v>36</v>
      </c>
      <c r="R8" s="745"/>
      <c r="S8" s="745"/>
      <c r="T8" s="745"/>
      <c r="U8" s="745"/>
      <c r="V8" s="745">
        <v>0</v>
      </c>
      <c r="W8" s="745"/>
      <c r="X8" s="745"/>
      <c r="Y8" s="745"/>
      <c r="Z8" s="745"/>
      <c r="AA8" s="745">
        <v>36</v>
      </c>
      <c r="AB8" s="745"/>
      <c r="AC8" s="745"/>
      <c r="AD8" s="745"/>
      <c r="AE8" s="746"/>
      <c r="AF8" s="747">
        <v>36</v>
      </c>
      <c r="AG8" s="748"/>
      <c r="AH8" s="748"/>
      <c r="AI8" s="748"/>
      <c r="AJ8" s="749"/>
      <c r="AK8" s="750" t="s">
        <v>527</v>
      </c>
      <c r="AL8" s="751"/>
      <c r="AM8" s="751"/>
      <c r="AN8" s="751"/>
      <c r="AO8" s="751"/>
      <c r="AP8" s="751" t="s">
        <v>527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4381</v>
      </c>
      <c r="R23" s="780"/>
      <c r="S23" s="780"/>
      <c r="T23" s="780"/>
      <c r="U23" s="780"/>
      <c r="V23" s="780">
        <v>4151</v>
      </c>
      <c r="W23" s="780"/>
      <c r="X23" s="780"/>
      <c r="Y23" s="780"/>
      <c r="Z23" s="780"/>
      <c r="AA23" s="780">
        <v>230</v>
      </c>
      <c r="AB23" s="780"/>
      <c r="AC23" s="780"/>
      <c r="AD23" s="780"/>
      <c r="AE23" s="781"/>
      <c r="AF23" s="782">
        <v>229</v>
      </c>
      <c r="AG23" s="780"/>
      <c r="AH23" s="780"/>
      <c r="AI23" s="780"/>
      <c r="AJ23" s="783"/>
      <c r="AK23" s="784"/>
      <c r="AL23" s="785"/>
      <c r="AM23" s="785"/>
      <c r="AN23" s="785"/>
      <c r="AO23" s="785"/>
      <c r="AP23" s="780">
        <v>3477</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972</v>
      </c>
      <c r="R28" s="809"/>
      <c r="S28" s="809"/>
      <c r="T28" s="809"/>
      <c r="U28" s="809"/>
      <c r="V28" s="809">
        <v>921</v>
      </c>
      <c r="W28" s="809"/>
      <c r="X28" s="809"/>
      <c r="Y28" s="809"/>
      <c r="Z28" s="809"/>
      <c r="AA28" s="809">
        <v>51</v>
      </c>
      <c r="AB28" s="809"/>
      <c r="AC28" s="809"/>
      <c r="AD28" s="809"/>
      <c r="AE28" s="810"/>
      <c r="AF28" s="811">
        <v>51</v>
      </c>
      <c r="AG28" s="809"/>
      <c r="AH28" s="809"/>
      <c r="AI28" s="809"/>
      <c r="AJ28" s="812"/>
      <c r="AK28" s="813">
        <v>57</v>
      </c>
      <c r="AL28" s="804"/>
      <c r="AM28" s="804"/>
      <c r="AN28" s="804"/>
      <c r="AO28" s="804"/>
      <c r="AP28" s="804" t="s">
        <v>527</v>
      </c>
      <c r="AQ28" s="804"/>
      <c r="AR28" s="804"/>
      <c r="AS28" s="804"/>
      <c r="AT28" s="804"/>
      <c r="AU28" s="804" t="s">
        <v>527</v>
      </c>
      <c r="AV28" s="804"/>
      <c r="AW28" s="804"/>
      <c r="AX28" s="804"/>
      <c r="AY28" s="804"/>
      <c r="AZ28" s="805" t="s">
        <v>527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732</v>
      </c>
      <c r="R29" s="745"/>
      <c r="S29" s="745"/>
      <c r="T29" s="745"/>
      <c r="U29" s="745"/>
      <c r="V29" s="745">
        <v>702</v>
      </c>
      <c r="W29" s="745"/>
      <c r="X29" s="745"/>
      <c r="Y29" s="745"/>
      <c r="Z29" s="745"/>
      <c r="AA29" s="745">
        <v>30</v>
      </c>
      <c r="AB29" s="745"/>
      <c r="AC29" s="745"/>
      <c r="AD29" s="745"/>
      <c r="AE29" s="746"/>
      <c r="AF29" s="747">
        <v>30</v>
      </c>
      <c r="AG29" s="748"/>
      <c r="AH29" s="748"/>
      <c r="AI29" s="748"/>
      <c r="AJ29" s="749"/>
      <c r="AK29" s="816">
        <v>108</v>
      </c>
      <c r="AL29" s="817"/>
      <c r="AM29" s="817"/>
      <c r="AN29" s="817"/>
      <c r="AO29" s="817"/>
      <c r="AP29" s="817" t="s">
        <v>527</v>
      </c>
      <c r="AQ29" s="817"/>
      <c r="AR29" s="817"/>
      <c r="AS29" s="817"/>
      <c r="AT29" s="817"/>
      <c r="AU29" s="817" t="s">
        <v>527</v>
      </c>
      <c r="AV29" s="817"/>
      <c r="AW29" s="817"/>
      <c r="AX29" s="817"/>
      <c r="AY29" s="817"/>
      <c r="AZ29" s="818" t="s">
        <v>527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173</v>
      </c>
      <c r="R30" s="745"/>
      <c r="S30" s="745"/>
      <c r="T30" s="745"/>
      <c r="U30" s="745"/>
      <c r="V30" s="745">
        <v>169</v>
      </c>
      <c r="W30" s="745"/>
      <c r="X30" s="745"/>
      <c r="Y30" s="745"/>
      <c r="Z30" s="745"/>
      <c r="AA30" s="745">
        <v>4</v>
      </c>
      <c r="AB30" s="745"/>
      <c r="AC30" s="745"/>
      <c r="AD30" s="745"/>
      <c r="AE30" s="746"/>
      <c r="AF30" s="747">
        <v>4</v>
      </c>
      <c r="AG30" s="748"/>
      <c r="AH30" s="748"/>
      <c r="AI30" s="748"/>
      <c r="AJ30" s="749"/>
      <c r="AK30" s="816">
        <v>118</v>
      </c>
      <c r="AL30" s="817"/>
      <c r="AM30" s="817"/>
      <c r="AN30" s="817"/>
      <c r="AO30" s="817"/>
      <c r="AP30" s="817" t="s">
        <v>527</v>
      </c>
      <c r="AQ30" s="817"/>
      <c r="AR30" s="817"/>
      <c r="AS30" s="817"/>
      <c r="AT30" s="817"/>
      <c r="AU30" s="817" t="s">
        <v>527</v>
      </c>
      <c r="AV30" s="817"/>
      <c r="AW30" s="817"/>
      <c r="AX30" s="817"/>
      <c r="AY30" s="817"/>
      <c r="AZ30" s="818" t="s">
        <v>527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201</v>
      </c>
      <c r="R31" s="745"/>
      <c r="S31" s="745"/>
      <c r="T31" s="745"/>
      <c r="U31" s="745"/>
      <c r="V31" s="745">
        <v>207</v>
      </c>
      <c r="W31" s="745"/>
      <c r="X31" s="745"/>
      <c r="Y31" s="745"/>
      <c r="Z31" s="745"/>
      <c r="AA31" s="745">
        <v>-6</v>
      </c>
      <c r="AB31" s="745"/>
      <c r="AC31" s="745"/>
      <c r="AD31" s="745"/>
      <c r="AE31" s="746"/>
      <c r="AF31" s="747">
        <v>294</v>
      </c>
      <c r="AG31" s="748"/>
      <c r="AH31" s="748"/>
      <c r="AI31" s="748"/>
      <c r="AJ31" s="749"/>
      <c r="AK31" s="816">
        <v>17</v>
      </c>
      <c r="AL31" s="817"/>
      <c r="AM31" s="817"/>
      <c r="AN31" s="817"/>
      <c r="AO31" s="817"/>
      <c r="AP31" s="817">
        <v>955</v>
      </c>
      <c r="AQ31" s="817"/>
      <c r="AR31" s="817"/>
      <c r="AS31" s="817"/>
      <c r="AT31" s="817"/>
      <c r="AU31" s="817">
        <v>380</v>
      </c>
      <c r="AV31" s="817"/>
      <c r="AW31" s="817"/>
      <c r="AX31" s="817"/>
      <c r="AY31" s="817"/>
      <c r="AZ31" s="818" t="s">
        <v>528</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347</v>
      </c>
      <c r="R32" s="745"/>
      <c r="S32" s="745"/>
      <c r="T32" s="745"/>
      <c r="U32" s="745"/>
      <c r="V32" s="745">
        <v>311</v>
      </c>
      <c r="W32" s="745"/>
      <c r="X32" s="745"/>
      <c r="Y32" s="745"/>
      <c r="Z32" s="745"/>
      <c r="AA32" s="745">
        <v>36</v>
      </c>
      <c r="AB32" s="745"/>
      <c r="AC32" s="745"/>
      <c r="AD32" s="745"/>
      <c r="AE32" s="746"/>
      <c r="AF32" s="747">
        <v>36</v>
      </c>
      <c r="AG32" s="748"/>
      <c r="AH32" s="748"/>
      <c r="AI32" s="748"/>
      <c r="AJ32" s="749"/>
      <c r="AK32" s="816">
        <v>204</v>
      </c>
      <c r="AL32" s="817"/>
      <c r="AM32" s="817"/>
      <c r="AN32" s="817"/>
      <c r="AO32" s="817"/>
      <c r="AP32" s="817">
        <v>2565</v>
      </c>
      <c r="AQ32" s="817"/>
      <c r="AR32" s="817"/>
      <c r="AS32" s="817"/>
      <c r="AT32" s="817"/>
      <c r="AU32" s="817">
        <v>1980</v>
      </c>
      <c r="AV32" s="817"/>
      <c r="AW32" s="817"/>
      <c r="AX32" s="817"/>
      <c r="AY32" s="817"/>
      <c r="AZ32" s="818" t="s">
        <v>528</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415</v>
      </c>
      <c r="AG63" s="828"/>
      <c r="AH63" s="828"/>
      <c r="AI63" s="828"/>
      <c r="AJ63" s="829"/>
      <c r="AK63" s="830"/>
      <c r="AL63" s="825"/>
      <c r="AM63" s="825"/>
      <c r="AN63" s="825"/>
      <c r="AO63" s="825"/>
      <c r="AP63" s="828">
        <v>3520</v>
      </c>
      <c r="AQ63" s="828"/>
      <c r="AR63" s="828"/>
      <c r="AS63" s="828"/>
      <c r="AT63" s="828"/>
      <c r="AU63" s="828">
        <v>2360</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388</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1575</v>
      </c>
      <c r="R68" s="852"/>
      <c r="S68" s="852"/>
      <c r="T68" s="852"/>
      <c r="U68" s="852"/>
      <c r="V68" s="852">
        <v>1501</v>
      </c>
      <c r="W68" s="852"/>
      <c r="X68" s="852"/>
      <c r="Y68" s="852"/>
      <c r="Z68" s="852"/>
      <c r="AA68" s="852">
        <v>73</v>
      </c>
      <c r="AB68" s="852"/>
      <c r="AC68" s="852"/>
      <c r="AD68" s="852"/>
      <c r="AE68" s="852"/>
      <c r="AF68" s="852">
        <v>73</v>
      </c>
      <c r="AG68" s="852"/>
      <c r="AH68" s="852"/>
      <c r="AI68" s="852"/>
      <c r="AJ68" s="852"/>
      <c r="AK68" s="852">
        <v>0</v>
      </c>
      <c r="AL68" s="852"/>
      <c r="AM68" s="852"/>
      <c r="AN68" s="852"/>
      <c r="AO68" s="852"/>
      <c r="AP68" s="852">
        <v>205</v>
      </c>
      <c r="AQ68" s="852"/>
      <c r="AR68" s="852"/>
      <c r="AS68" s="852"/>
      <c r="AT68" s="852"/>
      <c r="AU68" s="852">
        <v>20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530</v>
      </c>
      <c r="C69" s="860"/>
      <c r="D69" s="860"/>
      <c r="E69" s="860"/>
      <c r="F69" s="860"/>
      <c r="G69" s="860"/>
      <c r="H69" s="860"/>
      <c r="I69" s="860"/>
      <c r="J69" s="860"/>
      <c r="K69" s="860"/>
      <c r="L69" s="860"/>
      <c r="M69" s="860"/>
      <c r="N69" s="860"/>
      <c r="O69" s="860"/>
      <c r="P69" s="861"/>
      <c r="Q69" s="862">
        <v>556</v>
      </c>
      <c r="R69" s="817"/>
      <c r="S69" s="817"/>
      <c r="T69" s="817"/>
      <c r="U69" s="817"/>
      <c r="V69" s="817">
        <v>530</v>
      </c>
      <c r="W69" s="817"/>
      <c r="X69" s="817"/>
      <c r="Y69" s="817"/>
      <c r="Z69" s="817"/>
      <c r="AA69" s="817">
        <v>26</v>
      </c>
      <c r="AB69" s="817"/>
      <c r="AC69" s="817"/>
      <c r="AD69" s="817"/>
      <c r="AE69" s="817"/>
      <c r="AF69" s="817">
        <v>26</v>
      </c>
      <c r="AG69" s="817"/>
      <c r="AH69" s="817"/>
      <c r="AI69" s="817"/>
      <c r="AJ69" s="817"/>
      <c r="AK69" s="817">
        <v>172</v>
      </c>
      <c r="AL69" s="817"/>
      <c r="AM69" s="817"/>
      <c r="AN69" s="817"/>
      <c r="AO69" s="817"/>
      <c r="AP69" s="817">
        <v>277</v>
      </c>
      <c r="AQ69" s="817"/>
      <c r="AR69" s="817"/>
      <c r="AS69" s="817"/>
      <c r="AT69" s="817"/>
      <c r="AU69" s="817">
        <v>26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531</v>
      </c>
      <c r="C70" s="860"/>
      <c r="D70" s="860"/>
      <c r="E70" s="860"/>
      <c r="F70" s="860"/>
      <c r="G70" s="860"/>
      <c r="H70" s="860"/>
      <c r="I70" s="860"/>
      <c r="J70" s="860"/>
      <c r="K70" s="860"/>
      <c r="L70" s="860"/>
      <c r="M70" s="860"/>
      <c r="N70" s="860"/>
      <c r="O70" s="860"/>
      <c r="P70" s="861"/>
      <c r="Q70" s="862">
        <v>1219</v>
      </c>
      <c r="R70" s="817"/>
      <c r="S70" s="817"/>
      <c r="T70" s="817"/>
      <c r="U70" s="817"/>
      <c r="V70" s="817">
        <v>1229</v>
      </c>
      <c r="W70" s="817"/>
      <c r="X70" s="817"/>
      <c r="Y70" s="817"/>
      <c r="Z70" s="817"/>
      <c r="AA70" s="817">
        <v>55</v>
      </c>
      <c r="AB70" s="817"/>
      <c r="AC70" s="817"/>
      <c r="AD70" s="817"/>
      <c r="AE70" s="817"/>
      <c r="AF70" s="817">
        <v>55</v>
      </c>
      <c r="AG70" s="817"/>
      <c r="AH70" s="817"/>
      <c r="AI70" s="817"/>
      <c r="AJ70" s="817"/>
      <c r="AK70" s="817" t="s">
        <v>538</v>
      </c>
      <c r="AL70" s="817"/>
      <c r="AM70" s="817"/>
      <c r="AN70" s="817"/>
      <c r="AO70" s="817"/>
      <c r="AP70" s="817">
        <v>86</v>
      </c>
      <c r="AQ70" s="817"/>
      <c r="AR70" s="817"/>
      <c r="AS70" s="817"/>
      <c r="AT70" s="817"/>
      <c r="AU70" s="817">
        <v>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1058</v>
      </c>
      <c r="R71" s="817"/>
      <c r="S71" s="817"/>
      <c r="T71" s="817"/>
      <c r="U71" s="817"/>
      <c r="V71" s="817">
        <v>1038</v>
      </c>
      <c r="W71" s="817"/>
      <c r="X71" s="817"/>
      <c r="Y71" s="817"/>
      <c r="Z71" s="817"/>
      <c r="AA71" s="817">
        <v>20</v>
      </c>
      <c r="AB71" s="817"/>
      <c r="AC71" s="817"/>
      <c r="AD71" s="817"/>
      <c r="AE71" s="817"/>
      <c r="AF71" s="817">
        <v>20</v>
      </c>
      <c r="AG71" s="817"/>
      <c r="AH71" s="817"/>
      <c r="AI71" s="817"/>
      <c r="AJ71" s="817"/>
      <c r="AK71" s="817">
        <v>30</v>
      </c>
      <c r="AL71" s="817"/>
      <c r="AM71" s="817"/>
      <c r="AN71" s="817"/>
      <c r="AO71" s="817"/>
      <c r="AP71" s="817">
        <v>54</v>
      </c>
      <c r="AQ71" s="817"/>
      <c r="AR71" s="817"/>
      <c r="AS71" s="817"/>
      <c r="AT71" s="817"/>
      <c r="AU71" s="817">
        <v>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533</v>
      </c>
      <c r="C72" s="860"/>
      <c r="D72" s="860"/>
      <c r="E72" s="860"/>
      <c r="F72" s="860"/>
      <c r="G72" s="860"/>
      <c r="H72" s="860"/>
      <c r="I72" s="860"/>
      <c r="J72" s="860"/>
      <c r="K72" s="860"/>
      <c r="L72" s="860"/>
      <c r="M72" s="860"/>
      <c r="N72" s="860"/>
      <c r="O72" s="860"/>
      <c r="P72" s="861"/>
      <c r="Q72" s="862">
        <v>5224</v>
      </c>
      <c r="R72" s="817"/>
      <c r="S72" s="817"/>
      <c r="T72" s="817"/>
      <c r="U72" s="817"/>
      <c r="V72" s="817">
        <v>5923</v>
      </c>
      <c r="W72" s="817"/>
      <c r="X72" s="817"/>
      <c r="Y72" s="817"/>
      <c r="Z72" s="817"/>
      <c r="AA72" s="817">
        <v>-699</v>
      </c>
      <c r="AB72" s="817"/>
      <c r="AC72" s="817"/>
      <c r="AD72" s="817"/>
      <c r="AE72" s="817"/>
      <c r="AF72" s="817">
        <v>2338</v>
      </c>
      <c r="AG72" s="817"/>
      <c r="AH72" s="817"/>
      <c r="AI72" s="817"/>
      <c r="AJ72" s="817"/>
      <c r="AK72" s="817" t="s">
        <v>538</v>
      </c>
      <c r="AL72" s="817"/>
      <c r="AM72" s="817"/>
      <c r="AN72" s="817"/>
      <c r="AO72" s="817"/>
      <c r="AP72" s="817">
        <v>5017</v>
      </c>
      <c r="AQ72" s="817"/>
      <c r="AR72" s="817"/>
      <c r="AS72" s="817"/>
      <c r="AT72" s="817"/>
      <c r="AU72" s="817">
        <v>544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141</v>
      </c>
      <c r="R73" s="817"/>
      <c r="S73" s="817"/>
      <c r="T73" s="817"/>
      <c r="U73" s="817"/>
      <c r="V73" s="817">
        <v>137</v>
      </c>
      <c r="W73" s="817"/>
      <c r="X73" s="817"/>
      <c r="Y73" s="817"/>
      <c r="Z73" s="817"/>
      <c r="AA73" s="817">
        <v>4</v>
      </c>
      <c r="AB73" s="817"/>
      <c r="AC73" s="817"/>
      <c r="AD73" s="817"/>
      <c r="AE73" s="817"/>
      <c r="AF73" s="817">
        <v>4</v>
      </c>
      <c r="AG73" s="817"/>
      <c r="AH73" s="817"/>
      <c r="AI73" s="817"/>
      <c r="AJ73" s="817"/>
      <c r="AK73" s="817">
        <v>0</v>
      </c>
      <c r="AL73" s="817"/>
      <c r="AM73" s="817"/>
      <c r="AN73" s="817"/>
      <c r="AO73" s="817"/>
      <c r="AP73" s="817" t="s">
        <v>538</v>
      </c>
      <c r="AQ73" s="817"/>
      <c r="AR73" s="817"/>
      <c r="AS73" s="817"/>
      <c r="AT73" s="817"/>
      <c r="AU73" s="817" t="s">
        <v>538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535</v>
      </c>
      <c r="C74" s="860"/>
      <c r="D74" s="860"/>
      <c r="E74" s="860"/>
      <c r="F74" s="860"/>
      <c r="G74" s="860"/>
      <c r="H74" s="860"/>
      <c r="I74" s="860"/>
      <c r="J74" s="860"/>
      <c r="K74" s="860"/>
      <c r="L74" s="860"/>
      <c r="M74" s="860"/>
      <c r="N74" s="860"/>
      <c r="O74" s="860"/>
      <c r="P74" s="861"/>
      <c r="Q74" s="862">
        <v>133401</v>
      </c>
      <c r="R74" s="817"/>
      <c r="S74" s="817"/>
      <c r="T74" s="817"/>
      <c r="U74" s="817"/>
      <c r="V74" s="817">
        <v>129433</v>
      </c>
      <c r="W74" s="817"/>
      <c r="X74" s="817"/>
      <c r="Y74" s="817"/>
      <c r="Z74" s="817"/>
      <c r="AA74" s="817">
        <v>3967</v>
      </c>
      <c r="AB74" s="817"/>
      <c r="AC74" s="817"/>
      <c r="AD74" s="817"/>
      <c r="AE74" s="817"/>
      <c r="AF74" s="817">
        <v>3967</v>
      </c>
      <c r="AG74" s="817"/>
      <c r="AH74" s="817"/>
      <c r="AI74" s="817"/>
      <c r="AJ74" s="817"/>
      <c r="AK74" s="817">
        <v>1884</v>
      </c>
      <c r="AL74" s="817"/>
      <c r="AM74" s="817"/>
      <c r="AN74" s="817"/>
      <c r="AO74" s="817"/>
      <c r="AP74" s="817" t="s">
        <v>538</v>
      </c>
      <c r="AQ74" s="817"/>
      <c r="AR74" s="817"/>
      <c r="AS74" s="817"/>
      <c r="AT74" s="817"/>
      <c r="AU74" s="817" t="s">
        <v>538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536</v>
      </c>
      <c r="C75" s="860"/>
      <c r="D75" s="860"/>
      <c r="E75" s="860"/>
      <c r="F75" s="860"/>
      <c r="G75" s="860"/>
      <c r="H75" s="860"/>
      <c r="I75" s="860"/>
      <c r="J75" s="860"/>
      <c r="K75" s="860"/>
      <c r="L75" s="860"/>
      <c r="M75" s="860"/>
      <c r="N75" s="860"/>
      <c r="O75" s="860"/>
      <c r="P75" s="861"/>
      <c r="Q75" s="865">
        <v>8651</v>
      </c>
      <c r="R75" s="866"/>
      <c r="S75" s="866"/>
      <c r="T75" s="866"/>
      <c r="U75" s="816"/>
      <c r="V75" s="867">
        <v>7360</v>
      </c>
      <c r="W75" s="866"/>
      <c r="X75" s="866"/>
      <c r="Y75" s="866"/>
      <c r="Z75" s="816"/>
      <c r="AA75" s="867">
        <v>1291</v>
      </c>
      <c r="AB75" s="866"/>
      <c r="AC75" s="866"/>
      <c r="AD75" s="866"/>
      <c r="AE75" s="816"/>
      <c r="AF75" s="867">
        <v>1291</v>
      </c>
      <c r="AG75" s="866"/>
      <c r="AH75" s="866"/>
      <c r="AI75" s="866"/>
      <c r="AJ75" s="816"/>
      <c r="AK75" s="867">
        <v>0</v>
      </c>
      <c r="AL75" s="866"/>
      <c r="AM75" s="866"/>
      <c r="AN75" s="866"/>
      <c r="AO75" s="816"/>
      <c r="AP75" s="867" t="s">
        <v>538</v>
      </c>
      <c r="AQ75" s="866"/>
      <c r="AR75" s="866"/>
      <c r="AS75" s="866"/>
      <c r="AT75" s="816"/>
      <c r="AU75" s="867" t="s">
        <v>538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537</v>
      </c>
      <c r="C76" s="860"/>
      <c r="D76" s="860"/>
      <c r="E76" s="860"/>
      <c r="F76" s="860"/>
      <c r="G76" s="860"/>
      <c r="H76" s="860"/>
      <c r="I76" s="860"/>
      <c r="J76" s="860"/>
      <c r="K76" s="860"/>
      <c r="L76" s="860"/>
      <c r="M76" s="860"/>
      <c r="N76" s="860"/>
      <c r="O76" s="860"/>
      <c r="P76" s="861"/>
      <c r="Q76" s="865">
        <v>149</v>
      </c>
      <c r="R76" s="866"/>
      <c r="S76" s="866"/>
      <c r="T76" s="866"/>
      <c r="U76" s="816"/>
      <c r="V76" s="867">
        <v>137</v>
      </c>
      <c r="W76" s="866"/>
      <c r="X76" s="866"/>
      <c r="Y76" s="866"/>
      <c r="Z76" s="816"/>
      <c r="AA76" s="867">
        <v>12</v>
      </c>
      <c r="AB76" s="866"/>
      <c r="AC76" s="866"/>
      <c r="AD76" s="866"/>
      <c r="AE76" s="816"/>
      <c r="AF76" s="867">
        <v>12</v>
      </c>
      <c r="AG76" s="866"/>
      <c r="AH76" s="866"/>
      <c r="AI76" s="866"/>
      <c r="AJ76" s="816"/>
      <c r="AK76" s="867">
        <v>20</v>
      </c>
      <c r="AL76" s="866"/>
      <c r="AM76" s="866"/>
      <c r="AN76" s="866"/>
      <c r="AO76" s="816"/>
      <c r="AP76" s="867" t="s">
        <v>538</v>
      </c>
      <c r="AQ76" s="866"/>
      <c r="AR76" s="866"/>
      <c r="AS76" s="866"/>
      <c r="AT76" s="816"/>
      <c r="AU76" s="867" t="s">
        <v>538</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7786</v>
      </c>
      <c r="AG88" s="828"/>
      <c r="AH88" s="828"/>
      <c r="AI88" s="828"/>
      <c r="AJ88" s="828"/>
      <c r="AK88" s="825"/>
      <c r="AL88" s="825"/>
      <c r="AM88" s="825"/>
      <c r="AN88" s="825"/>
      <c r="AO88" s="825"/>
      <c r="AP88" s="828">
        <v>5639</v>
      </c>
      <c r="AQ88" s="828"/>
      <c r="AR88" s="828"/>
      <c r="AS88" s="828"/>
      <c r="AT88" s="828"/>
      <c r="AU88" s="828">
        <v>605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284</v>
      </c>
      <c r="AG109" s="881"/>
      <c r="AH109" s="881"/>
      <c r="AI109" s="881"/>
      <c r="AJ109" s="882"/>
      <c r="AK109" s="880" t="s">
        <v>283</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284</v>
      </c>
      <c r="BW109" s="881"/>
      <c r="BX109" s="881"/>
      <c r="BY109" s="881"/>
      <c r="BZ109" s="882"/>
      <c r="CA109" s="880" t="s">
        <v>283</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284</v>
      </c>
      <c r="DM109" s="881"/>
      <c r="DN109" s="881"/>
      <c r="DO109" s="881"/>
      <c r="DP109" s="882"/>
      <c r="DQ109" s="880" t="s">
        <v>283</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395490</v>
      </c>
      <c r="AB110" s="888"/>
      <c r="AC110" s="888"/>
      <c r="AD110" s="888"/>
      <c r="AE110" s="889"/>
      <c r="AF110" s="890">
        <v>360189</v>
      </c>
      <c r="AG110" s="888"/>
      <c r="AH110" s="888"/>
      <c r="AI110" s="888"/>
      <c r="AJ110" s="889"/>
      <c r="AK110" s="890">
        <v>365668</v>
      </c>
      <c r="AL110" s="888"/>
      <c r="AM110" s="888"/>
      <c r="AN110" s="888"/>
      <c r="AO110" s="889"/>
      <c r="AP110" s="891">
        <v>17.399999999999999</v>
      </c>
      <c r="AQ110" s="892"/>
      <c r="AR110" s="892"/>
      <c r="AS110" s="892"/>
      <c r="AT110" s="893"/>
      <c r="AU110" s="894" t="s">
        <v>60</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3470004</v>
      </c>
      <c r="BR110" s="925"/>
      <c r="BS110" s="925"/>
      <c r="BT110" s="925"/>
      <c r="BU110" s="925"/>
      <c r="BV110" s="925">
        <v>3347118</v>
      </c>
      <c r="BW110" s="925"/>
      <c r="BX110" s="925"/>
      <c r="BY110" s="925"/>
      <c r="BZ110" s="925"/>
      <c r="CA110" s="925">
        <v>3477368</v>
      </c>
      <c r="CB110" s="925"/>
      <c r="CC110" s="925"/>
      <c r="CD110" s="925"/>
      <c r="CE110" s="925"/>
      <c r="CF110" s="939">
        <v>165</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t="s">
        <v>110</v>
      </c>
      <c r="BR111" s="918"/>
      <c r="BS111" s="918"/>
      <c r="BT111" s="918"/>
      <c r="BU111" s="918"/>
      <c r="BV111" s="918" t="s">
        <v>110</v>
      </c>
      <c r="BW111" s="918"/>
      <c r="BX111" s="918"/>
      <c r="BY111" s="918"/>
      <c r="BZ111" s="918"/>
      <c r="CA111" s="918" t="s">
        <v>110</v>
      </c>
      <c r="CB111" s="918"/>
      <c r="CC111" s="918"/>
      <c r="CD111" s="918"/>
      <c r="CE111" s="918"/>
      <c r="CF111" s="912" t="s">
        <v>110</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2347159</v>
      </c>
      <c r="BR112" s="918"/>
      <c r="BS112" s="918"/>
      <c r="BT112" s="918"/>
      <c r="BU112" s="918"/>
      <c r="BV112" s="918">
        <v>2258205</v>
      </c>
      <c r="BW112" s="918"/>
      <c r="BX112" s="918"/>
      <c r="BY112" s="918"/>
      <c r="BZ112" s="918"/>
      <c r="CA112" s="918">
        <v>2360236</v>
      </c>
      <c r="CB112" s="918"/>
      <c r="CC112" s="918"/>
      <c r="CD112" s="918"/>
      <c r="CE112" s="918"/>
      <c r="CF112" s="912">
        <v>112</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118469</v>
      </c>
      <c r="AB113" s="932"/>
      <c r="AC113" s="932"/>
      <c r="AD113" s="932"/>
      <c r="AE113" s="933"/>
      <c r="AF113" s="934">
        <v>127546</v>
      </c>
      <c r="AG113" s="932"/>
      <c r="AH113" s="932"/>
      <c r="AI113" s="932"/>
      <c r="AJ113" s="933"/>
      <c r="AK113" s="934">
        <v>137007</v>
      </c>
      <c r="AL113" s="932"/>
      <c r="AM113" s="932"/>
      <c r="AN113" s="932"/>
      <c r="AO113" s="933"/>
      <c r="AP113" s="935">
        <v>6.5</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553055</v>
      </c>
      <c r="BR113" s="918"/>
      <c r="BS113" s="918"/>
      <c r="BT113" s="918"/>
      <c r="BU113" s="918"/>
      <c r="BV113" s="918">
        <v>611587</v>
      </c>
      <c r="BW113" s="918"/>
      <c r="BX113" s="918"/>
      <c r="BY113" s="918"/>
      <c r="BZ113" s="918"/>
      <c r="CA113" s="918">
        <v>604929</v>
      </c>
      <c r="CB113" s="918"/>
      <c r="CC113" s="918"/>
      <c r="CD113" s="918"/>
      <c r="CE113" s="918"/>
      <c r="CF113" s="912">
        <v>28.7</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86518</v>
      </c>
      <c r="AB114" s="957"/>
      <c r="AC114" s="957"/>
      <c r="AD114" s="957"/>
      <c r="AE114" s="958"/>
      <c r="AF114" s="959">
        <v>60490</v>
      </c>
      <c r="AG114" s="957"/>
      <c r="AH114" s="957"/>
      <c r="AI114" s="957"/>
      <c r="AJ114" s="958"/>
      <c r="AK114" s="959">
        <v>45059</v>
      </c>
      <c r="AL114" s="957"/>
      <c r="AM114" s="957"/>
      <c r="AN114" s="957"/>
      <c r="AO114" s="958"/>
      <c r="AP114" s="960">
        <v>2.1</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690840</v>
      </c>
      <c r="BR114" s="918"/>
      <c r="BS114" s="918"/>
      <c r="BT114" s="918"/>
      <c r="BU114" s="918"/>
      <c r="BV114" s="918">
        <v>655146</v>
      </c>
      <c r="BW114" s="918"/>
      <c r="BX114" s="918"/>
      <c r="BY114" s="918"/>
      <c r="BZ114" s="918"/>
      <c r="CA114" s="918">
        <v>626063</v>
      </c>
      <c r="CB114" s="918"/>
      <c r="CC114" s="918"/>
      <c r="CD114" s="918"/>
      <c r="CE114" s="918"/>
      <c r="CF114" s="912">
        <v>29.7</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110</v>
      </c>
      <c r="AB115" s="932"/>
      <c r="AC115" s="932"/>
      <c r="AD115" s="932"/>
      <c r="AE115" s="933"/>
      <c r="AF115" s="934" t="s">
        <v>110</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95</v>
      </c>
      <c r="AB116" s="957"/>
      <c r="AC116" s="957"/>
      <c r="AD116" s="957"/>
      <c r="AE116" s="958"/>
      <c r="AF116" s="959">
        <v>19</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600572</v>
      </c>
      <c r="AB117" s="964"/>
      <c r="AC117" s="964"/>
      <c r="AD117" s="964"/>
      <c r="AE117" s="965"/>
      <c r="AF117" s="963">
        <v>548244</v>
      </c>
      <c r="AG117" s="964"/>
      <c r="AH117" s="964"/>
      <c r="AI117" s="964"/>
      <c r="AJ117" s="965"/>
      <c r="AK117" s="963">
        <v>547734</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284</v>
      </c>
      <c r="AG118" s="881"/>
      <c r="AH118" s="881"/>
      <c r="AI118" s="881"/>
      <c r="AJ118" s="882"/>
      <c r="AK118" s="880" t="s">
        <v>283</v>
      </c>
      <c r="AL118" s="881"/>
      <c r="AM118" s="881"/>
      <c r="AN118" s="881"/>
      <c r="AO118" s="882"/>
      <c r="AP118" s="988" t="s">
        <v>399</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427</v>
      </c>
      <c r="BP118" s="992"/>
      <c r="BQ118" s="983">
        <v>7061058</v>
      </c>
      <c r="BR118" s="984"/>
      <c r="BS118" s="984"/>
      <c r="BT118" s="984"/>
      <c r="BU118" s="984"/>
      <c r="BV118" s="984">
        <v>6872056</v>
      </c>
      <c r="BW118" s="984"/>
      <c r="BX118" s="984"/>
      <c r="BY118" s="984"/>
      <c r="BZ118" s="984"/>
      <c r="CA118" s="984">
        <v>7068596</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1797908</v>
      </c>
      <c r="BR119" s="925"/>
      <c r="BS119" s="925"/>
      <c r="BT119" s="925"/>
      <c r="BU119" s="925"/>
      <c r="BV119" s="925">
        <v>1988974</v>
      </c>
      <c r="BW119" s="925"/>
      <c r="BX119" s="925"/>
      <c r="BY119" s="925"/>
      <c r="BZ119" s="925"/>
      <c r="CA119" s="925">
        <v>2090724</v>
      </c>
      <c r="CB119" s="925"/>
      <c r="CC119" s="925"/>
      <c r="CD119" s="925"/>
      <c r="CE119" s="925"/>
      <c r="CF119" s="939">
        <v>99.2</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18627</v>
      </c>
      <c r="BR120" s="918"/>
      <c r="BS120" s="918"/>
      <c r="BT120" s="918"/>
      <c r="BU120" s="918"/>
      <c r="BV120" s="918">
        <v>15506</v>
      </c>
      <c r="BW120" s="918"/>
      <c r="BX120" s="918"/>
      <c r="BY120" s="918"/>
      <c r="BZ120" s="918"/>
      <c r="CA120" s="918">
        <v>12292</v>
      </c>
      <c r="CB120" s="918"/>
      <c r="CC120" s="918"/>
      <c r="CD120" s="918"/>
      <c r="CE120" s="918"/>
      <c r="CF120" s="912">
        <v>0.6</v>
      </c>
      <c r="CG120" s="913"/>
      <c r="CH120" s="913"/>
      <c r="CI120" s="913"/>
      <c r="CJ120" s="913"/>
      <c r="CK120" s="1011" t="s">
        <v>433</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2125146</v>
      </c>
      <c r="DH120" s="925"/>
      <c r="DI120" s="925"/>
      <c r="DJ120" s="925"/>
      <c r="DK120" s="925"/>
      <c r="DL120" s="925">
        <v>2051565</v>
      </c>
      <c r="DM120" s="925"/>
      <c r="DN120" s="925"/>
      <c r="DO120" s="925"/>
      <c r="DP120" s="925"/>
      <c r="DQ120" s="925">
        <v>1980330</v>
      </c>
      <c r="DR120" s="925"/>
      <c r="DS120" s="925"/>
      <c r="DT120" s="925"/>
      <c r="DU120" s="925"/>
      <c r="DV120" s="926">
        <v>94</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4288792</v>
      </c>
      <c r="BR121" s="984"/>
      <c r="BS121" s="984"/>
      <c r="BT121" s="984"/>
      <c r="BU121" s="984"/>
      <c r="BV121" s="984">
        <v>4253230</v>
      </c>
      <c r="BW121" s="984"/>
      <c r="BX121" s="984"/>
      <c r="BY121" s="984"/>
      <c r="BZ121" s="984"/>
      <c r="CA121" s="984">
        <v>4197325</v>
      </c>
      <c r="CB121" s="984"/>
      <c r="CC121" s="984"/>
      <c r="CD121" s="984"/>
      <c r="CE121" s="984"/>
      <c r="CF121" s="1022">
        <v>199.2</v>
      </c>
      <c r="CG121" s="1023"/>
      <c r="CH121" s="1023"/>
      <c r="CI121" s="1023"/>
      <c r="CJ121" s="1023"/>
      <c r="CK121" s="1014"/>
      <c r="CL121" s="1015"/>
      <c r="CM121" s="1015"/>
      <c r="CN121" s="1015"/>
      <c r="CO121" s="1016"/>
      <c r="CP121" s="1005" t="s">
        <v>380</v>
      </c>
      <c r="CQ121" s="1006"/>
      <c r="CR121" s="1006"/>
      <c r="CS121" s="1006"/>
      <c r="CT121" s="1006"/>
      <c r="CU121" s="1006"/>
      <c r="CV121" s="1006"/>
      <c r="CW121" s="1006"/>
      <c r="CX121" s="1006"/>
      <c r="CY121" s="1006"/>
      <c r="CZ121" s="1006"/>
      <c r="DA121" s="1006"/>
      <c r="DB121" s="1006"/>
      <c r="DC121" s="1006"/>
      <c r="DD121" s="1006"/>
      <c r="DE121" s="1006"/>
      <c r="DF121" s="1007"/>
      <c r="DG121" s="917">
        <v>222013</v>
      </c>
      <c r="DH121" s="918"/>
      <c r="DI121" s="918"/>
      <c r="DJ121" s="918"/>
      <c r="DK121" s="918"/>
      <c r="DL121" s="918">
        <v>206640</v>
      </c>
      <c r="DM121" s="918"/>
      <c r="DN121" s="918"/>
      <c r="DO121" s="918"/>
      <c r="DP121" s="918"/>
      <c r="DQ121" s="918">
        <v>379906</v>
      </c>
      <c r="DR121" s="918"/>
      <c r="DS121" s="918"/>
      <c r="DT121" s="918"/>
      <c r="DU121" s="918"/>
      <c r="DV121" s="919">
        <v>18</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436</v>
      </c>
      <c r="BP122" s="992"/>
      <c r="BQ122" s="1032">
        <v>6105327</v>
      </c>
      <c r="BR122" s="1033"/>
      <c r="BS122" s="1033"/>
      <c r="BT122" s="1033"/>
      <c r="BU122" s="1033"/>
      <c r="BV122" s="1033">
        <v>6257710</v>
      </c>
      <c r="BW122" s="1033"/>
      <c r="BX122" s="1033"/>
      <c r="BY122" s="1033"/>
      <c r="BZ122" s="1033"/>
      <c r="CA122" s="1033">
        <v>6300341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44.8</v>
      </c>
      <c r="BR123" s="1025"/>
      <c r="BS123" s="1025"/>
      <c r="BT123" s="1025"/>
      <c r="BU123" s="1025"/>
      <c r="BV123" s="1025">
        <v>29.2</v>
      </c>
      <c r="BW123" s="1025"/>
      <c r="BX123" s="1025"/>
      <c r="BY123" s="1025"/>
      <c r="BZ123" s="1025"/>
      <c r="CA123" s="1025">
        <v>36.4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447</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7411</v>
      </c>
      <c r="AB128" s="1088"/>
      <c r="AC128" s="1088"/>
      <c r="AD128" s="1088"/>
      <c r="AE128" s="1089"/>
      <c r="AF128" s="1090">
        <v>2908</v>
      </c>
      <c r="AG128" s="1088"/>
      <c r="AH128" s="1088"/>
      <c r="AI128" s="1088"/>
      <c r="AJ128" s="1089"/>
      <c r="AK128" s="1090">
        <v>2908</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2524319</v>
      </c>
      <c r="AB129" s="957"/>
      <c r="AC129" s="957"/>
      <c r="AD129" s="957"/>
      <c r="AE129" s="958"/>
      <c r="AF129" s="959">
        <v>2474365</v>
      </c>
      <c r="AG129" s="957"/>
      <c r="AH129" s="957"/>
      <c r="AI129" s="957"/>
      <c r="AJ129" s="958"/>
      <c r="AK129" s="959">
        <v>2492669</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8.1999999999999993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395650</v>
      </c>
      <c r="AB130" s="957"/>
      <c r="AC130" s="957"/>
      <c r="AD130" s="957"/>
      <c r="AE130" s="958"/>
      <c r="AF130" s="959">
        <v>376891</v>
      </c>
      <c r="AG130" s="957"/>
      <c r="AH130" s="957"/>
      <c r="AI130" s="957"/>
      <c r="AJ130" s="958"/>
      <c r="AK130" s="959">
        <v>385667</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v>36.4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2128669</v>
      </c>
      <c r="AB131" s="996"/>
      <c r="AC131" s="996"/>
      <c r="AD131" s="996"/>
      <c r="AE131" s="997"/>
      <c r="AF131" s="998">
        <v>2097474</v>
      </c>
      <c r="AG131" s="996"/>
      <c r="AH131" s="996"/>
      <c r="AI131" s="996"/>
      <c r="AJ131" s="997"/>
      <c r="AK131" s="998">
        <v>2107002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9.2786149469999994</v>
      </c>
      <c r="AB132" s="1102"/>
      <c r="AC132" s="1102"/>
      <c r="AD132" s="1102"/>
      <c r="AE132" s="1103"/>
      <c r="AF132" s="1104">
        <v>8.0308504420000002</v>
      </c>
      <c r="AG132" s="1102"/>
      <c r="AH132" s="1102"/>
      <c r="AI132" s="1102"/>
      <c r="AJ132" s="1103"/>
      <c r="AK132" s="1104">
        <v>7.5538134279999998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11</v>
      </c>
      <c r="AB133" s="1109"/>
      <c r="AC133" s="1109"/>
      <c r="AD133" s="1109"/>
      <c r="AE133" s="1110"/>
      <c r="AF133" s="1108">
        <v>10</v>
      </c>
      <c r="AG133" s="1109"/>
      <c r="AH133" s="1109"/>
      <c r="AI133" s="1109"/>
      <c r="AJ133" s="1110"/>
      <c r="AK133" s="1108">
        <v>8.1999999999999993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1" zoomScaleNormal="85" zoomScaleSheetLayoutView="55" workbookViewId="0">
      <selection activeCell="AE29" sqref="AE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674068</v>
      </c>
      <c r="L9" s="264">
        <v>85325</v>
      </c>
      <c r="M9" s="265">
        <v>107860</v>
      </c>
      <c r="N9" s="266">
        <v>-20.9</v>
      </c>
    </row>
    <row r="10" spans="1:16">
      <c r="A10" s="248"/>
      <c r="B10" s="244"/>
      <c r="C10" s="244"/>
      <c r="D10" s="244"/>
      <c r="E10" s="244"/>
      <c r="F10" s="244"/>
      <c r="G10" s="1117" t="s">
        <v>469</v>
      </c>
      <c r="H10" s="1118"/>
      <c r="I10" s="1118"/>
      <c r="J10" s="1119"/>
      <c r="K10" s="267">
        <v>84341</v>
      </c>
      <c r="L10" s="268">
        <v>10676</v>
      </c>
      <c r="M10" s="269">
        <v>10528</v>
      </c>
      <c r="N10" s="270">
        <v>1.4</v>
      </c>
    </row>
    <row r="11" spans="1:16" ht="13.5" customHeight="1">
      <c r="A11" s="248"/>
      <c r="B11" s="244"/>
      <c r="C11" s="244"/>
      <c r="D11" s="244"/>
      <c r="E11" s="244"/>
      <c r="F11" s="244"/>
      <c r="G11" s="1117" t="s">
        <v>470</v>
      </c>
      <c r="H11" s="1118"/>
      <c r="I11" s="1118"/>
      <c r="J11" s="1119"/>
      <c r="K11" s="267">
        <v>138988</v>
      </c>
      <c r="L11" s="268">
        <v>17593</v>
      </c>
      <c r="M11" s="269">
        <v>15409</v>
      </c>
      <c r="N11" s="270">
        <v>14.2</v>
      </c>
    </row>
    <row r="12" spans="1:16" ht="13.5" customHeight="1">
      <c r="A12" s="248"/>
      <c r="B12" s="244"/>
      <c r="C12" s="244"/>
      <c r="D12" s="244"/>
      <c r="E12" s="244"/>
      <c r="F12" s="244"/>
      <c r="G12" s="1117" t="s">
        <v>471</v>
      </c>
      <c r="H12" s="1118"/>
      <c r="I12" s="1118"/>
      <c r="J12" s="1119"/>
      <c r="K12" s="267">
        <v>36342</v>
      </c>
      <c r="L12" s="268">
        <v>4600</v>
      </c>
      <c r="M12" s="269">
        <v>1372</v>
      </c>
      <c r="N12" s="270">
        <v>235.3</v>
      </c>
    </row>
    <row r="13" spans="1:16" ht="13.5" customHeight="1">
      <c r="A13" s="248"/>
      <c r="B13" s="244"/>
      <c r="C13" s="244"/>
      <c r="D13" s="244"/>
      <c r="E13" s="244"/>
      <c r="F13" s="244"/>
      <c r="G13" s="1117" t="s">
        <v>472</v>
      </c>
      <c r="H13" s="1118"/>
      <c r="I13" s="1118"/>
      <c r="J13" s="1119"/>
      <c r="K13" s="267" t="s">
        <v>473</v>
      </c>
      <c r="L13" s="268" t="s">
        <v>473</v>
      </c>
      <c r="M13" s="269" t="s">
        <v>473</v>
      </c>
      <c r="N13" s="270" t="s">
        <v>473</v>
      </c>
    </row>
    <row r="14" spans="1:16" ht="13.5" customHeight="1">
      <c r="A14" s="248"/>
      <c r="B14" s="244"/>
      <c r="C14" s="244"/>
      <c r="D14" s="244"/>
      <c r="E14" s="244"/>
      <c r="F14" s="244"/>
      <c r="G14" s="1117" t="s">
        <v>474</v>
      </c>
      <c r="H14" s="1118"/>
      <c r="I14" s="1118"/>
      <c r="J14" s="1119"/>
      <c r="K14" s="267">
        <v>92297</v>
      </c>
      <c r="L14" s="268">
        <v>11683</v>
      </c>
      <c r="M14" s="269">
        <v>4790</v>
      </c>
      <c r="N14" s="270">
        <v>143.9</v>
      </c>
    </row>
    <row r="15" spans="1:16" ht="13.5" customHeight="1">
      <c r="A15" s="248"/>
      <c r="B15" s="244"/>
      <c r="C15" s="244"/>
      <c r="D15" s="244"/>
      <c r="E15" s="244"/>
      <c r="F15" s="244"/>
      <c r="G15" s="1117" t="s">
        <v>475</v>
      </c>
      <c r="H15" s="1118"/>
      <c r="I15" s="1118"/>
      <c r="J15" s="1119"/>
      <c r="K15" s="267" t="s">
        <v>473</v>
      </c>
      <c r="L15" s="268" t="s">
        <v>473</v>
      </c>
      <c r="M15" s="269">
        <v>2476</v>
      </c>
      <c r="N15" s="270" t="s">
        <v>473</v>
      </c>
    </row>
    <row r="16" spans="1:16">
      <c r="A16" s="248"/>
      <c r="B16" s="244"/>
      <c r="C16" s="244"/>
      <c r="D16" s="244"/>
      <c r="E16" s="244"/>
      <c r="F16" s="244"/>
      <c r="G16" s="1120" t="s">
        <v>476</v>
      </c>
      <c r="H16" s="1121"/>
      <c r="I16" s="1121"/>
      <c r="J16" s="1122"/>
      <c r="K16" s="268">
        <v>-67562</v>
      </c>
      <c r="L16" s="268">
        <v>-8552</v>
      </c>
      <c r="M16" s="269">
        <v>-12174</v>
      </c>
      <c r="N16" s="270">
        <v>-29.8</v>
      </c>
    </row>
    <row r="17" spans="1:16">
      <c r="A17" s="248"/>
      <c r="B17" s="244"/>
      <c r="C17" s="244"/>
      <c r="D17" s="244"/>
      <c r="E17" s="244"/>
      <c r="F17" s="244"/>
      <c r="G17" s="1120" t="s">
        <v>168</v>
      </c>
      <c r="H17" s="1121"/>
      <c r="I17" s="1121"/>
      <c r="J17" s="1122"/>
      <c r="K17" s="268">
        <v>958474</v>
      </c>
      <c r="L17" s="268">
        <v>121326</v>
      </c>
      <c r="M17" s="269">
        <v>130260</v>
      </c>
      <c r="N17" s="270">
        <v>-6.9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9.3699999999999992</v>
      </c>
      <c r="L21" s="281">
        <v>12.26</v>
      </c>
      <c r="M21" s="282">
        <v>-2.89</v>
      </c>
      <c r="N21" s="249"/>
      <c r="O21" s="283"/>
      <c r="P21" s="279"/>
    </row>
    <row r="22" spans="1:16" s="284" customFormat="1">
      <c r="A22" s="279"/>
      <c r="B22" s="249"/>
      <c r="C22" s="249"/>
      <c r="D22" s="249"/>
      <c r="E22" s="249"/>
      <c r="F22" s="249"/>
      <c r="G22" s="1112" t="s">
        <v>482</v>
      </c>
      <c r="H22" s="1113"/>
      <c r="I22" s="1113"/>
      <c r="J22" s="1114"/>
      <c r="K22" s="285">
        <v>94.1</v>
      </c>
      <c r="L22" s="286">
        <v>94.9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365668</v>
      </c>
      <c r="L32" s="294">
        <v>46287</v>
      </c>
      <c r="M32" s="295">
        <v>71410</v>
      </c>
      <c r="N32" s="296">
        <v>-35.200000000000003</v>
      </c>
    </row>
    <row r="33" spans="1:16" ht="13.5" customHeight="1">
      <c r="A33" s="248"/>
      <c r="B33" s="244"/>
      <c r="C33" s="244"/>
      <c r="D33" s="244"/>
      <c r="E33" s="244"/>
      <c r="F33" s="244"/>
      <c r="G33" s="1128" t="s">
        <v>487</v>
      </c>
      <c r="H33" s="1129"/>
      <c r="I33" s="1129"/>
      <c r="J33" s="1130"/>
      <c r="K33" s="294" t="s">
        <v>473</v>
      </c>
      <c r="L33" s="294" t="s">
        <v>473</v>
      </c>
      <c r="M33" s="295" t="s">
        <v>473</v>
      </c>
      <c r="N33" s="296" t="s">
        <v>473</v>
      </c>
    </row>
    <row r="34" spans="1:16" ht="27" customHeight="1">
      <c r="A34" s="248"/>
      <c r="B34" s="244"/>
      <c r="C34" s="244"/>
      <c r="D34" s="244"/>
      <c r="E34" s="244"/>
      <c r="F34" s="244"/>
      <c r="G34" s="1128" t="s">
        <v>488</v>
      </c>
      <c r="H34" s="1129"/>
      <c r="I34" s="1129"/>
      <c r="J34" s="1130"/>
      <c r="K34" s="294" t="s">
        <v>473</v>
      </c>
      <c r="L34" s="294" t="s">
        <v>473</v>
      </c>
      <c r="M34" s="295" t="s">
        <v>473</v>
      </c>
      <c r="N34" s="296" t="s">
        <v>473</v>
      </c>
    </row>
    <row r="35" spans="1:16" ht="27" customHeight="1">
      <c r="A35" s="248"/>
      <c r="B35" s="244"/>
      <c r="C35" s="244"/>
      <c r="D35" s="244"/>
      <c r="E35" s="244"/>
      <c r="F35" s="244"/>
      <c r="G35" s="1128" t="s">
        <v>489</v>
      </c>
      <c r="H35" s="1129"/>
      <c r="I35" s="1129"/>
      <c r="J35" s="1130"/>
      <c r="K35" s="294">
        <v>137007</v>
      </c>
      <c r="L35" s="294">
        <v>17343</v>
      </c>
      <c r="M35" s="295">
        <v>19838</v>
      </c>
      <c r="N35" s="296">
        <v>-12.6</v>
      </c>
    </row>
    <row r="36" spans="1:16" ht="27" customHeight="1">
      <c r="A36" s="248"/>
      <c r="B36" s="244"/>
      <c r="C36" s="244"/>
      <c r="D36" s="244"/>
      <c r="E36" s="244"/>
      <c r="F36" s="244"/>
      <c r="G36" s="1128" t="s">
        <v>490</v>
      </c>
      <c r="H36" s="1129"/>
      <c r="I36" s="1129"/>
      <c r="J36" s="1130"/>
      <c r="K36" s="294">
        <v>45059</v>
      </c>
      <c r="L36" s="294">
        <v>5704</v>
      </c>
      <c r="M36" s="295">
        <v>4809</v>
      </c>
      <c r="N36" s="296">
        <v>18.600000000000001</v>
      </c>
    </row>
    <row r="37" spans="1:16" ht="13.5" customHeight="1">
      <c r="A37" s="248"/>
      <c r="B37" s="244"/>
      <c r="C37" s="244"/>
      <c r="D37" s="244"/>
      <c r="E37" s="244"/>
      <c r="F37" s="244"/>
      <c r="G37" s="1128" t="s">
        <v>491</v>
      </c>
      <c r="H37" s="1129"/>
      <c r="I37" s="1129"/>
      <c r="J37" s="1130"/>
      <c r="K37" s="294" t="s">
        <v>473</v>
      </c>
      <c r="L37" s="294" t="s">
        <v>473</v>
      </c>
      <c r="M37" s="295">
        <v>1747</v>
      </c>
      <c r="N37" s="296" t="s">
        <v>473</v>
      </c>
    </row>
    <row r="38" spans="1:16" ht="27" customHeight="1">
      <c r="A38" s="248"/>
      <c r="B38" s="244"/>
      <c r="C38" s="244"/>
      <c r="D38" s="244"/>
      <c r="E38" s="244"/>
      <c r="F38" s="244"/>
      <c r="G38" s="1131" t="s">
        <v>492</v>
      </c>
      <c r="H38" s="1132"/>
      <c r="I38" s="1132"/>
      <c r="J38" s="1133"/>
      <c r="K38" s="297" t="s">
        <v>473</v>
      </c>
      <c r="L38" s="297" t="s">
        <v>473</v>
      </c>
      <c r="M38" s="298">
        <v>16</v>
      </c>
      <c r="N38" s="299" t="s">
        <v>473</v>
      </c>
      <c r="O38" s="293"/>
    </row>
    <row r="39" spans="1:16">
      <c r="A39" s="248"/>
      <c r="B39" s="244"/>
      <c r="C39" s="244"/>
      <c r="D39" s="244"/>
      <c r="E39" s="244"/>
      <c r="F39" s="244"/>
      <c r="G39" s="1131" t="s">
        <v>493</v>
      </c>
      <c r="H39" s="1132"/>
      <c r="I39" s="1132"/>
      <c r="J39" s="1133"/>
      <c r="K39" s="300">
        <v>-2908</v>
      </c>
      <c r="L39" s="300">
        <v>-368</v>
      </c>
      <c r="M39" s="301">
        <v>-2838</v>
      </c>
      <c r="N39" s="302">
        <v>-87</v>
      </c>
      <c r="O39" s="293"/>
    </row>
    <row r="40" spans="1:16" ht="27" customHeight="1">
      <c r="A40" s="248"/>
      <c r="B40" s="244"/>
      <c r="C40" s="244"/>
      <c r="D40" s="244"/>
      <c r="E40" s="244"/>
      <c r="F40" s="244"/>
      <c r="G40" s="1128" t="s">
        <v>494</v>
      </c>
      <c r="H40" s="1129"/>
      <c r="I40" s="1129"/>
      <c r="J40" s="1130"/>
      <c r="K40" s="300">
        <v>-385667</v>
      </c>
      <c r="L40" s="300">
        <v>-48819</v>
      </c>
      <c r="M40" s="301">
        <v>-63648</v>
      </c>
      <c r="N40" s="302">
        <v>-23.3</v>
      </c>
      <c r="O40" s="293"/>
    </row>
    <row r="41" spans="1:16">
      <c r="A41" s="248"/>
      <c r="B41" s="244"/>
      <c r="C41" s="244"/>
      <c r="D41" s="244"/>
      <c r="E41" s="244"/>
      <c r="F41" s="244"/>
      <c r="G41" s="1134" t="s">
        <v>278</v>
      </c>
      <c r="H41" s="1135"/>
      <c r="I41" s="1135"/>
      <c r="J41" s="1136"/>
      <c r="K41" s="294">
        <v>159159</v>
      </c>
      <c r="L41" s="300">
        <v>20147</v>
      </c>
      <c r="M41" s="301">
        <v>31334</v>
      </c>
      <c r="N41" s="302">
        <v>-35.700000000000003</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606234</v>
      </c>
      <c r="J51" s="320">
        <v>77862</v>
      </c>
      <c r="K51" s="321">
        <v>72.7</v>
      </c>
      <c r="L51" s="322">
        <v>174443</v>
      </c>
      <c r="M51" s="323">
        <v>52.1</v>
      </c>
      <c r="N51" s="324">
        <v>20.6</v>
      </c>
    </row>
    <row r="52" spans="1:14">
      <c r="A52" s="248"/>
      <c r="B52" s="244"/>
      <c r="C52" s="244"/>
      <c r="D52" s="244"/>
      <c r="E52" s="244"/>
      <c r="F52" s="244"/>
      <c r="G52" s="325"/>
      <c r="H52" s="326" t="s">
        <v>505</v>
      </c>
      <c r="I52" s="327">
        <v>465519</v>
      </c>
      <c r="J52" s="328">
        <v>59789</v>
      </c>
      <c r="K52" s="329">
        <v>121.3</v>
      </c>
      <c r="L52" s="330">
        <v>89518</v>
      </c>
      <c r="M52" s="331">
        <v>60.1</v>
      </c>
      <c r="N52" s="332">
        <v>61.2</v>
      </c>
    </row>
    <row r="53" spans="1:14">
      <c r="A53" s="248"/>
      <c r="B53" s="244"/>
      <c r="C53" s="244"/>
      <c r="D53" s="244"/>
      <c r="E53" s="244"/>
      <c r="F53" s="244"/>
      <c r="G53" s="310" t="s">
        <v>506</v>
      </c>
      <c r="H53" s="311"/>
      <c r="I53" s="319">
        <v>373183</v>
      </c>
      <c r="J53" s="320">
        <v>47752</v>
      </c>
      <c r="K53" s="321">
        <v>-38.700000000000003</v>
      </c>
      <c r="L53" s="322">
        <v>192544</v>
      </c>
      <c r="M53" s="323">
        <v>10.4</v>
      </c>
      <c r="N53" s="324">
        <v>-49.1</v>
      </c>
    </row>
    <row r="54" spans="1:14">
      <c r="A54" s="248"/>
      <c r="B54" s="244"/>
      <c r="C54" s="244"/>
      <c r="D54" s="244"/>
      <c r="E54" s="244"/>
      <c r="F54" s="244"/>
      <c r="G54" s="325"/>
      <c r="H54" s="326" t="s">
        <v>505</v>
      </c>
      <c r="I54" s="327">
        <v>230293</v>
      </c>
      <c r="J54" s="328">
        <v>29468</v>
      </c>
      <c r="K54" s="329">
        <v>-50.7</v>
      </c>
      <c r="L54" s="330">
        <v>82235</v>
      </c>
      <c r="M54" s="331">
        <v>-8.1</v>
      </c>
      <c r="N54" s="332">
        <v>-42.6</v>
      </c>
    </row>
    <row r="55" spans="1:14">
      <c r="A55" s="248"/>
      <c r="B55" s="244"/>
      <c r="C55" s="244"/>
      <c r="D55" s="244"/>
      <c r="E55" s="244"/>
      <c r="F55" s="244"/>
      <c r="G55" s="310" t="s">
        <v>507</v>
      </c>
      <c r="H55" s="311"/>
      <c r="I55" s="319">
        <v>448633</v>
      </c>
      <c r="J55" s="320">
        <v>57451</v>
      </c>
      <c r="K55" s="321">
        <v>20.3</v>
      </c>
      <c r="L55" s="322">
        <v>92021</v>
      </c>
      <c r="M55" s="323">
        <v>-52.2</v>
      </c>
      <c r="N55" s="324">
        <v>72.5</v>
      </c>
    </row>
    <row r="56" spans="1:14">
      <c r="A56" s="248"/>
      <c r="B56" s="244"/>
      <c r="C56" s="244"/>
      <c r="D56" s="244"/>
      <c r="E56" s="244"/>
      <c r="F56" s="244"/>
      <c r="G56" s="325"/>
      <c r="H56" s="326" t="s">
        <v>505</v>
      </c>
      <c r="I56" s="327">
        <v>226100</v>
      </c>
      <c r="J56" s="328">
        <v>28954</v>
      </c>
      <c r="K56" s="329">
        <v>-1.7</v>
      </c>
      <c r="L56" s="330">
        <v>52579</v>
      </c>
      <c r="M56" s="331">
        <v>-36.1</v>
      </c>
      <c r="N56" s="332">
        <v>34.4</v>
      </c>
    </row>
    <row r="57" spans="1:14">
      <c r="A57" s="248"/>
      <c r="B57" s="244"/>
      <c r="C57" s="244"/>
      <c r="D57" s="244"/>
      <c r="E57" s="244"/>
      <c r="F57" s="244"/>
      <c r="G57" s="310" t="s">
        <v>508</v>
      </c>
      <c r="H57" s="311"/>
      <c r="I57" s="319">
        <v>217218</v>
      </c>
      <c r="J57" s="320">
        <v>27639</v>
      </c>
      <c r="K57" s="321">
        <v>-51.9</v>
      </c>
      <c r="L57" s="322">
        <v>94828</v>
      </c>
      <c r="M57" s="323">
        <v>3.1</v>
      </c>
      <c r="N57" s="324">
        <v>-55</v>
      </c>
    </row>
    <row r="58" spans="1:14">
      <c r="A58" s="248"/>
      <c r="B58" s="244"/>
      <c r="C58" s="244"/>
      <c r="D58" s="244"/>
      <c r="E58" s="244"/>
      <c r="F58" s="244"/>
      <c r="G58" s="325"/>
      <c r="H58" s="326" t="s">
        <v>505</v>
      </c>
      <c r="I58" s="327">
        <v>119742</v>
      </c>
      <c r="J58" s="328">
        <v>15236</v>
      </c>
      <c r="K58" s="329">
        <v>-47.4</v>
      </c>
      <c r="L58" s="330">
        <v>55133</v>
      </c>
      <c r="M58" s="331">
        <v>4.9000000000000004</v>
      </c>
      <c r="N58" s="332">
        <v>-52.3</v>
      </c>
    </row>
    <row r="59" spans="1:14">
      <c r="A59" s="248"/>
      <c r="B59" s="244"/>
      <c r="C59" s="244"/>
      <c r="D59" s="244"/>
      <c r="E59" s="244"/>
      <c r="F59" s="244"/>
      <c r="G59" s="310" t="s">
        <v>509</v>
      </c>
      <c r="H59" s="311"/>
      <c r="I59" s="319">
        <v>866487</v>
      </c>
      <c r="J59" s="320">
        <v>109682</v>
      </c>
      <c r="K59" s="321">
        <v>296.8</v>
      </c>
      <c r="L59" s="322">
        <v>119674</v>
      </c>
      <c r="M59" s="323">
        <v>26.2</v>
      </c>
      <c r="N59" s="324">
        <v>270.60000000000002</v>
      </c>
    </row>
    <row r="60" spans="1:14">
      <c r="A60" s="248"/>
      <c r="B60" s="244"/>
      <c r="C60" s="244"/>
      <c r="D60" s="244"/>
      <c r="E60" s="244"/>
      <c r="F60" s="244"/>
      <c r="G60" s="325"/>
      <c r="H60" s="326" t="s">
        <v>505</v>
      </c>
      <c r="I60" s="333">
        <v>531605</v>
      </c>
      <c r="J60" s="328">
        <v>67292</v>
      </c>
      <c r="K60" s="329">
        <v>341.7</v>
      </c>
      <c r="L60" s="330">
        <v>57803</v>
      </c>
      <c r="M60" s="331">
        <v>4.8</v>
      </c>
      <c r="N60" s="332">
        <v>336.9</v>
      </c>
    </row>
    <row r="61" spans="1:14">
      <c r="A61" s="248"/>
      <c r="B61" s="244"/>
      <c r="C61" s="244"/>
      <c r="D61" s="244"/>
      <c r="E61" s="244"/>
      <c r="F61" s="244"/>
      <c r="G61" s="310" t="s">
        <v>510</v>
      </c>
      <c r="H61" s="334"/>
      <c r="I61" s="335">
        <v>502351</v>
      </c>
      <c r="J61" s="336">
        <v>64077</v>
      </c>
      <c r="K61" s="337">
        <v>59.8</v>
      </c>
      <c r="L61" s="338">
        <v>134702</v>
      </c>
      <c r="M61" s="339">
        <v>7.9</v>
      </c>
      <c r="N61" s="324">
        <v>51.9</v>
      </c>
    </row>
    <row r="62" spans="1:14">
      <c r="A62" s="248"/>
      <c r="B62" s="244"/>
      <c r="C62" s="244"/>
      <c r="D62" s="244"/>
      <c r="E62" s="244"/>
      <c r="F62" s="244"/>
      <c r="G62" s="325"/>
      <c r="H62" s="326" t="s">
        <v>505</v>
      </c>
      <c r="I62" s="327">
        <v>314652</v>
      </c>
      <c r="J62" s="328">
        <v>40148</v>
      </c>
      <c r="K62" s="329">
        <v>72.599999999999994</v>
      </c>
      <c r="L62" s="330">
        <v>67454</v>
      </c>
      <c r="M62" s="331">
        <v>5.0999999999999996</v>
      </c>
      <c r="N62" s="332">
        <v>67.5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43.96</v>
      </c>
      <c r="G47" s="12">
        <v>53.13</v>
      </c>
      <c r="H47" s="12">
        <v>56.23</v>
      </c>
      <c r="I47" s="12">
        <v>64.959999999999994</v>
      </c>
      <c r="J47" s="13">
        <v>67.239999999999995</v>
      </c>
    </row>
    <row r="48" spans="2:10" ht="57.75" customHeight="1">
      <c r="B48" s="14"/>
      <c r="C48" s="1139" t="s">
        <v>4</v>
      </c>
      <c r="D48" s="1139"/>
      <c r="E48" s="1140"/>
      <c r="F48" s="15">
        <v>8.7799999999999994</v>
      </c>
      <c r="G48" s="16">
        <v>7.7</v>
      </c>
      <c r="H48" s="16">
        <v>8.59</v>
      </c>
      <c r="I48" s="16">
        <v>10.37</v>
      </c>
      <c r="J48" s="17">
        <v>9.18</v>
      </c>
    </row>
    <row r="49" spans="2:10" ht="57.75" customHeight="1" thickBot="1">
      <c r="B49" s="18"/>
      <c r="C49" s="1141" t="s">
        <v>5</v>
      </c>
      <c r="D49" s="1141"/>
      <c r="E49" s="1142"/>
      <c r="F49" s="19">
        <v>1.1399999999999999</v>
      </c>
      <c r="G49" s="20">
        <v>7.3</v>
      </c>
      <c r="H49" s="20">
        <v>0.94</v>
      </c>
      <c r="I49" s="20">
        <v>5.15</v>
      </c>
      <c r="J49" s="21" t="s">
        <v>517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518</v>
      </c>
      <c r="D34" s="1149"/>
      <c r="E34" s="1150"/>
      <c r="F34" s="32">
        <v>8.2899999999999991</v>
      </c>
      <c r="G34" s="33">
        <v>9.07</v>
      </c>
      <c r="H34" s="33">
        <v>10.68</v>
      </c>
      <c r="I34" s="33">
        <v>10.55</v>
      </c>
      <c r="J34" s="34">
        <v>11.81</v>
      </c>
      <c r="K34" s="22"/>
      <c r="L34" s="22"/>
      <c r="M34" s="22"/>
      <c r="N34" s="22"/>
      <c r="O34" s="22"/>
      <c r="P34" s="22"/>
    </row>
    <row r="35" spans="1:16" ht="39" customHeight="1">
      <c r="A35" s="22"/>
      <c r="B35" s="35"/>
      <c r="C35" s="1143" t="s">
        <v>519</v>
      </c>
      <c r="D35" s="1144"/>
      <c r="E35" s="1145"/>
      <c r="F35" s="36">
        <v>7.26</v>
      </c>
      <c r="G35" s="37">
        <v>6.26</v>
      </c>
      <c r="H35" s="37">
        <v>7.15</v>
      </c>
      <c r="I35" s="37">
        <v>8.9</v>
      </c>
      <c r="J35" s="38">
        <v>7.73</v>
      </c>
      <c r="K35" s="22"/>
      <c r="L35" s="22"/>
      <c r="M35" s="22"/>
      <c r="N35" s="22"/>
      <c r="O35" s="22"/>
      <c r="P35" s="22"/>
    </row>
    <row r="36" spans="1:16" ht="39" customHeight="1">
      <c r="A36" s="22"/>
      <c r="B36" s="35"/>
      <c r="C36" s="1143" t="s">
        <v>520</v>
      </c>
      <c r="D36" s="1144"/>
      <c r="E36" s="1145"/>
      <c r="F36" s="36">
        <v>1.6</v>
      </c>
      <c r="G36" s="37">
        <v>0.98</v>
      </c>
      <c r="H36" s="37">
        <v>0.96</v>
      </c>
      <c r="I36" s="37">
        <v>1.51</v>
      </c>
      <c r="J36" s="38">
        <v>2.0299999999999998</v>
      </c>
      <c r="K36" s="22"/>
      <c r="L36" s="22"/>
      <c r="M36" s="22"/>
      <c r="N36" s="22"/>
      <c r="O36" s="22"/>
      <c r="P36" s="22"/>
    </row>
    <row r="37" spans="1:16" ht="39" customHeight="1">
      <c r="A37" s="22"/>
      <c r="B37" s="35"/>
      <c r="C37" s="1143" t="s">
        <v>521</v>
      </c>
      <c r="D37" s="1144"/>
      <c r="E37" s="1145"/>
      <c r="F37" s="36">
        <v>1.52</v>
      </c>
      <c r="G37" s="37">
        <v>1.44</v>
      </c>
      <c r="H37" s="37">
        <v>1.44</v>
      </c>
      <c r="I37" s="37">
        <v>1.47</v>
      </c>
      <c r="J37" s="38">
        <v>1.46</v>
      </c>
      <c r="K37" s="22"/>
      <c r="L37" s="22"/>
      <c r="M37" s="22"/>
      <c r="N37" s="22"/>
      <c r="O37" s="22"/>
      <c r="P37" s="22"/>
    </row>
    <row r="38" spans="1:16" ht="39" customHeight="1">
      <c r="A38" s="22"/>
      <c r="B38" s="35"/>
      <c r="C38" s="1143" t="s">
        <v>522</v>
      </c>
      <c r="D38" s="1144"/>
      <c r="E38" s="1145"/>
      <c r="F38" s="36">
        <v>0.86</v>
      </c>
      <c r="G38" s="37">
        <v>0.63</v>
      </c>
      <c r="H38" s="37">
        <v>0.39</v>
      </c>
      <c r="I38" s="37">
        <v>0.95</v>
      </c>
      <c r="J38" s="38">
        <v>1.44</v>
      </c>
      <c r="K38" s="22"/>
      <c r="L38" s="22"/>
      <c r="M38" s="22"/>
      <c r="N38" s="22"/>
      <c r="O38" s="22"/>
      <c r="P38" s="22"/>
    </row>
    <row r="39" spans="1:16" ht="39" customHeight="1">
      <c r="A39" s="22"/>
      <c r="B39" s="35"/>
      <c r="C39" s="1143" t="s">
        <v>523</v>
      </c>
      <c r="D39" s="1144"/>
      <c r="E39" s="1145"/>
      <c r="F39" s="36">
        <v>0.84</v>
      </c>
      <c r="G39" s="37">
        <v>0.8</v>
      </c>
      <c r="H39" s="37">
        <v>1.2</v>
      </c>
      <c r="I39" s="37">
        <v>1.26</v>
      </c>
      <c r="J39" s="38">
        <v>1.22</v>
      </c>
      <c r="K39" s="22"/>
      <c r="L39" s="22"/>
      <c r="M39" s="22"/>
      <c r="N39" s="22"/>
      <c r="O39" s="22"/>
      <c r="P39" s="22"/>
    </row>
    <row r="40" spans="1:16" ht="39" customHeight="1">
      <c r="A40" s="22"/>
      <c r="B40" s="35"/>
      <c r="C40" s="1143" t="s">
        <v>524</v>
      </c>
      <c r="D40" s="1144"/>
      <c r="E40" s="1145"/>
      <c r="F40" s="36">
        <v>0.17</v>
      </c>
      <c r="G40" s="37">
        <v>0.13</v>
      </c>
      <c r="H40" s="37">
        <v>0.11</v>
      </c>
      <c r="I40" s="37">
        <v>0.08</v>
      </c>
      <c r="J40" s="38">
        <v>0.14000000000000001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526</v>
      </c>
      <c r="D43" s="1147"/>
      <c r="E43" s="1148"/>
      <c r="F43" s="41">
        <v>0.21</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28"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10</v>
      </c>
      <c r="C45" s="1160"/>
      <c r="D45" s="58"/>
      <c r="E45" s="1165" t="s">
        <v>11</v>
      </c>
      <c r="F45" s="1165"/>
      <c r="G45" s="1165"/>
      <c r="H45" s="1165"/>
      <c r="I45" s="1165"/>
      <c r="J45" s="1166"/>
      <c r="K45" s="59">
        <v>463</v>
      </c>
      <c r="L45" s="60">
        <v>467</v>
      </c>
      <c r="M45" s="60">
        <v>395</v>
      </c>
      <c r="N45" s="60">
        <v>360</v>
      </c>
      <c r="O45" s="61">
        <v>366</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109</v>
      </c>
      <c r="L48" s="64">
        <v>120</v>
      </c>
      <c r="M48" s="64">
        <v>118</v>
      </c>
      <c r="N48" s="64">
        <v>128</v>
      </c>
      <c r="O48" s="65">
        <v>137</v>
      </c>
      <c r="P48" s="48"/>
      <c r="Q48" s="48"/>
      <c r="R48" s="48"/>
      <c r="S48" s="48"/>
      <c r="T48" s="48"/>
      <c r="U48" s="48"/>
    </row>
    <row r="49" spans="1:21" ht="30.75" customHeight="1">
      <c r="A49" s="48"/>
      <c r="B49" s="1161"/>
      <c r="C49" s="1162"/>
      <c r="D49" s="62"/>
      <c r="E49" s="1153" t="s">
        <v>15</v>
      </c>
      <c r="F49" s="1153"/>
      <c r="G49" s="1153"/>
      <c r="H49" s="1153"/>
      <c r="I49" s="1153"/>
      <c r="J49" s="1154"/>
      <c r="K49" s="63">
        <v>40</v>
      </c>
      <c r="L49" s="64">
        <v>81</v>
      </c>
      <c r="M49" s="64">
        <v>87</v>
      </c>
      <c r="N49" s="64">
        <v>60</v>
      </c>
      <c r="O49" s="65">
        <v>45</v>
      </c>
      <c r="P49" s="48"/>
      <c r="Q49" s="48"/>
      <c r="R49" s="48"/>
      <c r="S49" s="48"/>
      <c r="T49" s="48"/>
      <c r="U49" s="48"/>
    </row>
    <row r="50" spans="1:21" ht="30.75" customHeight="1">
      <c r="A50" s="48"/>
      <c r="B50" s="1161"/>
      <c r="C50" s="1162"/>
      <c r="D50" s="62"/>
      <c r="E50" s="1153" t="s">
        <v>16</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v>0</v>
      </c>
      <c r="M51" s="64">
        <v>0</v>
      </c>
      <c r="N51" s="64">
        <v>0</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389</v>
      </c>
      <c r="L52" s="64">
        <v>397</v>
      </c>
      <c r="M52" s="64">
        <v>403</v>
      </c>
      <c r="N52" s="64">
        <v>380</v>
      </c>
      <c r="O52" s="65">
        <v>389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223</v>
      </c>
      <c r="L53" s="69">
        <v>271</v>
      </c>
      <c r="M53" s="69">
        <v>197</v>
      </c>
      <c r="N53" s="69">
        <v>168</v>
      </c>
      <c r="O53" s="70">
        <v>159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2015-04-07T07:34:12Z</cp:lastPrinted>
  <dcterms:created xsi:type="dcterms:W3CDTF">2015-02-17T07:21:35Z</dcterms:created>
  <dcterms:modified xsi:type="dcterms:W3CDTF">2015-05-08T01:19:57Z</dcterms:modified>
  <cp:category/>
</cp:coreProperties>
</file>