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5940"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CO36" i="9"/>
  <c r="AM36" i="9"/>
  <c r="C36" i="9"/>
  <c r="CO35" i="9"/>
  <c r="AM35" i="9"/>
  <c r="C35" i="9"/>
  <c r="CO34" i="9"/>
  <c r="BW34" i="9"/>
  <c r="BW35" i="9" s="1"/>
  <c r="BW36" i="9" s="1"/>
  <c r="BW37" i="9" s="1"/>
  <c r="BW38" i="9" s="1"/>
  <c r="BW39" i="9" s="1"/>
  <c r="BW40" i="9" s="1"/>
  <c r="BW41" i="9" s="1"/>
  <c r="U34" i="9"/>
  <c r="U35" i="9" s="1"/>
  <c r="U36" i="9" s="1"/>
  <c r="U37" i="9" s="1"/>
  <c r="C34" i="9"/>
  <c r="AM34" i="9" l="1"/>
  <c r="BE34" i="9" s="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<sst xmlns="http://schemas.openxmlformats.org/spreadsheetml/2006/main" count="1067" uniqueCount="553">
  <si>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</si>
  <si>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</si>
  <si>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</si>
  <si>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</si>
  <si>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</si>
  <si>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</si>
  <si>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</si>
  <si>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</si>
  <si>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</si>
  <si>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</si>
  <si>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</si>
  <si>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</si>
  <si>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</si>
  <si>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</si>
  <si>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</si>
  <si>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</si>
  <si>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</si>
  <si>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</si>
  <si>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</si>
  <si>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</si>
  <si>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</si>
  <si>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</si>
  <si>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</si>
  <si>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</si>
  <si>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</si>
  <si>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</si>
  <si>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</si>
  <si>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</si>
  <si>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</si>
  <si>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</si>
  <si>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</si>
  <si>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</si>
  <si>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</si>
  <si>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</si>
  <si>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</si>
  <si>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</si>
  <si>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</si>
  <si>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</si>
  <si>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</si>
  <si>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</si>
  <si>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</si>
  <si>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</si>
  <si>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</si>
  <si>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</si>
  <si>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</si>
  <si>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</si>
  <si>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</si>
  <si>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</si>
  <si>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</si>
  <si>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</si>
  <si>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</si>
  <si>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</si>
  <si>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</si>
  <si>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</si>
  <si>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</si>
  <si>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</si>
  <si>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</si>
  <si>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</si>
  <si>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</si>
  <si>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</si>
  <si>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</si>
  <si>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</si>
  <si>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</si>
  <si>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</si>
  <si>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</si>
  <si>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</si>
  <si>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</si>
  <si>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</si>
  <si>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</si>
  <si>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</si>
  <si>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</si>
  <si>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</si>
  <si>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</si>
  <si>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</si>
  <si>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</si>
  <si>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</si>
  <si>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</si>
  <si>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</si>
  <si>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</si>
  <si>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</si>
  <si>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</si>
  <si>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</si>
  <si>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</si>
  <si>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</si>
  <si>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</si>
  <si>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</si>
  <si>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</si>
  <si>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</si>
  <si>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</si>
  <si>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</si>
  <si>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</si>
  <si>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</si>
  <si>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</si>
  <si>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</si>
  <si>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</si>
  <si>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</si>
  <si>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</si>
  <si>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</si>
  <si>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</si>
  <si>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</si>
  <si>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</si>
  <si>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</si>
  <si>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</si>
  <si>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</si>
  <si>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</si>
  <si>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</si>
  <si>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</si>
  <si>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</si>
  <si>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</si>
  <si>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</si>
  <si>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</si>
  <si>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</si>
  <si>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</si>
  <si>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</si>
  <si>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</si>
  <si>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</si>
  <si>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</si>
  <si>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</si>
  <si>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</si>
  <si>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</si>
  <si>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</si>
  <si>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</si>
  <si>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</si>
  <si>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</si>
  <si>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</si>
  <si>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</si>
  <si>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</si>
  <si>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</si>
  <si>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</si>
  <si>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</si>
  <si>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</si>
  <si>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</si>
  <si>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</si>
  <si>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</si>
  <si>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</si>
  <si>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</si>
  <si>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</si>
  <si>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</si>
  <si>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</si>
  <si>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</si>
  <si>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</si>
  <si>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</si>
  <si>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</si>
  <si>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</si>
  <si>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</si>
  <si>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</si>
  <si>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</si>
  <si>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</si>
  <si>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</si>
  <si>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</si>
  <si>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</si>
  <si>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</si>
  <si>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</si>
  <si>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</si>
  <si>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</si>
  <si>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</si>
  <si>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</si>
  <si>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</si>
  <si>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</si>
  <si>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</si>
  <si>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</si>
  <si>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</si>
  <si>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</si>
  <si>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</si>
  <si>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</si>
  <si>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</si>
  <si>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</si>
  <si>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</si>
  <si>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</si>
  <si>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</si>
  <si>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</si>
  <si>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</si>
  <si>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</si>
  <si>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</si>
  <si>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</si>
  <si>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</si>
  <si>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</si>
  <si>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</si>
  <si>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</si>
  <si>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</si>
  <si>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</si>
  <si>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</si>
  <si>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</si>
  <si>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</si>
  <si>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</si>
  <si>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</si>
  <si>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</si>
  <si>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</si>
  <si>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</si>
  <si>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</si>
  <si>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</si>
  <si>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</si>
  <si>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</si>
  <si>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</si>
  <si>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</si>
  <si>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</si>
  <si>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</si>
  <si>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</si>
  <si>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</si>
  <si>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</si>
  <si>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</si>
  <si>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</si>
  <si>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</si>
  <si>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</si>
  <si>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</si>
  <si>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</si>
  <si>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</si>
  <si>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</si>
  <si>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</si>
  <si>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</si>
  <si>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</si>
  <si>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</si>
  <si>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</si>
  <si>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</si>
  <si>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</si>
  <si>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</si>
  <si>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</si>
  <si>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</si>
  <si>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</si>
  <si>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</si>
  <si>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</si>
  <si>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</si>
  <si>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</si>
  <si>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</si>
  <si>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</si>
  <si>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</si>
  <si>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</si>
  <si>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</si>
  <si>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</si>
  <si>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</si>
  <si>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</si>
  <si>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</si>
  <si>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</si>
  <si>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</si>
  <si>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</si>
  <si>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</si>
  <si>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</si>
  <si>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</si>
  <si>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</si>
  <si>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</si>
  <si>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</si>
  <si>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</si>
  <si>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</si>
  <si>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</si>
  <si>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</si>
  <si>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</si>
  <si>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</si>
  <si>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</si>
  <si>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</si>
  <si>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</si>
  <si>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</si>
  <si>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</si>
  <si>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</si>
  <si>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</si>
  <si>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</si>
  <si>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</si>
  <si>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</si>
  <si>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</si>
  <si>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</si>
  <si>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</si>
  <si>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</si>
  <si>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</si>
  <si>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</si>
  <si>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</si>
  <si>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</si>
  <si>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</si>
  <si>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</si>
  <si>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</si>
  <si>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</si>
  <si>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</si>
  <si>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</si>
  <si>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</si>
  <si>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</si>
  <si>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</si>
  <si>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</si>
  <si>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</si>
  <si>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</si>
  <si>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</si>
  <si>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</si>
  <si>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</si>
  <si>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</si>
  <si>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</si>
  <si>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</si>
  <si>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</si>
  <si>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</si>
  <si>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</si>
  <si>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</si>
  <si>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</si>
  <si>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</si>
  <si>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</si>
  <si>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</si>
  <si>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</si>
  <si>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</si>
  <si>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</si>
  <si>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</si>
  <si>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</si>
  <si>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</si>
  <si>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</si>
  <si>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</si>
  <si>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</si>
  <si>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</si>
  <si>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</si>
  <si>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</si>
  <si>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</si>
  <si>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</si>
  <si>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</si>
  <si>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</si>
  <si>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</si>
  <si>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</si>
  <si>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</si>
  <si>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</si>
  <si>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</si>
  <si>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</si>
  <si>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</si>
  <si>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</si>
  <si>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</si>
  <si>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</si>
  <si>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</si>
  <si>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</si>
  <si>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</si>
  <si>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</si>
  <si>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</si>
  <si>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</si>
  <si>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</si>
  <si>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</si>
  <si>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</si>
  <si>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</si>
  <si>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</si>
  <si>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</si>
  <si>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</si>
  <si>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</si>
  <si>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</si>
  <si>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</si>
  <si>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</si>
  <si>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</si>
  <si>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</si>
  <si>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</si>
  <si>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</si>
  <si>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</si>
  <si>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</si>
  <si>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</si>
  <si>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</si>
  <si>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</si>
  <si>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</si>
  <si>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</si>
  <si>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</si>
  <si>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</si>
  <si>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</si>
  <si>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</si>
  <si>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</si>
  <si>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</si>
  <si>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</si>
  <si>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</si>
  <si>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</si>
  <si>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</si>
  <si>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</si>
  <si>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</si>
  <si>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</si>
  <si>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</si>
  <si>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</si>
  <si>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</si>
  <si>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</si>
  <si>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</si>
  <si>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</si>
  <si>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</si>
  <si>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</si>
  <si>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</si>
  <si>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</si>
  <si>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</si>
  <si>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</si>
  <si>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</si>
  <si>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</si>
  <si>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</si>
  <si>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</si>
  <si>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</si>
  <si>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</si>
  <si>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</si>
  <si>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</si>
  <si>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</si>
  <si>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</si>
  <si>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</si>
  <si>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</si>
  <si>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</si>
  <si>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</si>
  <si>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</si>
  <si>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</si>
  <si>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</si>
  <si>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</si>
  <si>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</si>
  <si>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</si>
  <si>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</si>
  <si>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</si>
  <si>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</si>
  <si>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</si>
  <si>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</si>
  <si>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</si>
  <si>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</si>
  <si>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</si>
  <si>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</si>
  <si>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</si>
  <si>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</si>
  <si>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</si>
  <si>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</si>
  <si>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</si>
  <si>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</si>
  <si>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</si>
  <si>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</si>
  <si>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</si>
  <si>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</si>
  <si>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</si>
  <si>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</si>
  <si>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</si>
  <si>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</si>
  <si>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</si>
  <si>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</si>
  <si>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</si>
  <si>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</si>
  <si>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</si>
  <si>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</si>
  <si>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</si>
  <si>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</si>
  <si>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</si>
  <si>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</si>
  <si>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</si>
  <si>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</si>
  <si>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</si>
  <si>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</si>
  <si>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</si>
  <si>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</si>
  <si>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</si>
  <si>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</si>
  <si>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</si>
  <si>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</si>
  <si>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</si>
  <si>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</si>
  <si>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</si>
  <si>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</si>
  <si>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</si>
  <si>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</si>
  <si>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</si>
  <si>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</si>
  <si>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</si>
  <si>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</si>
  <si>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</si>
  <si>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</si>
  <si>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</si>
  <si>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</si>
  <si>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</si>
  <si>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</si>
  <si>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</si>
  <si>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</si>
  <si>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</si>
  <si>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</si>
  <si>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</si>
  <si>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</si>
  <si>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</si>
  <si>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</si>
  <si>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</si>
  <si>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</si>
  <si>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</si>
  <si>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</si>
  <si>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</si>
  <si>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</si>
  <si>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</si>
  <si>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</si>
  <si>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</si>
  <si>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</si>
  <si>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</si>
  <si>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</si>
  <si>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</si>
  <si>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</si>
  <si>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</si>
  <si>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</si>
  <si>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</si>
  <si>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</si>
  <si>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</si>
  <si>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</si>
  <si>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</si>
  <si>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</si>
  <si>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</si>
  <si>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</si>
  <si>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</si>
  <si>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</si>
  <si>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</si>
  <si>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</si>
  <si>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</si>
  <si>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</si>
  <si>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</si>
  <si>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</si>
  <si>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</si>
  <si>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</si>
  <si>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</si>
  <si>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</si>
  <si>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</si>
  <si>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</si>
  <si>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</si>
  <si>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</si>
  <si>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</si>
  <si>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</si>
  <si>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</si>
  <si>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</si>
  <si>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</si>
  <si>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</si>
  <si>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</si>
  <si>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</si>
  <si>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</si>
  <si>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</si>
  <si>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</si>
  <si>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</si>
  <si>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</si>
  <si>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</si>
  <si>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</si>
  <si>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</si>
  <si>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</si>
  <si>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</si>
  <si>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</si>
  <si>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</si>
  <si>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</si>
  <si>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</si>
  <si>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</si>
  <si>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</si>
  <si>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</si>
  <si>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</si>
  <si>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</si>
  <si>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</si>
  <si>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</si>
  <si>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1.24</t>
  </si>
  <si>
    <t>有田川町水道事業会計</t>
  </si>
  <si>
    <t>有田川町一般会計</t>
  </si>
  <si>
    <t>有田川町国民健康保険事業特別会計</t>
  </si>
  <si>
    <t>有田川町介護保険事業特別会計</t>
  </si>
  <si>
    <t>有田川町後期高齢者医療特別会計</t>
  </si>
  <si>
    <t>有田川町簡易水道事業特別会計</t>
  </si>
  <si>
    <t>有田川町特別養護老人ホーム等事業特別会計</t>
  </si>
  <si>
    <t>有田川町公共下水道事業特別会計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</si>
  <si>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</si>
  <si>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</si>
  <si>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</si>
  <si>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t>
  </si>
  <si>
    <t>和歌山地方税回収機構</t>
    <rPh sb="0" eb="3">
      <t>ワカヤマ</t>
    </rPh>
    <rPh sb="3" eb="5">
      <t>チホウ</t>
    </rPh>
    <rPh sb="5" eb="6">
      <t>ゼイ</t>
    </rPh>
    <rPh sb="6" eb="8">
      <t>カイシュウ</t>
    </rPh>
    <rPh sb="8" eb="10">
      <t>キコウ</t>
    </rPh>
    <phoneticPr fontId="5"/>
  </si>
  <si>
    <t>　－</t>
  </si>
  <si>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</si>
  <si>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</si>
  <si>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</si>
  <si>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</si>
  <si>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</si>
  <si>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</si>
  <si>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有田川町土地開発公社</t>
    <rPh sb="0" eb="3">
      <t>アリダガワ</t>
    </rPh>
    <rPh sb="3" eb="4">
      <t>チョウ</t>
    </rPh>
    <rPh sb="4" eb="6">
      <t>トチ</t>
    </rPh>
    <rPh sb="6" eb="8">
      <t>カイハツ</t>
    </rPh>
    <rPh sb="8" eb="10">
      <t>コウシャ</t>
    </rPh>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</si>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</sst>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82292</c:v>
                </c:pt>
                <c:pt idx="3">
                  <c:v>80577</c:v>
                </c:pt>
                <c:pt idx="4">
                  <c:v>92698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145617</c:v>
                </c:pt>
                <c:pt idx="1">
                  <c:v>112211</c:v>
                </c:pt>
                <c:pt idx="2">
                  <c:v>108181</c:v>
                </c:pt>
                <c:pt idx="3">
                  <c:v>137257</c:v>
                </c:pt>
                <c:pt idx="4">
                  <c:v>121917</c:v>
                </c:pt>
              </c:numCache>
            </c:numRef>
          </c:val>
          <c:smooth val="0"/>
        </c:ser>
        <c:dLbls>
          <c:showLegendKey val="0"/>
          <c:showVal val="0"/>
          <c:showCatName val="0"/>
          <c:showSerName val="0"/>
          <c:showPercent val="0"/>
          <c:showBubbleSize val="0"/>
        </c:dLbls>
        <c:marker val="1"/>
        <c:smooth val="0"/>
        <c:axId val="125698432"/>
        <c:axId val="125700352"/>
      </c:lineChart>
      <c:catAx>
        <c:axId val="12569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00352"/>
        <c:crosses val="autoZero"/>
        <c:auto val="1"/>
        <c:lblAlgn val="ctr"/>
        <c:lblOffset val="100"/>
        <c:tickLblSkip val="1"/>
        <c:tickMarkSkip val="1"/>
        <c:noMultiLvlLbl val="0"/>
      </c:catAx>
      <c:valAx>
        <c:axId val="125700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3.15</c:v>
                </c:pt>
                <c:pt idx="1">
                  <c:v>2.68</c:v>
                </c:pt>
                <c:pt idx="2">
                  <c:v>2.84</c:v>
                </c:pt>
                <c:pt idx="3">
                  <c:v>3.68</c:v>
                </c:pt>
                <c:pt idx="4">
                  <c:v>2.35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25.73</c:v>
                </c:pt>
                <c:pt idx="1">
                  <c:v>31.99</c:v>
                </c:pt>
                <c:pt idx="2">
                  <c:v>39.17</c:v>
                </c:pt>
                <c:pt idx="3">
                  <c:v>39.78</c:v>
                </c:pt>
                <c:pt idx="4">
                  <c:v>39.76</c:v>
                </c:pt>
              </c:numCache>
            </c:numRef>
          </c:val>
        </c:ser>
        <c:dLbls>
          <c:showLegendKey val="0"/>
          <c:showVal val="0"/>
          <c:showCatName val="0"/>
          <c:showSerName val="0"/>
          <c:showPercent val="0"/>
          <c:showBubbleSize val="0"/>
        </c:dLbls>
        <c:gapWidth val="250"/>
        <c:overlap val="100"/>
        <c:axId val="115032064"/>
        <c:axId val="11503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c:v>
                </c:pt>
                <c:pt idx="1">
                  <c:v>7.2</c:v>
                </c:pt>
                <c:pt idx="2">
                  <c:v>5.96</c:v>
                </c:pt>
                <c:pt idx="3">
                  <c:v>0.86</c:v>
                </c:pt>
                <c:pt idx="4">
                  <c:v>-1.24</c:v>
                </c:pt>
              </c:numCache>
            </c:numRef>
          </c:val>
          <c:smooth val="0"/>
        </c:ser>
        <c:dLbls>
          <c:showLegendKey val="0"/>
          <c:showVal val="0"/>
          <c:showCatName val="0"/>
          <c:showSerName val="0"/>
          <c:showPercent val="0"/>
          <c:showBubbleSize val="0"/>
        </c:dLbls>
        <c:marker val="1"/>
        <c:smooth val="0"/>
        <c:axId val="115032064"/>
        <c:axId val="115033984"/>
      </c:lineChart>
      <c:catAx>
        <c:axId val="11503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33984"/>
        <c:crosses val="autoZero"/>
        <c:auto val="1"/>
        <c:lblAlgn val="ctr"/>
        <c:lblOffset val="100"/>
        <c:tickLblSkip val="1"/>
        <c:tickMarkSkip val="1"/>
        <c:noMultiLvlLbl val="0"/>
      </c:catAx>
      <c:valAx>
        <c:axId val="1150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5"/>
          <c:order val="5"/>
          <c:tx>
            <c:strRef>
              <c:f>データシート!$A$32</c:f>
              <c:strCache>
                <c:ptCount val="1"/>
                <c:pt idx="0">
                  <c:v>有田川町後期高齢者医療特別会計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ser>
        <c:ser>
          <c:idx val="6"/>
          <c:order val="6"/>
          <c:tx>
            <c:strRef>
              <c:f>データシート!$A$33</c:f>
              <c:strCache>
                <c:ptCount val="1"/>
                <c:pt idx="0">
                  <c:v>有田川町介護保険事業特別会計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0.44</c:v>
                </c:pt>
                <c:pt idx="2">
                  <c:v>#N/A</c:v>
                </c:pt>
                <c:pt idx="3">
                  <c:v>0.23</c:v>
                </c:pt>
                <c:pt idx="4">
                  <c:v>#N/A</c:v>
                </c:pt>
                <c:pt idx="5">
                  <c:v>0.1</c:v>
                </c:pt>
                <c:pt idx="6">
                  <c:v>#N/A</c:v>
                </c:pt>
                <c:pt idx="7">
                  <c:v>0.16</c:v>
                </c:pt>
                <c:pt idx="8">
                  <c:v>#N/A</c:v>
                </c:pt>
                <c:pt idx="9">
                  <c:v>0.13</c:v>
                </c:pt>
              </c:numCache>
            </c:numRef>
          </c:val>
        </c:ser>
        <c:ser>
          <c:idx val="7"/>
          <c:order val="7"/>
          <c:tx>
            <c:strRef>
              <c:f>データシート!$A$34</c:f>
              <c:strCache>
                <c:ptCount val="1"/>
                <c:pt idx="0">
                  <c:v>有田川町国民健康保険事業特別会計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0.25</c:v>
                </c:pt>
                <c:pt idx="2">
                  <c:v>#N/A</c:v>
                </c:pt>
                <c:pt idx="3">
                  <c:v>0.39</c:v>
                </c:pt>
                <c:pt idx="4">
                  <c:v>#N/A</c:v>
                </c:pt>
                <c:pt idx="5">
                  <c:v>0.75</c:v>
                </c:pt>
                <c:pt idx="6">
                  <c:v>#N/A</c:v>
                </c:pt>
                <c:pt idx="7">
                  <c:v>0.83</c:v>
                </c:pt>
                <c:pt idx="8">
                  <c:v>#N/A</c:v>
                </c:pt>
                <c:pt idx="9">
                  <c:v>0.63</c:v>
                </c:pt>
              </c:numCache>
            </c:numRef>
          </c:val>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3.15</c:v>
                </c:pt>
                <c:pt idx="2">
                  <c:v>#N/A</c:v>
                </c:pt>
                <c:pt idx="3">
                  <c:v>2.68</c:v>
                </c:pt>
                <c:pt idx="4">
                  <c:v>#N/A</c:v>
                </c:pt>
                <c:pt idx="5">
                  <c:v>2.84</c:v>
                </c:pt>
                <c:pt idx="6">
                  <c:v>#N/A</c:v>
                </c:pt>
                <c:pt idx="7">
                  <c:v>3.68</c:v>
                </c:pt>
                <c:pt idx="8">
                  <c:v>#N/A</c:v>
                </c:pt>
                <c:pt idx="9">
                  <c:v>2.35</c:v>
                </c:pt>
              </c:numCache>
            </c:numRef>
          </c:val>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4.91</c:v>
                </c:pt>
                <c:pt idx="2">
                  <c:v>#N/A</c:v>
                </c:pt>
                <c:pt idx="3">
                  <c:v>5.49</c:v>
                </c:pt>
                <c:pt idx="4">
                  <c:v>#N/A</c:v>
                </c:pt>
                <c:pt idx="5">
                  <c:v>6.3</c:v>
                </c:pt>
                <c:pt idx="6">
                  <c:v>#N/A</c:v>
                </c:pt>
                <c:pt idx="7">
                  <c:v>6.53</c:v>
                </c:pt>
                <c:pt idx="8">
                  <c:v>#N/A</c:v>
                </c:pt>
                <c:pt idx="9">
                  <c:v>7.31</c:v>
                </c:pt>
              </c:numCache>
            </c:numRef>
          </c:val>
        </c:ser>
        <c:dLbls>
          <c:showLegendKey val="0"/>
          <c:showVal val="0"/>
          <c:showCatName val="0"/>
          <c:showSerName val="0"/>
          <c:showPercent val="0"/>
          <c:showBubbleSize val="0"/>
        </c:dLbls>
        <c:gapWidth val="150"/>
        <c:overlap val="100"/>
        <c:axId val="130910080"/>
        <c:axId val="130911616"/>
      </c:barChart>
      <c:catAx>
        <c:axId val="1309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11616"/>
        <c:crosses val="autoZero"/>
        <c:auto val="1"/>
        <c:lblAlgn val="ctr"/>
        <c:lblOffset val="100"/>
        <c:tickLblSkip val="1"/>
        <c:tickMarkSkip val="1"/>
        <c:noMultiLvlLbl val="0"/>
      </c:catAx>
      <c:valAx>
        <c:axId val="13091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1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2539</c:v>
                </c:pt>
                <c:pt idx="5">
                  <c:v>2477</c:v>
                </c:pt>
                <c:pt idx="8">
                  <c:v>2409</c:v>
                </c:pt>
                <c:pt idx="11">
                  <c:v>2375</c:v>
                </c:pt>
                <c:pt idx="14">
                  <c:v>2454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263</c:v>
                </c:pt>
                <c:pt idx="3">
                  <c:v>258</c:v>
                </c:pt>
                <c:pt idx="6">
                  <c:v>260</c:v>
                </c:pt>
                <c:pt idx="9">
                  <c:v>258</c:v>
                </c:pt>
                <c:pt idx="12">
                  <c:v>218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432</c:v>
                </c:pt>
                <c:pt idx="3">
                  <c:v>450</c:v>
                </c:pt>
                <c:pt idx="6">
                  <c:v>442</c:v>
                </c:pt>
                <c:pt idx="9">
                  <c:v>461</c:v>
                </c:pt>
                <c:pt idx="12">
                  <c:v>476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2968</c:v>
                </c:pt>
                <c:pt idx="3">
                  <c:v>2842</c:v>
                </c:pt>
                <c:pt idx="6">
                  <c:v>2745</c:v>
                </c:pt>
                <c:pt idx="9">
                  <c:v>2613</c:v>
                </c:pt>
                <c:pt idx="12">
                  <c:v>2656</c:v>
                </c:pt>
              </c:numCache>
            </c:numRef>
          </c:val>
        </c:ser>
        <c:dLbls>
          <c:showLegendKey val="0"/>
          <c:showVal val="0"/>
          <c:showCatName val="0"/>
          <c:showSerName val="0"/>
          <c:showPercent val="0"/>
          <c:showBubbleSize val="0"/>
        </c:dLbls>
        <c:gapWidth val="100"/>
        <c:overlap val="100"/>
        <c:axId val="131302528"/>
        <c:axId val="13130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1124</c:v>
                </c:pt>
                <c:pt idx="2">
                  <c:v>#N/A</c:v>
                </c:pt>
                <c:pt idx="3">
                  <c:v>#N/A</c:v>
                </c:pt>
                <c:pt idx="4">
                  <c:v>1073</c:v>
                </c:pt>
                <c:pt idx="5">
                  <c:v>#N/A</c:v>
                </c:pt>
                <c:pt idx="6">
                  <c:v>#N/A</c:v>
                </c:pt>
                <c:pt idx="7">
                  <c:v>1038</c:v>
                </c:pt>
                <c:pt idx="8">
                  <c:v>#N/A</c:v>
                </c:pt>
                <c:pt idx="9">
                  <c:v>#N/A</c:v>
                </c:pt>
                <c:pt idx="10">
                  <c:v>957</c:v>
                </c:pt>
                <c:pt idx="11">
                  <c:v>#N/A</c:v>
                </c:pt>
                <c:pt idx="12">
                  <c:v>#N/A</c:v>
                </c:pt>
                <c:pt idx="13">
                  <c:v>896</c:v>
                </c:pt>
                <c:pt idx="14">
                  <c:v>#N/A</c:v>
                </c:pt>
              </c:numCache>
            </c:numRef>
          </c:val>
          <c:smooth val="0"/>
        </c:ser>
        <c:dLbls>
          <c:showLegendKey val="0"/>
          <c:showVal val="0"/>
          <c:showCatName val="0"/>
          <c:showSerName val="0"/>
          <c:showPercent val="0"/>
          <c:showBubbleSize val="0"/>
        </c:dLbls>
        <c:marker val="1"/>
        <c:smooth val="0"/>
        <c:axId val="131302528"/>
        <c:axId val="131304448"/>
      </c:lineChart>
      <c:catAx>
        <c:axId val="1313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04448"/>
        <c:crosses val="autoZero"/>
        <c:auto val="1"/>
        <c:lblAlgn val="ctr"/>
        <c:lblOffset val="100"/>
        <c:tickLblSkip val="1"/>
        <c:tickMarkSkip val="1"/>
        <c:noMultiLvlLbl val="0"/>
      </c:catAx>
      <c:valAx>
        <c:axId val="13130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22930</c:v>
                </c:pt>
                <c:pt idx="5">
                  <c:v>22675</c:v>
                </c:pt>
                <c:pt idx="8">
                  <c:v>23364</c:v>
                </c:pt>
                <c:pt idx="11">
                  <c:v>23185</c:v>
                </c:pt>
                <c:pt idx="14">
                  <c:v>23849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c:v>
                </c:pt>
                <c:pt idx="5">
                  <c:v>103</c:v>
                </c:pt>
                <c:pt idx="8">
                  <c:v>96</c:v>
                </c:pt>
                <c:pt idx="11">
                  <c:v>115</c:v>
                </c:pt>
                <c:pt idx="14">
                  <c:v>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4654</c:v>
                </c:pt>
                <c:pt idx="5">
                  <c:v>5934</c:v>
                </c:pt>
                <c:pt idx="8">
                  <c:v>6588</c:v>
                </c:pt>
                <c:pt idx="11">
                  <c:v>7332</c:v>
                </c:pt>
                <c:pt idx="14">
                  <c:v>8140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3847</c:v>
                </c:pt>
                <c:pt idx="3">
                  <c:v>3753</c:v>
                </c:pt>
                <c:pt idx="6">
                  <c:v>3695</c:v>
                </c:pt>
                <c:pt idx="9">
                  <c:v>3609</c:v>
                </c:pt>
                <c:pt idx="12">
                  <c:v>3628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136</c:v>
                </c:pt>
                <c:pt idx="3">
                  <c:v>79</c:v>
                </c:pt>
                <c:pt idx="6">
                  <c:v>22</c:v>
                </c:pt>
                <c:pt idx="9">
                  <c:v>185</c:v>
                </c:pt>
                <c:pt idx="12">
                  <c:v>380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7831</c:v>
                </c:pt>
                <c:pt idx="3">
                  <c:v>8245</c:v>
                </c:pt>
                <c:pt idx="6">
                  <c:v>8435</c:v>
                </c:pt>
                <c:pt idx="9">
                  <c:v>8637</c:v>
                </c:pt>
                <c:pt idx="12">
                  <c:v>8826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23303</c:v>
                </c:pt>
                <c:pt idx="3">
                  <c:v>22979</c:v>
                </c:pt>
                <c:pt idx="6">
                  <c:v>23153</c:v>
                </c:pt>
                <c:pt idx="9">
                  <c:v>23942</c:v>
                </c:pt>
                <c:pt idx="12">
                  <c:v>24349</c:v>
                </c:pt>
              </c:numCache>
            </c:numRef>
          </c:val>
        </c:ser>
        <c:dLbls>
          <c:showLegendKey val="0"/>
          <c:showVal val="0"/>
          <c:showCatName val="0"/>
          <c:showSerName val="0"/>
          <c:showPercent val="0"/>
          <c:showBubbleSize val="0"/>
        </c:dLbls>
        <c:gapWidth val="100"/>
        <c:overlap val="100"/>
        <c:axId val="130839296"/>
        <c:axId val="13084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7422</c:v>
                </c:pt>
                <c:pt idx="2">
                  <c:v>#N/A</c:v>
                </c:pt>
                <c:pt idx="3">
                  <c:v>#N/A</c:v>
                </c:pt>
                <c:pt idx="4">
                  <c:v>6347</c:v>
                </c:pt>
                <c:pt idx="5">
                  <c:v>#N/A</c:v>
                </c:pt>
                <c:pt idx="6">
                  <c:v>#N/A</c:v>
                </c:pt>
                <c:pt idx="7">
                  <c:v>5256</c:v>
                </c:pt>
                <c:pt idx="8">
                  <c:v>#N/A</c:v>
                </c:pt>
                <c:pt idx="9">
                  <c:v>#N/A</c:v>
                </c:pt>
                <c:pt idx="10">
                  <c:v>5741</c:v>
                </c:pt>
                <c:pt idx="11">
                  <c:v>#N/A</c:v>
                </c:pt>
                <c:pt idx="12">
                  <c:v>#N/A</c:v>
                </c:pt>
                <c:pt idx="13">
                  <c:v>5117</c:v>
                </c:pt>
                <c:pt idx="14">
                  <c:v>#N/A</c:v>
                </c:pt>
              </c:numCache>
            </c:numRef>
          </c:val>
          <c:smooth val="0"/>
        </c:ser>
        <c:dLbls>
          <c:showLegendKey val="0"/>
          <c:showVal val="0"/>
          <c:showCatName val="0"/>
          <c:showSerName val="0"/>
          <c:showPercent val="0"/>
          <c:showBubbleSize val="0"/>
        </c:dLbls>
        <c:marker val="1"/>
        <c:smooth val="0"/>
        <c:axId val="130839296"/>
        <c:axId val="130841216"/>
      </c:lineChart>
      <c:catAx>
        <c:axId val="1308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41216"/>
        <c:crosses val="autoZero"/>
        <c:auto val="1"/>
        <c:lblAlgn val="ctr"/>
        <c:lblOffset val="100"/>
        <c:tickLblSkip val="1"/>
        <c:tickMarkSkip val="1"/>
        <c:noMultiLvlLbl val="0"/>
      </c:catAx>
      <c:valAx>
        <c:axId val="13084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27,568
27,504
351.77
17,083,690
16,744,170
239,210
10,189,025
24,349,368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・長引く景気低迷による個人所得の減収などから基準財政収入額が年々減少傾向にある事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個別算定経費、</a:t>
          </a:r>
          <a:r>
            <a:rPr lang="ja-JP" altLang="en-US" sz="1100" b="0" i="0" baseline="0">
              <a:solidFill>
                <a:schemeClr val="dk1"/>
              </a:solidFill>
              <a:effectLst/>
              <a:latin typeface="+mn-lt"/>
              <a:ea typeface="+mn-ea"/>
              <a:cs typeface="+mn-cs"/>
            </a:rPr>
            <a:t>包括算定経費も減少となっているが、</a:t>
          </a:r>
          <a:r>
            <a:rPr lang="ja-JP" altLang="ja-JP" sz="1100" b="0" i="0" baseline="0">
              <a:solidFill>
                <a:schemeClr val="dk1"/>
              </a:solidFill>
              <a:effectLst/>
              <a:latin typeface="+mn-lt"/>
              <a:ea typeface="+mn-ea"/>
              <a:cs typeface="+mn-cs"/>
            </a:rPr>
            <a:t>公債費などで基準財政需要額</a:t>
          </a:r>
          <a:r>
            <a:rPr lang="ja-JP" altLang="en-US" sz="1100" b="0" i="0" baseline="0">
              <a:solidFill>
                <a:schemeClr val="dk1"/>
              </a:solidFill>
              <a:effectLst/>
              <a:latin typeface="+mn-lt"/>
              <a:ea typeface="+mn-ea"/>
              <a:cs typeface="+mn-cs"/>
            </a:rPr>
            <a:t>が増加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事</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前年度より少しアップと</a:t>
          </a:r>
          <a:r>
            <a:rPr lang="ja-JP" altLang="ja-JP" sz="1100" b="0" i="0" baseline="0">
              <a:solidFill>
                <a:schemeClr val="dk1"/>
              </a:solidFill>
              <a:effectLst/>
              <a:latin typeface="+mn-lt"/>
              <a:ea typeface="+mn-ea"/>
              <a:cs typeface="+mn-cs"/>
            </a:rPr>
            <a:t>なった。これらを踏まえ、今後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退職者不補充等による職員数の削減による人件費の削減や、緊急に必要な事業を峻別し投資的経費を抑制する等、歳出の徹底的な見直しを図る必要がある。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124883</xdr:rowOff>
    </xdr:to>
    <xdr:cxnSp macro="">
      <xdr:nvCxnSpPr>
        <xdr:cNvPr id="63" name="直線コネクタ 62"/>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8" name="直線コネクタ 67"/>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9"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経常収支比率では分子となる経常経費充当一般財源が平成１９年度からの多額の繰上償還により公債費等で減少となり、分母である経常収入が普通交付税、臨時財政対策債で増加となった事により、平成２２年度は８４．４％と改善されましたが、本年度は８</a:t>
          </a:r>
          <a:r>
            <a:rPr lang="ja-JP" altLang="en-US" sz="1050" b="0" i="0" baseline="0">
              <a:solidFill>
                <a:schemeClr val="dk1"/>
              </a:solidFill>
              <a:effectLst/>
              <a:latin typeface="+mn-lt"/>
              <a:ea typeface="+mn-ea"/>
              <a:cs typeface="+mn-cs"/>
            </a:rPr>
            <a:t>７．４</a:t>
          </a:r>
          <a:r>
            <a:rPr lang="ja-JP" altLang="ja-JP" sz="1050" b="0" i="0" baseline="0">
              <a:solidFill>
                <a:schemeClr val="dk1"/>
              </a:solidFill>
              <a:effectLst/>
              <a:latin typeface="+mn-lt"/>
              <a:ea typeface="+mn-ea"/>
              <a:cs typeface="+mn-cs"/>
            </a:rPr>
            <a:t>％となりました。</a:t>
          </a:r>
          <a:r>
            <a:rPr lang="ja-JP" altLang="en-US" sz="1050" b="0" i="0" baseline="0">
              <a:solidFill>
                <a:schemeClr val="dk1"/>
              </a:solidFill>
              <a:effectLst/>
              <a:latin typeface="+mn-lt"/>
              <a:ea typeface="+mn-ea"/>
              <a:cs typeface="+mn-cs"/>
            </a:rPr>
            <a:t>前年度の８６．９％から０．５％増の８７．４％となりました。経常一般財源（歳入）で地方税及び株式等譲渡所得割交付金等で</a:t>
          </a:r>
          <a:r>
            <a:rPr lang="en-US" altLang="ja-JP" sz="1050" b="0" i="0" baseline="0">
              <a:solidFill>
                <a:schemeClr val="dk1"/>
              </a:solidFill>
              <a:effectLst/>
              <a:latin typeface="+mn-lt"/>
              <a:ea typeface="+mn-ea"/>
              <a:cs typeface="+mn-cs"/>
            </a:rPr>
            <a:t>13,479</a:t>
          </a:r>
          <a:r>
            <a:rPr lang="ja-JP" altLang="en-US" sz="1050" b="0" i="0" baseline="0">
              <a:solidFill>
                <a:schemeClr val="dk1"/>
              </a:solidFill>
              <a:effectLst/>
              <a:latin typeface="+mn-lt"/>
              <a:ea typeface="+mn-ea"/>
              <a:cs typeface="+mn-cs"/>
            </a:rPr>
            <a:t>千円増加したものの、比率の分子に当たる経常経費一般財源（歳出）の物件費（電算システムのリース等）、公債費（合併特例債等）で大きく増加し、全体で</a:t>
          </a:r>
          <a:r>
            <a:rPr lang="en-US" altLang="ja-JP" sz="1050" b="0" i="0" baseline="0">
              <a:solidFill>
                <a:schemeClr val="dk1"/>
              </a:solidFill>
              <a:effectLst/>
              <a:latin typeface="+mn-lt"/>
              <a:ea typeface="+mn-ea"/>
              <a:cs typeface="+mn-cs"/>
            </a:rPr>
            <a:t>63,235</a:t>
          </a:r>
          <a:r>
            <a:rPr lang="ja-JP" altLang="en-US" sz="1050" b="0" i="0" baseline="0">
              <a:solidFill>
                <a:schemeClr val="dk1"/>
              </a:solidFill>
              <a:effectLst/>
              <a:latin typeface="+mn-lt"/>
              <a:ea typeface="+mn-ea"/>
              <a:cs typeface="+mn-cs"/>
            </a:rPr>
            <a:t>千円増となったため、比率について増となりました。</a:t>
          </a:r>
          <a:r>
            <a:rPr lang="ja-JP" altLang="ja-JP" sz="1050" b="0" i="0" baseline="0">
              <a:solidFill>
                <a:schemeClr val="dk1"/>
              </a:solidFill>
              <a:effectLst/>
              <a:latin typeface="+mn-lt"/>
              <a:ea typeface="+mn-ea"/>
              <a:cs typeface="+mn-cs"/>
            </a:rPr>
            <a:t>今後も、人件費や繰出金において比較的高い水準にあるため、定員適正化計画に基づき新規採用の抑制（退職者の３割補充）による職員数の削減や、公営事業会計の経営健全化を実施し、事務事業の見直しを図り義務的経費の削減に努める。</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149981</xdr:rowOff>
    </xdr:from>
    <xdr:to>
      <xdr:col>7</xdr:col>
      <xdr:colOff>152400</xdr:colOff>
      <xdr:row>67</xdr:row>
      <xdr:rowOff>77712</xdr:rowOff>
    </xdr:to>
    <xdr:cxnSp macro="">
      <xdr:nvCxnSpPr>
        <xdr:cNvPr id="128" name="直線コネクタ 127"/>
        <xdr:cNvCxnSpPr/>
      </xdr:nvCxnSpPr>
      <xdr:spPr>
        <a:xfrm flipV="1">
          <a:off x="4953000" y="10094081"/>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49789</xdr:rowOff>
    </xdr:from>
    <xdr:ext cx="762000" cy="259045"/>
    <xdr:sp macro="" textlink="">
      <xdr:nvSpPr>
        <xdr:cNvPr id="129"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67</xdr:row>
      <xdr:rowOff>77712</xdr:rowOff>
    </xdr:from>
    <xdr:to>
      <xdr:col>7</xdr:col>
      <xdr:colOff>241300</xdr:colOff>
      <xdr:row>67</xdr:row>
      <xdr:rowOff>77712</xdr:rowOff>
    </xdr:to>
    <xdr:cxnSp macro="">
      <xdr:nvCxnSpPr>
        <xdr:cNvPr id="130" name="直線コネクタ 129"/>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64908</xdr:rowOff>
    </xdr:from>
    <xdr:ext cx="762000" cy="259045"/>
    <xdr:sp macro="" textlink="">
      <xdr:nvSpPr>
        <xdr:cNvPr id="131" name="財政構造の弾力性最大値テキスト"/>
        <xdr:cNvSpPr txBox="1"/>
      </xdr:nvSpPr>
      <xdr:spPr>
        <a:xfrm>
          <a:off x="5041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7</xdr:col>
      <xdr:colOff>63500</xdr:colOff>
      <xdr:row>58</xdr:row>
      <xdr:rowOff>149981</xdr:rowOff>
    </xdr:from>
    <xdr:to>
      <xdr:col>7</xdr:col>
      <xdr:colOff>241300</xdr:colOff>
      <xdr:row>58</xdr:row>
      <xdr:rowOff>149981</xdr:rowOff>
    </xdr:to>
    <xdr:cxnSp macro="">
      <xdr:nvCxnSpPr>
        <xdr:cNvPr id="132" name="直線コネクタ 131"/>
        <xdr:cNvCxnSpPr/>
      </xdr:nvCxnSpPr>
      <xdr:spPr>
        <a:xfrm>
          <a:off x="4864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40519</xdr:rowOff>
    </xdr:to>
    <xdr:cxnSp macro="">
      <xdr:nvCxnSpPr>
        <xdr:cNvPr id="133" name="直線コネクタ 132"/>
        <xdr:cNvCxnSpPr/>
      </xdr:nvCxnSpPr>
      <xdr:spPr>
        <a:xfrm>
          <a:off x="4114800" y="109558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4"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108555</xdr:rowOff>
    </xdr:from>
    <xdr:to>
      <xdr:col>6</xdr:col>
      <xdr:colOff>0</xdr:colOff>
      <xdr:row>63</xdr:row>
      <xdr:rowOff>154517</xdr:rowOff>
    </xdr:to>
    <xdr:cxnSp macro="">
      <xdr:nvCxnSpPr>
        <xdr:cNvPr id="136" name="直線コネクタ 135"/>
        <xdr:cNvCxnSpPr/>
      </xdr:nvCxnSpPr>
      <xdr:spPr>
        <a:xfrm>
          <a:off x="3225800" y="1090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57755</xdr:rowOff>
    </xdr:from>
    <xdr:to>
      <xdr:col>6</xdr:col>
      <xdr:colOff>50800</xdr:colOff>
      <xdr:row>63</xdr:row>
      <xdr:rowOff>159355</xdr:rowOff>
    </xdr:to>
    <xdr:sp macro="" textlink="">
      <xdr:nvSpPr>
        <xdr:cNvPr id="137" name="フローチャート : 判断 136"/>
        <xdr:cNvSpPr/>
      </xdr:nvSpPr>
      <xdr:spPr>
        <a:xfrm>
          <a:off x="4064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169532</xdr:rowOff>
    </xdr:from>
    <xdr:ext cx="736600" cy="259045"/>
    <xdr:sp macro="" textlink="">
      <xdr:nvSpPr>
        <xdr:cNvPr id="138" name="テキスト ボックス 137"/>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38705</xdr:rowOff>
    </xdr:from>
    <xdr:to>
      <xdr:col>4</xdr:col>
      <xdr:colOff>482600</xdr:colOff>
      <xdr:row>63</xdr:row>
      <xdr:rowOff>108555</xdr:rowOff>
    </xdr:to>
    <xdr:cxnSp macro="">
      <xdr:nvCxnSpPr>
        <xdr:cNvPr id="139" name="直線コネクタ 138"/>
        <xdr:cNvCxnSpPr/>
      </xdr:nvCxnSpPr>
      <xdr:spPr>
        <a:xfrm>
          <a:off x="2336800" y="106686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40" name="フローチャート : 判断 139"/>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41" name="テキスト ボックス 140"/>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38705</xdr:rowOff>
    </xdr:from>
    <xdr:to>
      <xdr:col>3</xdr:col>
      <xdr:colOff>279400</xdr:colOff>
      <xdr:row>66</xdr:row>
      <xdr:rowOff>19352</xdr:rowOff>
    </xdr:to>
    <xdr:cxnSp macro="">
      <xdr:nvCxnSpPr>
        <xdr:cNvPr id="142" name="直線コネクタ 141"/>
        <xdr:cNvCxnSpPr/>
      </xdr:nvCxnSpPr>
      <xdr:spPr>
        <a:xfrm flipV="1">
          <a:off x="1447800" y="10668605"/>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44" name="テキスト ボックス 143"/>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161169</xdr:rowOff>
    </xdr:from>
    <xdr:to>
      <xdr:col>7</xdr:col>
      <xdr:colOff>203200</xdr:colOff>
      <xdr:row>64</xdr:row>
      <xdr:rowOff>91319</xdr:rowOff>
    </xdr:to>
    <xdr:sp macro="" textlink="">
      <xdr:nvSpPr>
        <xdr:cNvPr id="152" name="円/楕円 151"/>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133246</xdr:rowOff>
    </xdr:from>
    <xdr:ext cx="762000" cy="259045"/>
    <xdr:sp macro="" textlink="">
      <xdr:nvSpPr>
        <xdr:cNvPr id="153" name="財政構造の弾力性該当値テキスト"/>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5" name="テキスト ボックス 15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57755</xdr:rowOff>
    </xdr:from>
    <xdr:to>
      <xdr:col>4</xdr:col>
      <xdr:colOff>533400</xdr:colOff>
      <xdr:row>63</xdr:row>
      <xdr:rowOff>159355</xdr:rowOff>
    </xdr:to>
    <xdr:sp macro="" textlink="">
      <xdr:nvSpPr>
        <xdr:cNvPr id="156" name="円/楕円 155"/>
        <xdr:cNvSpPr/>
      </xdr:nvSpPr>
      <xdr:spPr>
        <a:xfrm>
          <a:off x="3175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57" name="テキスト ボックス 156"/>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159355</xdr:rowOff>
    </xdr:from>
    <xdr:to>
      <xdr:col>3</xdr:col>
      <xdr:colOff>330200</xdr:colOff>
      <xdr:row>62</xdr:row>
      <xdr:rowOff>89505</xdr:rowOff>
    </xdr:to>
    <xdr:sp macro="" textlink="">
      <xdr:nvSpPr>
        <xdr:cNvPr id="158" name="円/楕円 157"/>
        <xdr:cNvSpPr/>
      </xdr:nvSpPr>
      <xdr:spPr>
        <a:xfrm>
          <a:off x="2286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99682</xdr:rowOff>
    </xdr:from>
    <xdr:ext cx="762000" cy="259045"/>
    <xdr:sp macro="" textlink="">
      <xdr:nvSpPr>
        <xdr:cNvPr id="159" name="テキスト ボックス 158"/>
        <xdr:cNvSpPr txBox="1"/>
      </xdr:nvSpPr>
      <xdr:spPr>
        <a:xfrm>
          <a:off x="1955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140002</xdr:rowOff>
    </xdr:from>
    <xdr:to>
      <xdr:col>2</xdr:col>
      <xdr:colOff>127000</xdr:colOff>
      <xdr:row>66</xdr:row>
      <xdr:rowOff>70152</xdr:rowOff>
    </xdr:to>
    <xdr:sp macro="" textlink="">
      <xdr:nvSpPr>
        <xdr:cNvPr id="160" name="円/楕円 159"/>
        <xdr:cNvSpPr/>
      </xdr:nvSpPr>
      <xdr:spPr>
        <a:xfrm>
          <a:off x="13970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54929</xdr:rowOff>
    </xdr:from>
    <xdr:ext cx="762000" cy="259045"/>
    <xdr:sp macro="" textlink="">
      <xdr:nvSpPr>
        <xdr:cNvPr id="161" name="テキスト ボックス 160"/>
        <xdr:cNvSpPr txBox="1"/>
      </xdr:nvSpPr>
      <xdr:spPr>
        <a:xfrm>
          <a:off x="1066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団塊世代の退職者数の増加により退職手当組合への特別負担金が増加したことも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今後においては定員適正化計画に基づき新規採用の抑制（退職者の３割補充）による人件費の削減や、事務事業の見直しよる物件費の歳出抑制を図る。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41983</xdr:rowOff>
    </xdr:from>
    <xdr:to>
      <xdr:col>7</xdr:col>
      <xdr:colOff>152400</xdr:colOff>
      <xdr:row>89</xdr:row>
      <xdr:rowOff>69636</xdr:rowOff>
    </xdr:to>
    <xdr:cxnSp macro="">
      <xdr:nvCxnSpPr>
        <xdr:cNvPr id="191" name="直線コネクタ 190"/>
        <xdr:cNvCxnSpPr/>
      </xdr:nvCxnSpPr>
      <xdr:spPr>
        <a:xfrm flipV="1">
          <a:off x="4953000" y="13757983"/>
          <a:ext cx="0" cy="1570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41713</xdr:rowOff>
    </xdr:from>
    <xdr:ext cx="762000" cy="259045"/>
    <xdr:sp macro="" textlink="">
      <xdr:nvSpPr>
        <xdr:cNvPr id="192" name="人件費・物件費等の状況最小値テキスト"/>
        <xdr:cNvSpPr txBox="1"/>
      </xdr:nvSpPr>
      <xdr:spPr>
        <a:xfrm>
          <a:off x="5041900" y="153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203,984</a:t>
          </a:r>
          <a:endParaRPr kumimoji="1" lang="ja-JP" altLang="en-US" sz="1000" b="1">
            <a:latin typeface="ＭＳ Ｐゴシック"/>
          </a:endParaRPr>
        </a:p>
      </xdr:txBody>
    </xdr:sp>
    <xdr:clientData/>
  </xdr:oneCellAnchor>
  <xdr:twoCellAnchor>
    <xdr:from>
      <xdr:col>7</xdr:col>
      <xdr:colOff>63500</xdr:colOff>
      <xdr:row>89</xdr:row>
      <xdr:rowOff>69636</xdr:rowOff>
    </xdr:from>
    <xdr:to>
      <xdr:col>7</xdr:col>
      <xdr:colOff>241300</xdr:colOff>
      <xdr:row>89</xdr:row>
      <xdr:rowOff>69636</xdr:rowOff>
    </xdr:to>
    <xdr:cxnSp macro="">
      <xdr:nvCxnSpPr>
        <xdr:cNvPr id="193" name="直線コネクタ 192"/>
        <xdr:cNvCxnSpPr/>
      </xdr:nvCxnSpPr>
      <xdr:spPr>
        <a:xfrm>
          <a:off x="4864100" y="1532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128360</xdr:rowOff>
    </xdr:from>
    <xdr:ext cx="762000" cy="259045"/>
    <xdr:sp macro="" textlink="">
      <xdr:nvSpPr>
        <xdr:cNvPr id="194" name="人件費・物件費等の状況最大値テキスト"/>
        <xdr:cNvSpPr txBox="1"/>
      </xdr:nvSpPr>
      <xdr:spPr>
        <a:xfrm>
          <a:off x="5041900" y="135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86,816</a:t>
          </a:r>
          <a:endParaRPr kumimoji="1" lang="ja-JP" altLang="en-US" sz="1000" b="1">
            <a:latin typeface="ＭＳ Ｐゴシック"/>
          </a:endParaRPr>
        </a:p>
      </xdr:txBody>
    </xdr:sp>
    <xdr:clientData/>
  </xdr:oneCellAnchor>
  <xdr:twoCellAnchor>
    <xdr:from>
      <xdr:col>7</xdr:col>
      <xdr:colOff>63500</xdr:colOff>
      <xdr:row>80</xdr:row>
      <xdr:rowOff>41983</xdr:rowOff>
    </xdr:from>
    <xdr:to>
      <xdr:col>7</xdr:col>
      <xdr:colOff>241300</xdr:colOff>
      <xdr:row>80</xdr:row>
      <xdr:rowOff>41983</xdr:rowOff>
    </xdr:to>
    <xdr:cxnSp macro="">
      <xdr:nvCxnSpPr>
        <xdr:cNvPr id="195" name="直線コネクタ 194"/>
        <xdr:cNvCxnSpPr/>
      </xdr:nvCxnSpPr>
      <xdr:spPr>
        <a:xfrm>
          <a:off x="4864100" y="137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56042</xdr:rowOff>
    </xdr:from>
    <xdr:to>
      <xdr:col>7</xdr:col>
      <xdr:colOff>152400</xdr:colOff>
      <xdr:row>87</xdr:row>
      <xdr:rowOff>61485</xdr:rowOff>
    </xdr:to>
    <xdr:cxnSp macro="">
      <xdr:nvCxnSpPr>
        <xdr:cNvPr id="196" name="直線コネクタ 195"/>
        <xdr:cNvCxnSpPr/>
      </xdr:nvCxnSpPr>
      <xdr:spPr>
        <a:xfrm flipV="1">
          <a:off x="4114800" y="1497219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128120</xdr:rowOff>
    </xdr:from>
    <xdr:ext cx="762000" cy="259045"/>
    <xdr:sp macro="" textlink="">
      <xdr:nvSpPr>
        <xdr:cNvPr id="197" name="人件費・物件費等の状況平均値テキスト"/>
        <xdr:cNvSpPr txBox="1"/>
      </xdr:nvSpPr>
      <xdr:spPr>
        <a:xfrm>
          <a:off x="5041900" y="14358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111593</xdr:rowOff>
    </xdr:from>
    <xdr:to>
      <xdr:col>7</xdr:col>
      <xdr:colOff>203200</xdr:colOff>
      <xdr:row>85</xdr:row>
      <xdr:rowOff>41743</xdr:rowOff>
    </xdr:to>
    <xdr:sp macro="" textlink="">
      <xdr:nvSpPr>
        <xdr:cNvPr id="198" name="フローチャート : 判断 197"/>
        <xdr:cNvSpPr/>
      </xdr:nvSpPr>
      <xdr:spPr>
        <a:xfrm>
          <a:off x="49022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61485</xdr:rowOff>
    </xdr:from>
    <xdr:to>
      <xdr:col>6</xdr:col>
      <xdr:colOff>0</xdr:colOff>
      <xdr:row>88</xdr:row>
      <xdr:rowOff>724</xdr:rowOff>
    </xdr:to>
    <xdr:cxnSp macro="">
      <xdr:nvCxnSpPr>
        <xdr:cNvPr id="199" name="直線コネクタ 198"/>
        <xdr:cNvCxnSpPr/>
      </xdr:nvCxnSpPr>
      <xdr:spPr>
        <a:xfrm flipV="1">
          <a:off x="3225800" y="14977635"/>
          <a:ext cx="889000" cy="1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131581</xdr:rowOff>
    </xdr:from>
    <xdr:to>
      <xdr:col>6</xdr:col>
      <xdr:colOff>50800</xdr:colOff>
      <xdr:row>85</xdr:row>
      <xdr:rowOff>61731</xdr:rowOff>
    </xdr:to>
    <xdr:sp macro="" textlink="">
      <xdr:nvSpPr>
        <xdr:cNvPr id="200" name="フローチャート : 判断 199"/>
        <xdr:cNvSpPr/>
      </xdr:nvSpPr>
      <xdr:spPr>
        <a:xfrm>
          <a:off x="4064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71908</xdr:rowOff>
    </xdr:from>
    <xdr:ext cx="736600" cy="259045"/>
    <xdr:sp macro="" textlink="">
      <xdr:nvSpPr>
        <xdr:cNvPr id="201" name="テキスト ボックス 200"/>
        <xdr:cNvSpPr txBox="1"/>
      </xdr:nvSpPr>
      <xdr:spPr>
        <a:xfrm>
          <a:off x="3733800" y="1430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3049</xdr:rowOff>
    </xdr:from>
    <xdr:to>
      <xdr:col>4</xdr:col>
      <xdr:colOff>482600</xdr:colOff>
      <xdr:row>88</xdr:row>
      <xdr:rowOff>724</xdr:rowOff>
    </xdr:to>
    <xdr:cxnSp macro="">
      <xdr:nvCxnSpPr>
        <xdr:cNvPr id="202" name="直線コネクタ 201"/>
        <xdr:cNvCxnSpPr/>
      </xdr:nvCxnSpPr>
      <xdr:spPr>
        <a:xfrm>
          <a:off x="2336800" y="14919199"/>
          <a:ext cx="889000" cy="1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5173</xdr:rowOff>
    </xdr:from>
    <xdr:to>
      <xdr:col>4</xdr:col>
      <xdr:colOff>533400</xdr:colOff>
      <xdr:row>85</xdr:row>
      <xdr:rowOff>106773</xdr:rowOff>
    </xdr:to>
    <xdr:sp macro="" textlink="">
      <xdr:nvSpPr>
        <xdr:cNvPr id="203" name="フローチャート : 判断 202"/>
        <xdr:cNvSpPr/>
      </xdr:nvSpPr>
      <xdr:spPr>
        <a:xfrm>
          <a:off x="3175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116950</xdr:rowOff>
    </xdr:from>
    <xdr:ext cx="762000" cy="259045"/>
    <xdr:sp macro="" textlink="">
      <xdr:nvSpPr>
        <xdr:cNvPr id="204" name="テキスト ボックス 203"/>
        <xdr:cNvSpPr txBox="1"/>
      </xdr:nvSpPr>
      <xdr:spPr>
        <a:xfrm>
          <a:off x="2844800" y="143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3049</xdr:rowOff>
    </xdr:from>
    <xdr:to>
      <xdr:col>3</xdr:col>
      <xdr:colOff>279400</xdr:colOff>
      <xdr:row>87</xdr:row>
      <xdr:rowOff>98819</xdr:rowOff>
    </xdr:to>
    <xdr:cxnSp macro="">
      <xdr:nvCxnSpPr>
        <xdr:cNvPr id="205" name="直線コネクタ 204"/>
        <xdr:cNvCxnSpPr/>
      </xdr:nvCxnSpPr>
      <xdr:spPr>
        <a:xfrm flipV="1">
          <a:off x="1447800" y="14919199"/>
          <a:ext cx="889000" cy="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20938</xdr:rowOff>
    </xdr:from>
    <xdr:to>
      <xdr:col>3</xdr:col>
      <xdr:colOff>330200</xdr:colOff>
      <xdr:row>85</xdr:row>
      <xdr:rowOff>122538</xdr:rowOff>
    </xdr:to>
    <xdr:sp macro="" textlink="">
      <xdr:nvSpPr>
        <xdr:cNvPr id="206" name="フローチャート : 判断 205"/>
        <xdr:cNvSpPr/>
      </xdr:nvSpPr>
      <xdr:spPr>
        <a:xfrm>
          <a:off x="2286000" y="14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132715</xdr:rowOff>
    </xdr:from>
    <xdr:ext cx="762000" cy="259045"/>
    <xdr:sp macro="" textlink="">
      <xdr:nvSpPr>
        <xdr:cNvPr id="207" name="テキスト ボックス 206"/>
        <xdr:cNvSpPr txBox="1"/>
      </xdr:nvSpPr>
      <xdr:spPr>
        <a:xfrm>
          <a:off x="1955800" y="1436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107398</xdr:rowOff>
    </xdr:from>
    <xdr:to>
      <xdr:col>2</xdr:col>
      <xdr:colOff>127000</xdr:colOff>
      <xdr:row>85</xdr:row>
      <xdr:rowOff>37548</xdr:rowOff>
    </xdr:to>
    <xdr:sp macro="" textlink="">
      <xdr:nvSpPr>
        <xdr:cNvPr id="208" name="フローチャート : 判断 207"/>
        <xdr:cNvSpPr/>
      </xdr:nvSpPr>
      <xdr:spPr>
        <a:xfrm>
          <a:off x="1397000" y="1450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47725</xdr:rowOff>
    </xdr:from>
    <xdr:ext cx="762000" cy="259045"/>
    <xdr:sp macro="" textlink="">
      <xdr:nvSpPr>
        <xdr:cNvPr id="209" name="テキスト ボックス 208"/>
        <xdr:cNvSpPr txBox="1"/>
      </xdr:nvSpPr>
      <xdr:spPr>
        <a:xfrm>
          <a:off x="1066800" y="142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87</xdr:row>
      <xdr:rowOff>5242</xdr:rowOff>
    </xdr:from>
    <xdr:to>
      <xdr:col>7</xdr:col>
      <xdr:colOff>203200</xdr:colOff>
      <xdr:row>87</xdr:row>
      <xdr:rowOff>106842</xdr:rowOff>
    </xdr:to>
    <xdr:sp macro="" textlink="">
      <xdr:nvSpPr>
        <xdr:cNvPr id="215" name="円/楕円 214"/>
        <xdr:cNvSpPr/>
      </xdr:nvSpPr>
      <xdr:spPr>
        <a:xfrm>
          <a:off x="4902200" y="149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148769</xdr:rowOff>
    </xdr:from>
    <xdr:ext cx="762000" cy="259045"/>
    <xdr:sp macro="" textlink="">
      <xdr:nvSpPr>
        <xdr:cNvPr id="216" name="人件費・物件費等の状況該当値テキスト"/>
        <xdr:cNvSpPr txBox="1"/>
      </xdr:nvSpPr>
      <xdr:spPr>
        <a:xfrm>
          <a:off x="5041900" y="1489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10685</xdr:rowOff>
    </xdr:from>
    <xdr:to>
      <xdr:col>6</xdr:col>
      <xdr:colOff>50800</xdr:colOff>
      <xdr:row>87</xdr:row>
      <xdr:rowOff>112285</xdr:rowOff>
    </xdr:to>
    <xdr:sp macro="" textlink="">
      <xdr:nvSpPr>
        <xdr:cNvPr id="217" name="円/楕円 216"/>
        <xdr:cNvSpPr/>
      </xdr:nvSpPr>
      <xdr:spPr>
        <a:xfrm>
          <a:off x="4064000" y="149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97062</xdr:rowOff>
    </xdr:from>
    <xdr:ext cx="736600" cy="259045"/>
    <xdr:sp macro="" textlink="">
      <xdr:nvSpPr>
        <xdr:cNvPr id="218" name="テキスト ボックス 217"/>
        <xdr:cNvSpPr txBox="1"/>
      </xdr:nvSpPr>
      <xdr:spPr>
        <a:xfrm>
          <a:off x="3733800" y="1501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121374</xdr:rowOff>
    </xdr:from>
    <xdr:to>
      <xdr:col>4</xdr:col>
      <xdr:colOff>533400</xdr:colOff>
      <xdr:row>88</xdr:row>
      <xdr:rowOff>51524</xdr:rowOff>
    </xdr:to>
    <xdr:sp macro="" textlink="">
      <xdr:nvSpPr>
        <xdr:cNvPr id="219" name="円/楕円 218"/>
        <xdr:cNvSpPr/>
      </xdr:nvSpPr>
      <xdr:spPr>
        <a:xfrm>
          <a:off x="3175000" y="150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36301</xdr:rowOff>
    </xdr:from>
    <xdr:ext cx="762000" cy="259045"/>
    <xdr:sp macro="" textlink="">
      <xdr:nvSpPr>
        <xdr:cNvPr id="220" name="テキスト ボックス 219"/>
        <xdr:cNvSpPr txBox="1"/>
      </xdr:nvSpPr>
      <xdr:spPr>
        <a:xfrm>
          <a:off x="2844800" y="151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123699</xdr:rowOff>
    </xdr:from>
    <xdr:to>
      <xdr:col>3</xdr:col>
      <xdr:colOff>330200</xdr:colOff>
      <xdr:row>87</xdr:row>
      <xdr:rowOff>53849</xdr:rowOff>
    </xdr:to>
    <xdr:sp macro="" textlink="">
      <xdr:nvSpPr>
        <xdr:cNvPr id="221" name="円/楕円 220"/>
        <xdr:cNvSpPr/>
      </xdr:nvSpPr>
      <xdr:spPr>
        <a:xfrm>
          <a:off x="2286000" y="148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38626</xdr:rowOff>
    </xdr:from>
    <xdr:ext cx="762000" cy="259045"/>
    <xdr:sp macro="" textlink="">
      <xdr:nvSpPr>
        <xdr:cNvPr id="222" name="テキスト ボックス 221"/>
        <xdr:cNvSpPr txBox="1"/>
      </xdr:nvSpPr>
      <xdr:spPr>
        <a:xfrm>
          <a:off x="1955800" y="1495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173,438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48019</xdr:rowOff>
    </xdr:from>
    <xdr:to>
      <xdr:col>2</xdr:col>
      <xdr:colOff>127000</xdr:colOff>
      <xdr:row>87</xdr:row>
      <xdr:rowOff>149619</xdr:rowOff>
    </xdr:to>
    <xdr:sp macro="" textlink="">
      <xdr:nvSpPr>
        <xdr:cNvPr id="223" name="円/楕円 222"/>
        <xdr:cNvSpPr/>
      </xdr:nvSpPr>
      <xdr:spPr>
        <a:xfrm>
          <a:off x="1397000" y="149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134396</xdr:rowOff>
    </xdr:from>
    <xdr:ext cx="762000" cy="259045"/>
    <xdr:sp macro="" textlink="">
      <xdr:nvSpPr>
        <xdr:cNvPr id="224" name="テキスト ボックス 223"/>
        <xdr:cNvSpPr txBox="1"/>
      </xdr:nvSpPr>
      <xdr:spPr>
        <a:xfrm>
          <a:off x="1066800" y="150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45296</xdr:rowOff>
    </xdr:to>
    <xdr:cxnSp macro="">
      <xdr:nvCxnSpPr>
        <xdr:cNvPr id="253" name="直線コネクタ 252"/>
        <xdr:cNvCxnSpPr/>
      </xdr:nvCxnSpPr>
      <xdr:spPr>
        <a:xfrm flipV="1">
          <a:off x="17018000" y="14001750"/>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4"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5" name="直線コネクタ 254"/>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7" name="直線コネクタ 25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89</xdr:row>
      <xdr:rowOff>13546</xdr:rowOff>
    </xdr:to>
    <xdr:cxnSp macro="">
      <xdr:nvCxnSpPr>
        <xdr:cNvPr id="258" name="直線コネクタ 257"/>
        <xdr:cNvCxnSpPr/>
      </xdr:nvCxnSpPr>
      <xdr:spPr>
        <a:xfrm flipV="1">
          <a:off x="16179800" y="14605000"/>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13546</xdr:rowOff>
    </xdr:from>
    <xdr:to>
      <xdr:col>23</xdr:col>
      <xdr:colOff>406400</xdr:colOff>
      <xdr:row>89</xdr:row>
      <xdr:rowOff>45720</xdr:rowOff>
    </xdr:to>
    <xdr:cxnSp macro="">
      <xdr:nvCxnSpPr>
        <xdr:cNvPr id="261" name="直線コネクタ 260"/>
        <xdr:cNvCxnSpPr/>
      </xdr:nvCxnSpPr>
      <xdr:spPr>
        <a:xfrm flipV="1">
          <a:off x="15290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85937</xdr:rowOff>
    </xdr:from>
    <xdr:to>
      <xdr:col>23</xdr:col>
      <xdr:colOff>457200</xdr:colOff>
      <xdr:row>89</xdr:row>
      <xdr:rowOff>16087</xdr:rowOff>
    </xdr:to>
    <xdr:sp macro="" textlink="">
      <xdr:nvSpPr>
        <xdr:cNvPr id="262" name="フローチャート : 判断 261"/>
        <xdr:cNvSpPr/>
      </xdr:nvSpPr>
      <xdr:spPr>
        <a:xfrm>
          <a:off x="16129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63" name="テキスト ボックス 262"/>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45720</xdr:rowOff>
    </xdr:to>
    <xdr:cxnSp macro="">
      <xdr:nvCxnSpPr>
        <xdr:cNvPr id="264" name="直線コネクタ 263"/>
        <xdr:cNvCxnSpPr/>
      </xdr:nvCxnSpPr>
      <xdr:spPr>
        <a:xfrm>
          <a:off x="14401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5" name="フローチャート : 判断 264"/>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66" name="テキスト ボックス 265"/>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120227</xdr:rowOff>
    </xdr:to>
    <xdr:cxnSp macro="">
      <xdr:nvCxnSpPr>
        <xdr:cNvPr id="267" name="直線コネクタ 266"/>
        <xdr:cNvCxnSpPr/>
      </xdr:nvCxnSpPr>
      <xdr:spPr>
        <a:xfrm flipV="1">
          <a:off x="13512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9" name="円/楕円 278"/>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80" name="テキスト ボックス 279"/>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1" name="円/楕円 280"/>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2" name="テキスト ボックス 281"/>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3" name="円/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5" name="円/楕円 284"/>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6" name="テキスト ボックス 285"/>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少子化対策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39864</xdr:rowOff>
    </xdr:from>
    <xdr:to>
      <xdr:col>24</xdr:col>
      <xdr:colOff>558800</xdr:colOff>
      <xdr:row>66</xdr:row>
      <xdr:rowOff>12841</xdr:rowOff>
    </xdr:to>
    <xdr:cxnSp macro="">
      <xdr:nvCxnSpPr>
        <xdr:cNvPr id="316" name="直線コネクタ 315"/>
        <xdr:cNvCxnSpPr/>
      </xdr:nvCxnSpPr>
      <xdr:spPr>
        <a:xfrm flipV="1">
          <a:off x="17018000" y="998396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156368</xdr:rowOff>
    </xdr:from>
    <xdr:ext cx="762000" cy="259045"/>
    <xdr:sp macro="" textlink="">
      <xdr:nvSpPr>
        <xdr:cNvPr id="317" name="定員管理の状況最小値テキスト"/>
        <xdr:cNvSpPr txBox="1"/>
      </xdr:nvSpPr>
      <xdr:spPr>
        <a:xfrm>
          <a:off x="17106900" y="113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15.98</a:t>
          </a:r>
          <a:endParaRPr kumimoji="1" lang="ja-JP" altLang="en-US" sz="1000" b="1">
            <a:latin typeface="ＭＳ Ｐゴシック"/>
          </a:endParaRPr>
        </a:p>
      </xdr:txBody>
    </xdr:sp>
    <xdr:clientData/>
  </xdr:oneCellAnchor>
  <xdr:twoCellAnchor>
    <xdr:from>
      <xdr:col>24</xdr:col>
      <xdr:colOff>469900</xdr:colOff>
      <xdr:row>66</xdr:row>
      <xdr:rowOff>12841</xdr:rowOff>
    </xdr:from>
    <xdr:to>
      <xdr:col>24</xdr:col>
      <xdr:colOff>647700</xdr:colOff>
      <xdr:row>66</xdr:row>
      <xdr:rowOff>12841</xdr:rowOff>
    </xdr:to>
    <xdr:cxnSp macro="">
      <xdr:nvCxnSpPr>
        <xdr:cNvPr id="318" name="直線コネクタ 317"/>
        <xdr:cNvCxnSpPr/>
      </xdr:nvCxnSpPr>
      <xdr:spPr>
        <a:xfrm>
          <a:off x="16929100" y="1132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126241</xdr:rowOff>
    </xdr:from>
    <xdr:ext cx="762000" cy="259045"/>
    <xdr:sp macro="" textlink="">
      <xdr:nvSpPr>
        <xdr:cNvPr id="319" name="定員管理の状況最大値テキスト"/>
        <xdr:cNvSpPr txBox="1"/>
      </xdr:nvSpPr>
      <xdr:spPr>
        <a:xfrm>
          <a:off x="17106900" y="97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24</xdr:col>
      <xdr:colOff>469900</xdr:colOff>
      <xdr:row>58</xdr:row>
      <xdr:rowOff>39864</xdr:rowOff>
    </xdr:from>
    <xdr:to>
      <xdr:col>24</xdr:col>
      <xdr:colOff>647700</xdr:colOff>
      <xdr:row>58</xdr:row>
      <xdr:rowOff>39864</xdr:rowOff>
    </xdr:to>
    <xdr:cxnSp macro="">
      <xdr:nvCxnSpPr>
        <xdr:cNvPr id="320" name="直線コネクタ 319"/>
        <xdr:cNvCxnSpPr/>
      </xdr:nvCxnSpPr>
      <xdr:spPr>
        <a:xfrm>
          <a:off x="16929100" y="998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157056</xdr:rowOff>
    </xdr:from>
    <xdr:to>
      <xdr:col>24</xdr:col>
      <xdr:colOff>558800</xdr:colOff>
      <xdr:row>62</xdr:row>
      <xdr:rowOff>161079</xdr:rowOff>
    </xdr:to>
    <xdr:cxnSp macro="">
      <xdr:nvCxnSpPr>
        <xdr:cNvPr id="321" name="直線コネクタ 320"/>
        <xdr:cNvCxnSpPr/>
      </xdr:nvCxnSpPr>
      <xdr:spPr>
        <a:xfrm>
          <a:off x="16179800" y="107869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46231</xdr:rowOff>
    </xdr:from>
    <xdr:ext cx="762000" cy="259045"/>
    <xdr:sp macro="" textlink="">
      <xdr:nvSpPr>
        <xdr:cNvPr id="322" name="定員管理の状況平均値テキスト"/>
        <xdr:cNvSpPr txBox="1"/>
      </xdr:nvSpPr>
      <xdr:spPr>
        <a:xfrm>
          <a:off x="17106900" y="1033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23" name="フローチャート : 判断 322"/>
        <xdr:cNvSpPr/>
      </xdr:nvSpPr>
      <xdr:spPr>
        <a:xfrm>
          <a:off x="169672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150354</xdr:rowOff>
    </xdr:from>
    <xdr:to>
      <xdr:col>23</xdr:col>
      <xdr:colOff>406400</xdr:colOff>
      <xdr:row>62</xdr:row>
      <xdr:rowOff>157056</xdr:rowOff>
    </xdr:to>
    <xdr:cxnSp macro="">
      <xdr:nvCxnSpPr>
        <xdr:cNvPr id="324" name="直線コネクタ 323"/>
        <xdr:cNvCxnSpPr/>
      </xdr:nvCxnSpPr>
      <xdr:spPr>
        <a:xfrm>
          <a:off x="15290800" y="1078025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36406</xdr:rowOff>
    </xdr:from>
    <xdr:to>
      <xdr:col>23</xdr:col>
      <xdr:colOff>457200</xdr:colOff>
      <xdr:row>61</xdr:row>
      <xdr:rowOff>138006</xdr:rowOff>
    </xdr:to>
    <xdr:sp macro="" textlink="">
      <xdr:nvSpPr>
        <xdr:cNvPr id="325" name="フローチャート : 判断 324"/>
        <xdr:cNvSpPr/>
      </xdr:nvSpPr>
      <xdr:spPr>
        <a:xfrm>
          <a:off x="16129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26" name="テキスト ボックス 325"/>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150354</xdr:rowOff>
    </xdr:from>
    <xdr:to>
      <xdr:col>22</xdr:col>
      <xdr:colOff>203200</xdr:colOff>
      <xdr:row>63</xdr:row>
      <xdr:rowOff>3034</xdr:rowOff>
    </xdr:to>
    <xdr:cxnSp macro="">
      <xdr:nvCxnSpPr>
        <xdr:cNvPr id="327" name="直線コネクタ 326"/>
        <xdr:cNvCxnSpPr/>
      </xdr:nvCxnSpPr>
      <xdr:spPr>
        <a:xfrm flipV="1">
          <a:off x="14401800" y="10780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48471</xdr:rowOff>
    </xdr:from>
    <xdr:to>
      <xdr:col>22</xdr:col>
      <xdr:colOff>254000</xdr:colOff>
      <xdr:row>61</xdr:row>
      <xdr:rowOff>150071</xdr:rowOff>
    </xdr:to>
    <xdr:sp macro="" textlink="">
      <xdr:nvSpPr>
        <xdr:cNvPr id="328" name="フローチャート : 判断 327"/>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160248</xdr:rowOff>
    </xdr:from>
    <xdr:ext cx="762000" cy="259045"/>
    <xdr:sp macro="" textlink="">
      <xdr:nvSpPr>
        <xdr:cNvPr id="329" name="テキスト ボックス 328"/>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3034</xdr:rowOff>
    </xdr:from>
    <xdr:to>
      <xdr:col>21</xdr:col>
      <xdr:colOff>0</xdr:colOff>
      <xdr:row>63</xdr:row>
      <xdr:rowOff>15099</xdr:rowOff>
    </xdr:to>
    <xdr:cxnSp macro="">
      <xdr:nvCxnSpPr>
        <xdr:cNvPr id="330" name="直線コネクタ 329"/>
        <xdr:cNvCxnSpPr/>
      </xdr:nvCxnSpPr>
      <xdr:spPr>
        <a:xfrm flipV="1">
          <a:off x="13512800" y="10804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88688</xdr:rowOff>
    </xdr:from>
    <xdr:to>
      <xdr:col>21</xdr:col>
      <xdr:colOff>50800</xdr:colOff>
      <xdr:row>62</xdr:row>
      <xdr:rowOff>18838</xdr:rowOff>
    </xdr:to>
    <xdr:sp macro="" textlink="">
      <xdr:nvSpPr>
        <xdr:cNvPr id="331" name="フローチャート : 判断 330"/>
        <xdr:cNvSpPr/>
      </xdr:nvSpPr>
      <xdr:spPr>
        <a:xfrm>
          <a:off x="14351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29015</xdr:rowOff>
    </xdr:from>
    <xdr:ext cx="762000" cy="259045"/>
    <xdr:sp macro="" textlink="">
      <xdr:nvSpPr>
        <xdr:cNvPr id="332" name="テキスト ボックス 331"/>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33" name="フローチャート : 判断 332"/>
        <xdr:cNvSpPr/>
      </xdr:nvSpPr>
      <xdr:spPr>
        <a:xfrm>
          <a:off x="13462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11588</xdr:rowOff>
    </xdr:from>
    <xdr:ext cx="762000" cy="259045"/>
    <xdr:sp macro="" textlink="">
      <xdr:nvSpPr>
        <xdr:cNvPr id="334" name="テキスト ボックス 333"/>
        <xdr:cNvSpPr txBox="1"/>
      </xdr:nvSpPr>
      <xdr:spPr>
        <a:xfrm>
          <a:off x="13131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110279</xdr:rowOff>
    </xdr:from>
    <xdr:to>
      <xdr:col>24</xdr:col>
      <xdr:colOff>609600</xdr:colOff>
      <xdr:row>63</xdr:row>
      <xdr:rowOff>40429</xdr:rowOff>
    </xdr:to>
    <xdr:sp macro="" textlink="">
      <xdr:nvSpPr>
        <xdr:cNvPr id="340" name="円/楕円 339"/>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82356</xdr:rowOff>
    </xdr:from>
    <xdr:ext cx="762000" cy="259045"/>
    <xdr:sp macro="" textlink="">
      <xdr:nvSpPr>
        <xdr:cNvPr id="341"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106256</xdr:rowOff>
    </xdr:from>
    <xdr:to>
      <xdr:col>23</xdr:col>
      <xdr:colOff>457200</xdr:colOff>
      <xdr:row>63</xdr:row>
      <xdr:rowOff>36406</xdr:rowOff>
    </xdr:to>
    <xdr:sp macro="" textlink="">
      <xdr:nvSpPr>
        <xdr:cNvPr id="342" name="円/楕円 341"/>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43" name="テキスト ボックス 342"/>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99554</xdr:rowOff>
    </xdr:from>
    <xdr:to>
      <xdr:col>22</xdr:col>
      <xdr:colOff>254000</xdr:colOff>
      <xdr:row>63</xdr:row>
      <xdr:rowOff>29704</xdr:rowOff>
    </xdr:to>
    <xdr:sp macro="" textlink="">
      <xdr:nvSpPr>
        <xdr:cNvPr id="344" name="円/楕円 343"/>
        <xdr:cNvSpPr/>
      </xdr:nvSpPr>
      <xdr:spPr>
        <a:xfrm>
          <a:off x="15240000" y="10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14481</xdr:rowOff>
    </xdr:from>
    <xdr:ext cx="762000" cy="259045"/>
    <xdr:sp macro="" textlink="">
      <xdr:nvSpPr>
        <xdr:cNvPr id="345" name="テキスト ボックス 344"/>
        <xdr:cNvSpPr txBox="1"/>
      </xdr:nvSpPr>
      <xdr:spPr>
        <a:xfrm>
          <a:off x="14909800" y="108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123684</xdr:rowOff>
    </xdr:from>
    <xdr:to>
      <xdr:col>21</xdr:col>
      <xdr:colOff>50800</xdr:colOff>
      <xdr:row>63</xdr:row>
      <xdr:rowOff>53834</xdr:rowOff>
    </xdr:to>
    <xdr:sp macro="" textlink="">
      <xdr:nvSpPr>
        <xdr:cNvPr id="346" name="円/楕円 345"/>
        <xdr:cNvSpPr/>
      </xdr:nvSpPr>
      <xdr:spPr>
        <a:xfrm>
          <a:off x="14351000" y="107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38611</xdr:rowOff>
    </xdr:from>
    <xdr:ext cx="762000" cy="259045"/>
    <xdr:sp macro="" textlink="">
      <xdr:nvSpPr>
        <xdr:cNvPr id="347" name="テキスト ボックス 346"/>
        <xdr:cNvSpPr txBox="1"/>
      </xdr:nvSpPr>
      <xdr:spPr>
        <a:xfrm>
          <a:off x="14020800" y="1083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135749</xdr:rowOff>
    </xdr:from>
    <xdr:to>
      <xdr:col>19</xdr:col>
      <xdr:colOff>533400</xdr:colOff>
      <xdr:row>63</xdr:row>
      <xdr:rowOff>65899</xdr:rowOff>
    </xdr:to>
    <xdr:sp macro="" textlink="">
      <xdr:nvSpPr>
        <xdr:cNvPr id="348" name="円/楕円 347"/>
        <xdr:cNvSpPr/>
      </xdr:nvSpPr>
      <xdr:spPr>
        <a:xfrm>
          <a:off x="134620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50676</xdr:rowOff>
    </xdr:from>
    <xdr:ext cx="762000" cy="259045"/>
    <xdr:sp macro="" textlink="">
      <xdr:nvSpPr>
        <xdr:cNvPr id="349" name="テキスト ボックス 348"/>
        <xdr:cNvSpPr txBox="1"/>
      </xdr:nvSpPr>
      <xdr:spPr>
        <a:xfrm>
          <a:off x="13131800" y="108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平成２５年度実質公債費比率は、平成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年度からの</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カ年平均で、</a:t>
          </a:r>
          <a:r>
            <a:rPr lang="en-US" altLang="ja-JP" sz="1050">
              <a:solidFill>
                <a:schemeClr val="dk1"/>
              </a:solidFill>
              <a:effectLst/>
              <a:latin typeface="+mn-lt"/>
              <a:ea typeface="+mn-ea"/>
              <a:cs typeface="+mn-cs"/>
            </a:rPr>
            <a:t>12.3</a:t>
          </a:r>
          <a:r>
            <a:rPr lang="ja-JP" altLang="ja-JP" sz="1050">
              <a:solidFill>
                <a:schemeClr val="dk1"/>
              </a:solidFill>
              <a:effectLst/>
              <a:latin typeface="+mn-lt"/>
              <a:ea typeface="+mn-ea"/>
              <a:cs typeface="+mn-cs"/>
            </a:rPr>
            <a:t>％となり、前年度</a:t>
          </a:r>
          <a:r>
            <a:rPr lang="en-US" altLang="ja-JP" sz="1050">
              <a:solidFill>
                <a:schemeClr val="dk1"/>
              </a:solidFill>
              <a:effectLst/>
              <a:latin typeface="+mn-lt"/>
              <a:ea typeface="+mn-ea"/>
              <a:cs typeface="+mn-cs"/>
            </a:rPr>
            <a:t>12.7</a:t>
          </a:r>
          <a:r>
            <a:rPr lang="ja-JP" altLang="ja-JP" sz="1050">
              <a:solidFill>
                <a:schemeClr val="dk1"/>
              </a:solidFill>
              <a:effectLst/>
              <a:latin typeface="+mn-lt"/>
              <a:ea typeface="+mn-ea"/>
              <a:cs typeface="+mn-cs"/>
            </a:rPr>
            <a:t>％と比較して</a:t>
          </a:r>
          <a:r>
            <a:rPr lang="en-US" altLang="ja-JP" sz="1050">
              <a:solidFill>
                <a:schemeClr val="dk1"/>
              </a:solidFill>
              <a:effectLst/>
              <a:latin typeface="+mn-lt"/>
              <a:ea typeface="+mn-ea"/>
              <a:cs typeface="+mn-cs"/>
            </a:rPr>
            <a:t>0.4%</a:t>
          </a:r>
          <a:r>
            <a:rPr lang="ja-JP" altLang="ja-JP" sz="1050">
              <a:solidFill>
                <a:schemeClr val="dk1"/>
              </a:solidFill>
              <a:effectLst/>
              <a:latin typeface="+mn-lt"/>
              <a:ea typeface="+mn-ea"/>
              <a:cs typeface="+mn-cs"/>
            </a:rPr>
            <a:t>の改善がなされた。</a:t>
          </a:r>
        </a:p>
        <a:p>
          <a:r>
            <a:rPr lang="ja-JP" altLang="ja-JP" sz="1050">
              <a:solidFill>
                <a:schemeClr val="dk1"/>
              </a:solidFill>
              <a:effectLst/>
              <a:latin typeface="+mn-lt"/>
              <a:ea typeface="+mn-ea"/>
              <a:cs typeface="+mn-cs"/>
            </a:rPr>
            <a:t>なお、有田川町における単年度比率は、平成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年度は</a:t>
          </a:r>
          <a:r>
            <a:rPr lang="en-US" altLang="ja-JP" sz="1050">
              <a:solidFill>
                <a:schemeClr val="dk1"/>
              </a:solidFill>
              <a:effectLst/>
              <a:latin typeface="+mn-lt"/>
              <a:ea typeface="+mn-ea"/>
              <a:cs typeface="+mn-cs"/>
            </a:rPr>
            <a:t>13.1</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年度は</a:t>
          </a:r>
          <a:r>
            <a:rPr lang="en-US" altLang="ja-JP" sz="1050">
              <a:solidFill>
                <a:schemeClr val="dk1"/>
              </a:solidFill>
              <a:effectLst/>
              <a:latin typeface="+mn-lt"/>
              <a:ea typeface="+mn-ea"/>
              <a:cs typeface="+mn-cs"/>
            </a:rPr>
            <a:t>12.2</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a:t>
          </a:r>
          <a:r>
            <a:rPr lang="en-US" altLang="ja-JP" sz="1050">
              <a:solidFill>
                <a:schemeClr val="dk1"/>
              </a:solidFill>
              <a:effectLst/>
              <a:latin typeface="+mn-lt"/>
              <a:ea typeface="+mn-ea"/>
              <a:cs typeface="+mn-cs"/>
            </a:rPr>
            <a:t>11.6</a:t>
          </a:r>
          <a:r>
            <a:rPr lang="ja-JP" altLang="ja-JP" sz="1050">
              <a:solidFill>
                <a:schemeClr val="dk1"/>
              </a:solidFill>
              <a:effectLst/>
              <a:latin typeface="+mn-lt"/>
              <a:ea typeface="+mn-ea"/>
              <a:cs typeface="+mn-cs"/>
            </a:rPr>
            <a:t>％である。</a:t>
          </a:r>
        </a:p>
        <a:p>
          <a:r>
            <a:rPr lang="ja-JP" altLang="ja-JP" sz="1050">
              <a:solidFill>
                <a:schemeClr val="dk1"/>
              </a:solidFill>
              <a:effectLst/>
              <a:latin typeface="+mn-lt"/>
              <a:ea typeface="+mn-ea"/>
              <a:cs typeface="+mn-cs"/>
            </a:rPr>
            <a:t>平成１９年度から実施した繰上償還の影響により、平成２０年度実質公債費比率</a:t>
          </a:r>
          <a:r>
            <a:rPr lang="en-US" altLang="ja-JP" sz="1050">
              <a:solidFill>
                <a:schemeClr val="dk1"/>
              </a:solidFill>
              <a:effectLst/>
              <a:latin typeface="+mn-lt"/>
              <a:ea typeface="+mn-ea"/>
              <a:cs typeface="+mn-cs"/>
            </a:rPr>
            <a:t>18.0</a:t>
          </a:r>
          <a:r>
            <a:rPr lang="ja-JP" altLang="ja-JP" sz="1050">
              <a:solidFill>
                <a:schemeClr val="dk1"/>
              </a:solidFill>
              <a:effectLst/>
              <a:latin typeface="+mn-lt"/>
              <a:ea typeface="+mn-ea"/>
              <a:cs typeface="+mn-cs"/>
            </a:rPr>
            <a:t>％の許可団体から協議団体へと移行されて以来、年々数値は改善されている。今回、単年度比率でも</a:t>
          </a:r>
          <a:r>
            <a:rPr lang="en-US" altLang="ja-JP" sz="1050">
              <a:solidFill>
                <a:schemeClr val="dk1"/>
              </a:solidFill>
              <a:effectLst/>
              <a:latin typeface="+mn-lt"/>
              <a:ea typeface="+mn-ea"/>
              <a:cs typeface="+mn-cs"/>
            </a:rPr>
            <a:t>0.6</a:t>
          </a:r>
          <a:r>
            <a:rPr lang="ja-JP" altLang="ja-JP" sz="1050">
              <a:solidFill>
                <a:schemeClr val="dk1"/>
              </a:solidFill>
              <a:effectLst/>
              <a:latin typeface="+mn-lt"/>
              <a:ea typeface="+mn-ea"/>
              <a:cs typeface="+mn-cs"/>
            </a:rPr>
            <a:t>％の減少で、地方債の元利償還金が増加しているにもかかわらず、普通交付税や臨時財政対策債発行可能額が減少しているなか、公債費の交付税算入額が増加した事が要因となっている。今後も計画的な地方債の発行を実施し、より一層の健全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169333</xdr:rowOff>
    </xdr:from>
    <xdr:to>
      <xdr:col>24</xdr:col>
      <xdr:colOff>558800</xdr:colOff>
      <xdr:row>44</xdr:row>
      <xdr:rowOff>84667</xdr:rowOff>
    </xdr:to>
    <xdr:cxnSp macro="">
      <xdr:nvCxnSpPr>
        <xdr:cNvPr id="381" name="直線コネクタ 380"/>
        <xdr:cNvCxnSpPr/>
      </xdr:nvCxnSpPr>
      <xdr:spPr>
        <a:xfrm flipV="1">
          <a:off x="17018000" y="63415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82"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83" name="直線コネクタ 382"/>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84260</xdr:rowOff>
    </xdr:from>
    <xdr:ext cx="762000" cy="259045"/>
    <xdr:sp macro="" textlink="">
      <xdr:nvSpPr>
        <xdr:cNvPr id="384"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24</xdr:col>
      <xdr:colOff>469900</xdr:colOff>
      <xdr:row>36</xdr:row>
      <xdr:rowOff>169333</xdr:rowOff>
    </xdr:from>
    <xdr:to>
      <xdr:col>24</xdr:col>
      <xdr:colOff>647700</xdr:colOff>
      <xdr:row>36</xdr:row>
      <xdr:rowOff>169333</xdr:rowOff>
    </xdr:to>
    <xdr:cxnSp macro="">
      <xdr:nvCxnSpPr>
        <xdr:cNvPr id="385" name="直線コネクタ 384"/>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162378</xdr:rowOff>
    </xdr:from>
    <xdr:to>
      <xdr:col>24</xdr:col>
      <xdr:colOff>558800</xdr:colOff>
      <xdr:row>42</xdr:row>
      <xdr:rowOff>36891</xdr:rowOff>
    </xdr:to>
    <xdr:cxnSp macro="">
      <xdr:nvCxnSpPr>
        <xdr:cNvPr id="386" name="直線コネクタ 385"/>
        <xdr:cNvCxnSpPr/>
      </xdr:nvCxnSpPr>
      <xdr:spPr>
        <a:xfrm flipV="1">
          <a:off x="16179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59162</xdr:rowOff>
    </xdr:from>
    <xdr:ext cx="762000" cy="259045"/>
    <xdr:sp macro="" textlink="">
      <xdr:nvSpPr>
        <xdr:cNvPr id="387" name="公債費負担の状況平均値テキスト"/>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88" name="フローチャート : 判断 387"/>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42</xdr:row>
      <xdr:rowOff>128815</xdr:rowOff>
    </xdr:to>
    <xdr:cxnSp macro="">
      <xdr:nvCxnSpPr>
        <xdr:cNvPr id="389" name="直線コネクタ 388"/>
        <xdr:cNvCxnSpPr/>
      </xdr:nvCxnSpPr>
      <xdr:spPr>
        <a:xfrm flipV="1">
          <a:off x="15290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157541</xdr:rowOff>
    </xdr:from>
    <xdr:to>
      <xdr:col>23</xdr:col>
      <xdr:colOff>457200</xdr:colOff>
      <xdr:row>42</xdr:row>
      <xdr:rowOff>87691</xdr:rowOff>
    </xdr:to>
    <xdr:sp macro="" textlink="">
      <xdr:nvSpPr>
        <xdr:cNvPr id="390" name="フローチャート : 判断 389"/>
        <xdr:cNvSpPr/>
      </xdr:nvSpPr>
      <xdr:spPr>
        <a:xfrm>
          <a:off x="16129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97868</xdr:rowOff>
    </xdr:from>
    <xdr:ext cx="736600" cy="259045"/>
    <xdr:sp macro="" textlink="">
      <xdr:nvSpPr>
        <xdr:cNvPr id="391" name="テキスト ボックス 390"/>
        <xdr:cNvSpPr txBox="1"/>
      </xdr:nvSpPr>
      <xdr:spPr>
        <a:xfrm>
          <a:off x="15798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37798</xdr:rowOff>
    </xdr:to>
    <xdr:cxnSp macro="">
      <xdr:nvCxnSpPr>
        <xdr:cNvPr id="392" name="直線コネクタ 391"/>
        <xdr:cNvCxnSpPr/>
      </xdr:nvCxnSpPr>
      <xdr:spPr>
        <a:xfrm flipV="1">
          <a:off x="14401800" y="73297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112485</xdr:rowOff>
    </xdr:from>
    <xdr:to>
      <xdr:col>22</xdr:col>
      <xdr:colOff>254000</xdr:colOff>
      <xdr:row>43</xdr:row>
      <xdr:rowOff>42635</xdr:rowOff>
    </xdr:to>
    <xdr:sp macro="" textlink="">
      <xdr:nvSpPr>
        <xdr:cNvPr id="393" name="フローチャート : 判断 39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394" name="テキスト ボックス 39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44</xdr:row>
      <xdr:rowOff>96157</xdr:rowOff>
    </xdr:to>
    <xdr:cxnSp macro="">
      <xdr:nvCxnSpPr>
        <xdr:cNvPr id="395" name="直線コネクタ 394"/>
        <xdr:cNvCxnSpPr/>
      </xdr:nvCxnSpPr>
      <xdr:spPr>
        <a:xfrm flipV="1">
          <a:off x="13512800" y="74101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6" name="フローチャート : 判断 395"/>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397" name="テキスト ボックス 396"/>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8" name="フローチャート : 判断 397"/>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9" name="テキスト ボックス 39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05" name="円/楕円 404"/>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06"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7" name="円/楕円 406"/>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8" name="テキスト ボックス 407"/>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9" name="円/楕円 408"/>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18342</xdr:rowOff>
    </xdr:from>
    <xdr:ext cx="762000" cy="259045"/>
    <xdr:sp macro="" textlink="">
      <xdr:nvSpPr>
        <xdr:cNvPr id="410" name="テキスト ボックス 409"/>
        <xdr:cNvSpPr txBox="1"/>
      </xdr:nvSpPr>
      <xdr:spPr>
        <a:xfrm>
          <a:off x="1490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11" name="円/楕円 410"/>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98775</xdr:rowOff>
    </xdr:from>
    <xdr:ext cx="762000" cy="259045"/>
    <xdr:sp macro="" textlink="">
      <xdr:nvSpPr>
        <xdr:cNvPr id="412" name="テキスト ボックス 411"/>
        <xdr:cNvSpPr txBox="1"/>
      </xdr:nvSpPr>
      <xdr:spPr>
        <a:xfrm>
          <a:off x="14020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3" name="円/楕円 412"/>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157134</xdr:rowOff>
    </xdr:from>
    <xdr:ext cx="762000" cy="259045"/>
    <xdr:sp macro="" textlink="">
      <xdr:nvSpPr>
        <xdr:cNvPr id="414" name="テキスト ボックス 413"/>
        <xdr:cNvSpPr txBox="1"/>
      </xdr:nvSpPr>
      <xdr:spPr>
        <a:xfrm>
          <a:off x="13131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65.9</a:t>
          </a:r>
          <a:r>
            <a:rPr lang="ja-JP" altLang="ja-JP" sz="1100">
              <a:solidFill>
                <a:schemeClr val="dk1"/>
              </a:solidFill>
              <a:effectLst/>
              <a:latin typeface="+mn-lt"/>
              <a:ea typeface="+mn-ea"/>
              <a:cs typeface="+mn-cs"/>
            </a:rPr>
            <a:t>％となり、前年度の</a:t>
          </a:r>
          <a:r>
            <a:rPr lang="en-US" altLang="ja-JP" sz="1100">
              <a:solidFill>
                <a:schemeClr val="dk1"/>
              </a:solidFill>
              <a:effectLst/>
              <a:latin typeface="+mn-lt"/>
              <a:ea typeface="+mn-ea"/>
              <a:cs typeface="+mn-cs"/>
            </a:rPr>
            <a:t>73.4</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％の減少で、早期健全化基準</a:t>
          </a:r>
          <a:r>
            <a:rPr lang="en-US" altLang="ja-JP" sz="1100">
              <a:solidFill>
                <a:schemeClr val="dk1"/>
              </a:solidFill>
              <a:effectLst/>
              <a:latin typeface="+mn-lt"/>
              <a:ea typeface="+mn-ea"/>
              <a:cs typeface="+mn-cs"/>
            </a:rPr>
            <a:t>(350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に対し大幅に下回っている。</a:t>
          </a:r>
        </a:p>
        <a:p>
          <a:r>
            <a:rPr lang="ja-JP" altLang="ja-JP" sz="1100">
              <a:solidFill>
                <a:schemeClr val="dk1"/>
              </a:solidFill>
              <a:effectLst/>
              <a:latin typeface="+mn-lt"/>
              <a:ea typeface="+mn-ea"/>
              <a:cs typeface="+mn-cs"/>
            </a:rPr>
            <a:t>地方債残高については合併特例債の活用により前年度比</a:t>
          </a:r>
          <a:r>
            <a:rPr lang="en-US" altLang="ja-JP" sz="1100">
              <a:solidFill>
                <a:schemeClr val="dk1"/>
              </a:solidFill>
              <a:effectLst/>
              <a:latin typeface="+mn-lt"/>
              <a:ea typeface="+mn-ea"/>
              <a:cs typeface="+mn-cs"/>
            </a:rPr>
            <a:t>407,053</a:t>
          </a:r>
          <a:r>
            <a:rPr lang="ja-JP" altLang="ja-JP" sz="1100">
              <a:solidFill>
                <a:schemeClr val="dk1"/>
              </a:solidFill>
              <a:effectLst/>
              <a:latin typeface="+mn-lt"/>
              <a:ea typeface="+mn-ea"/>
              <a:cs typeface="+mn-cs"/>
            </a:rPr>
            <a:t>千円の増加となり、公営企業債の繰入見込額においても下水道事業債の新規発行等により</a:t>
          </a:r>
          <a:r>
            <a:rPr lang="en-US" altLang="ja-JP" sz="1100">
              <a:solidFill>
                <a:schemeClr val="dk1"/>
              </a:solidFill>
              <a:effectLst/>
              <a:latin typeface="+mn-lt"/>
              <a:ea typeface="+mn-ea"/>
              <a:cs typeface="+mn-cs"/>
            </a:rPr>
            <a:t>188,891</a:t>
          </a:r>
          <a:r>
            <a:rPr lang="ja-JP" altLang="ja-JP" sz="1100">
              <a:solidFill>
                <a:schemeClr val="dk1"/>
              </a:solidFill>
              <a:effectLst/>
              <a:latin typeface="+mn-lt"/>
              <a:ea typeface="+mn-ea"/>
              <a:cs typeface="+mn-cs"/>
            </a:rPr>
            <a:t>千円の増加となっている。また、組合等負担等見込額が、有田郡老人施設事務組合（なぎ園）の改築により地方債残高が増えている。</a:t>
          </a:r>
        </a:p>
        <a:p>
          <a:r>
            <a:rPr lang="ja-JP" altLang="ja-JP" sz="1100">
              <a:solidFill>
                <a:schemeClr val="dk1"/>
              </a:solidFill>
              <a:effectLst/>
              <a:latin typeface="+mn-lt"/>
              <a:ea typeface="+mn-ea"/>
              <a:cs typeface="+mn-cs"/>
            </a:rPr>
            <a:t>今回は、余剰金の積立により充当可能基金が増加したため当比率が改善されたが、今後の課題として計画的な事業の実施により地方債残高の抑制が必要であると考える。</a:t>
          </a: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4" name="テキスト ボックス 44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29210</xdr:rowOff>
    </xdr:from>
    <xdr:to>
      <xdr:col>24</xdr:col>
      <xdr:colOff>558800</xdr:colOff>
      <xdr:row>22</xdr:row>
      <xdr:rowOff>49439</xdr:rowOff>
    </xdr:to>
    <xdr:cxnSp macro="">
      <xdr:nvCxnSpPr>
        <xdr:cNvPr id="446" name="直線コネクタ 445"/>
        <xdr:cNvCxnSpPr/>
      </xdr:nvCxnSpPr>
      <xdr:spPr>
        <a:xfrm flipV="1">
          <a:off x="17018000" y="2258060"/>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21516</xdr:rowOff>
    </xdr:from>
    <xdr:ext cx="762000" cy="259045"/>
    <xdr:sp macro="" textlink="">
      <xdr:nvSpPr>
        <xdr:cNvPr id="447" name="将来負担の状況最小値テキスト"/>
        <xdr:cNvSpPr txBox="1"/>
      </xdr:nvSpPr>
      <xdr:spPr>
        <a:xfrm>
          <a:off x="17106900" y="37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107.5</a:t>
          </a:r>
          <a:endParaRPr kumimoji="1" lang="ja-JP" altLang="en-US" sz="1000" b="1">
            <a:latin typeface="ＭＳ Ｐゴシック"/>
          </a:endParaRPr>
        </a:p>
      </xdr:txBody>
    </xdr:sp>
    <xdr:clientData/>
  </xdr:oneCellAnchor>
  <xdr:twoCellAnchor>
    <xdr:from>
      <xdr:col>24</xdr:col>
      <xdr:colOff>469900</xdr:colOff>
      <xdr:row>22</xdr:row>
      <xdr:rowOff>49439</xdr:rowOff>
    </xdr:from>
    <xdr:to>
      <xdr:col>24</xdr:col>
      <xdr:colOff>647700</xdr:colOff>
      <xdr:row>22</xdr:row>
      <xdr:rowOff>49439</xdr:rowOff>
    </xdr:to>
    <xdr:cxnSp macro="">
      <xdr:nvCxnSpPr>
        <xdr:cNvPr id="448" name="直線コネクタ 447"/>
        <xdr:cNvCxnSpPr/>
      </xdr:nvCxnSpPr>
      <xdr:spPr>
        <a:xfrm>
          <a:off x="16929100" y="382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115587</xdr:rowOff>
    </xdr:from>
    <xdr:ext cx="762000" cy="259045"/>
    <xdr:sp macro="" textlink="">
      <xdr:nvSpPr>
        <xdr:cNvPr id="449" name="将来負担の状況最大値テキスト"/>
        <xdr:cNvSpPr txBox="1"/>
      </xdr:nvSpPr>
      <xdr:spPr>
        <a:xfrm>
          <a:off x="171069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13</xdr:row>
      <xdr:rowOff>29210</xdr:rowOff>
    </xdr:from>
    <xdr:to>
      <xdr:col>24</xdr:col>
      <xdr:colOff>647700</xdr:colOff>
      <xdr:row>13</xdr:row>
      <xdr:rowOff>29210</xdr:rowOff>
    </xdr:to>
    <xdr:cxnSp macro="">
      <xdr:nvCxnSpPr>
        <xdr:cNvPr id="450" name="直線コネクタ 449"/>
        <xdr:cNvCxnSpPr/>
      </xdr:nvCxnSpPr>
      <xdr:spPr>
        <a:xfrm>
          <a:off x="16929100" y="225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18234</xdr:rowOff>
    </xdr:from>
    <xdr:to>
      <xdr:col>24</xdr:col>
      <xdr:colOff>558800</xdr:colOff>
      <xdr:row>18</xdr:row>
      <xdr:rowOff>147501</xdr:rowOff>
    </xdr:to>
    <xdr:cxnSp macro="">
      <xdr:nvCxnSpPr>
        <xdr:cNvPr id="451" name="直線コネクタ 450"/>
        <xdr:cNvCxnSpPr/>
      </xdr:nvCxnSpPr>
      <xdr:spPr>
        <a:xfrm flipV="1">
          <a:off x="16179800" y="3104334"/>
          <a:ext cx="838200" cy="1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85561</xdr:rowOff>
    </xdr:from>
    <xdr:ext cx="762000" cy="259045"/>
    <xdr:sp macro="" textlink="">
      <xdr:nvSpPr>
        <xdr:cNvPr id="452" name="将来負担の状況平均値テキスト"/>
        <xdr:cNvSpPr txBox="1"/>
      </xdr:nvSpPr>
      <xdr:spPr>
        <a:xfrm>
          <a:off x="17106900" y="265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69034</xdr:rowOff>
    </xdr:from>
    <xdr:to>
      <xdr:col>24</xdr:col>
      <xdr:colOff>609600</xdr:colOff>
      <xdr:row>16</xdr:row>
      <xdr:rowOff>170634</xdr:rowOff>
    </xdr:to>
    <xdr:sp macro="" textlink="">
      <xdr:nvSpPr>
        <xdr:cNvPr id="453" name="フローチャート : 判断 452"/>
        <xdr:cNvSpPr/>
      </xdr:nvSpPr>
      <xdr:spPr>
        <a:xfrm>
          <a:off x="169672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25128</xdr:rowOff>
    </xdr:from>
    <xdr:to>
      <xdr:col>23</xdr:col>
      <xdr:colOff>406400</xdr:colOff>
      <xdr:row>18</xdr:row>
      <xdr:rowOff>147501</xdr:rowOff>
    </xdr:to>
    <xdr:cxnSp macro="">
      <xdr:nvCxnSpPr>
        <xdr:cNvPr id="454" name="直線コネクタ 453"/>
        <xdr:cNvCxnSpPr/>
      </xdr:nvCxnSpPr>
      <xdr:spPr>
        <a:xfrm>
          <a:off x="15290800" y="3111228"/>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32022</xdr:rowOff>
    </xdr:from>
    <xdr:to>
      <xdr:col>23</xdr:col>
      <xdr:colOff>457200</xdr:colOff>
      <xdr:row>17</xdr:row>
      <xdr:rowOff>133622</xdr:rowOff>
    </xdr:to>
    <xdr:sp macro="" textlink="">
      <xdr:nvSpPr>
        <xdr:cNvPr id="455" name="フローチャート : 判断 454"/>
        <xdr:cNvSpPr/>
      </xdr:nvSpPr>
      <xdr:spPr>
        <a:xfrm>
          <a:off x="16129000" y="29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143799</xdr:rowOff>
    </xdr:from>
    <xdr:ext cx="736600" cy="259045"/>
    <xdr:sp macro="" textlink="">
      <xdr:nvSpPr>
        <xdr:cNvPr id="456" name="テキスト ボックス 455"/>
        <xdr:cNvSpPr txBox="1"/>
      </xdr:nvSpPr>
      <xdr:spPr>
        <a:xfrm>
          <a:off x="15798800" y="271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25128</xdr:rowOff>
    </xdr:from>
    <xdr:to>
      <xdr:col>22</xdr:col>
      <xdr:colOff>203200</xdr:colOff>
      <xdr:row>19</xdr:row>
      <xdr:rowOff>32929</xdr:rowOff>
    </xdr:to>
    <xdr:cxnSp macro="">
      <xdr:nvCxnSpPr>
        <xdr:cNvPr id="457" name="直線コネクタ 456"/>
        <xdr:cNvCxnSpPr/>
      </xdr:nvCxnSpPr>
      <xdr:spPr>
        <a:xfrm flipV="1">
          <a:off x="14401800" y="3111228"/>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164737</xdr:rowOff>
    </xdr:from>
    <xdr:to>
      <xdr:col>22</xdr:col>
      <xdr:colOff>254000</xdr:colOff>
      <xdr:row>18</xdr:row>
      <xdr:rowOff>94887</xdr:rowOff>
    </xdr:to>
    <xdr:sp macro="" textlink="">
      <xdr:nvSpPr>
        <xdr:cNvPr id="458" name="フローチャート : 判断 457"/>
        <xdr:cNvSpPr/>
      </xdr:nvSpPr>
      <xdr:spPr>
        <a:xfrm>
          <a:off x="15240000" y="30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79664</xdr:rowOff>
    </xdr:from>
    <xdr:ext cx="762000" cy="259045"/>
    <xdr:sp macro="" textlink="">
      <xdr:nvSpPr>
        <xdr:cNvPr id="459" name="テキスト ボックス 458"/>
        <xdr:cNvSpPr txBox="1"/>
      </xdr:nvSpPr>
      <xdr:spPr>
        <a:xfrm>
          <a:off x="14909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32929</xdr:rowOff>
    </xdr:from>
    <xdr:to>
      <xdr:col>21</xdr:col>
      <xdr:colOff>0</xdr:colOff>
      <xdr:row>21</xdr:row>
      <xdr:rowOff>31297</xdr:rowOff>
    </xdr:to>
    <xdr:cxnSp macro="">
      <xdr:nvCxnSpPr>
        <xdr:cNvPr id="460" name="直線コネクタ 459"/>
        <xdr:cNvCxnSpPr/>
      </xdr:nvCxnSpPr>
      <xdr:spPr>
        <a:xfrm flipV="1">
          <a:off x="13512800" y="3290479"/>
          <a:ext cx="8890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156210</xdr:rowOff>
    </xdr:from>
    <xdr:to>
      <xdr:col>21</xdr:col>
      <xdr:colOff>50800</xdr:colOff>
      <xdr:row>20</xdr:row>
      <xdr:rowOff>86360</xdr:rowOff>
    </xdr:to>
    <xdr:sp macro="" textlink="">
      <xdr:nvSpPr>
        <xdr:cNvPr id="461" name="フローチャート : 判断 460"/>
        <xdr:cNvSpPr/>
      </xdr:nvSpPr>
      <xdr:spPr>
        <a:xfrm>
          <a:off x="14351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71137</xdr:rowOff>
    </xdr:from>
    <xdr:ext cx="762000" cy="259045"/>
    <xdr:sp macro="" textlink="">
      <xdr:nvSpPr>
        <xdr:cNvPr id="462" name="テキスト ボックス 461"/>
        <xdr:cNvSpPr txBox="1"/>
      </xdr:nvSpPr>
      <xdr:spPr>
        <a:xfrm>
          <a:off x="14020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26217</xdr:rowOff>
    </xdr:from>
    <xdr:to>
      <xdr:col>19</xdr:col>
      <xdr:colOff>533400</xdr:colOff>
      <xdr:row>22</xdr:row>
      <xdr:rowOff>127817</xdr:rowOff>
    </xdr:to>
    <xdr:sp macro="" textlink="">
      <xdr:nvSpPr>
        <xdr:cNvPr id="463" name="フローチャート : 判断 462"/>
        <xdr:cNvSpPr/>
      </xdr:nvSpPr>
      <xdr:spPr>
        <a:xfrm>
          <a:off x="13462000" y="379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112594</xdr:rowOff>
    </xdr:from>
    <xdr:ext cx="762000" cy="259045"/>
    <xdr:sp macro="" textlink="">
      <xdr:nvSpPr>
        <xdr:cNvPr id="464" name="テキスト ボックス 463"/>
        <xdr:cNvSpPr txBox="1"/>
      </xdr:nvSpPr>
      <xdr:spPr>
        <a:xfrm>
          <a:off x="13131800" y="38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138884</xdr:rowOff>
    </xdr:from>
    <xdr:to>
      <xdr:col>24</xdr:col>
      <xdr:colOff>609600</xdr:colOff>
      <xdr:row>18</xdr:row>
      <xdr:rowOff>69034</xdr:rowOff>
    </xdr:to>
    <xdr:sp macro="" textlink="">
      <xdr:nvSpPr>
        <xdr:cNvPr id="470" name="円/楕円 469"/>
        <xdr:cNvSpPr/>
      </xdr:nvSpPr>
      <xdr:spPr>
        <a:xfrm>
          <a:off x="16967200" y="30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110961</xdr:rowOff>
    </xdr:from>
    <xdr:ext cx="762000" cy="259045"/>
    <xdr:sp macro="" textlink="">
      <xdr:nvSpPr>
        <xdr:cNvPr id="471" name="将来負担の状況該当値テキスト"/>
        <xdr:cNvSpPr txBox="1"/>
      </xdr:nvSpPr>
      <xdr:spPr>
        <a:xfrm>
          <a:off x="17106900" y="302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96701</xdr:rowOff>
    </xdr:from>
    <xdr:to>
      <xdr:col>23</xdr:col>
      <xdr:colOff>457200</xdr:colOff>
      <xdr:row>19</xdr:row>
      <xdr:rowOff>26851</xdr:rowOff>
    </xdr:to>
    <xdr:sp macro="" textlink="">
      <xdr:nvSpPr>
        <xdr:cNvPr id="472" name="円/楕円 471"/>
        <xdr:cNvSpPr/>
      </xdr:nvSpPr>
      <xdr:spPr>
        <a:xfrm>
          <a:off x="16129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11628</xdr:rowOff>
    </xdr:from>
    <xdr:ext cx="736600" cy="259045"/>
    <xdr:sp macro="" textlink="">
      <xdr:nvSpPr>
        <xdr:cNvPr id="473" name="テキスト ボックス 472"/>
        <xdr:cNvSpPr txBox="1"/>
      </xdr:nvSpPr>
      <xdr:spPr>
        <a:xfrm>
          <a:off x="15798800" y="326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145778</xdr:rowOff>
    </xdr:from>
    <xdr:to>
      <xdr:col>22</xdr:col>
      <xdr:colOff>254000</xdr:colOff>
      <xdr:row>18</xdr:row>
      <xdr:rowOff>75928</xdr:rowOff>
    </xdr:to>
    <xdr:sp macro="" textlink="">
      <xdr:nvSpPr>
        <xdr:cNvPr id="474" name="円/楕円 473"/>
        <xdr:cNvSpPr/>
      </xdr:nvSpPr>
      <xdr:spPr>
        <a:xfrm>
          <a:off x="15240000" y="30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86105</xdr:rowOff>
    </xdr:from>
    <xdr:ext cx="762000" cy="259045"/>
    <xdr:sp macro="" textlink="">
      <xdr:nvSpPr>
        <xdr:cNvPr id="475" name="テキスト ボックス 474"/>
        <xdr:cNvSpPr txBox="1"/>
      </xdr:nvSpPr>
      <xdr:spPr>
        <a:xfrm>
          <a:off x="14909800" y="282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153579</xdr:rowOff>
    </xdr:from>
    <xdr:to>
      <xdr:col>21</xdr:col>
      <xdr:colOff>50800</xdr:colOff>
      <xdr:row>19</xdr:row>
      <xdr:rowOff>83729</xdr:rowOff>
    </xdr:to>
    <xdr:sp macro="" textlink="">
      <xdr:nvSpPr>
        <xdr:cNvPr id="476" name="円/楕円 475"/>
        <xdr:cNvSpPr/>
      </xdr:nvSpPr>
      <xdr:spPr>
        <a:xfrm>
          <a:off x="14351000" y="32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93906</xdr:rowOff>
    </xdr:from>
    <xdr:ext cx="762000" cy="259045"/>
    <xdr:sp macro="" textlink="">
      <xdr:nvSpPr>
        <xdr:cNvPr id="477" name="テキスト ボックス 476"/>
        <xdr:cNvSpPr txBox="1"/>
      </xdr:nvSpPr>
      <xdr:spPr>
        <a:xfrm>
          <a:off x="14020800" y="30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151947</xdr:rowOff>
    </xdr:from>
    <xdr:to>
      <xdr:col>19</xdr:col>
      <xdr:colOff>533400</xdr:colOff>
      <xdr:row>21</xdr:row>
      <xdr:rowOff>82097</xdr:rowOff>
    </xdr:to>
    <xdr:sp macro="" textlink="">
      <xdr:nvSpPr>
        <xdr:cNvPr id="478" name="円/楕円 477"/>
        <xdr:cNvSpPr/>
      </xdr:nvSpPr>
      <xdr:spPr>
        <a:xfrm>
          <a:off x="13462000" y="35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92274</xdr:rowOff>
    </xdr:from>
    <xdr:ext cx="762000" cy="259045"/>
    <xdr:sp macro="" textlink="">
      <xdr:nvSpPr>
        <xdr:cNvPr id="479" name="テキスト ボックス 478"/>
        <xdr:cNvSpPr txBox="1"/>
      </xdr:nvSpPr>
      <xdr:spPr>
        <a:xfrm>
          <a:off x="13131800" y="33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27,568
27,504
351.77
17,083,690
16,744,170
239,210
10,189,025
24,349,368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の職員数や一人あたりの決算額の水準が類似団体と比較して高いために、経常収支比率の人件費分が高くなっており、改善を図っていく。具体的には、新規採用の抑制（基本は退職者の３割補充）による職員数の減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41</xdr:row>
      <xdr:rowOff>118835</xdr:rowOff>
    </xdr:to>
    <xdr:cxnSp macro="">
      <xdr:nvCxnSpPr>
        <xdr:cNvPr id="62" name="直線コネクタ 61"/>
        <xdr:cNvCxnSpPr/>
      </xdr:nvCxnSpPr>
      <xdr:spPr>
        <a:xfrm flipV="1">
          <a:off x="4826000" y="5531757"/>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90912</xdr:rowOff>
    </xdr:from>
    <xdr:ext cx="762000" cy="259045"/>
    <xdr:sp macro="" textlink="">
      <xdr:nvSpPr>
        <xdr:cNvPr id="63"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41</xdr:row>
      <xdr:rowOff>118835</xdr:rowOff>
    </xdr:from>
    <xdr:to>
      <xdr:col>7</xdr:col>
      <xdr:colOff>104775</xdr:colOff>
      <xdr:row>41</xdr:row>
      <xdr:rowOff>118835</xdr:rowOff>
    </xdr:to>
    <xdr:cxnSp macro="">
      <xdr:nvCxnSpPr>
        <xdr:cNvPr id="64" name="直線コネクタ 63"/>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5"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6" name="直線コネクタ 65"/>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37193</xdr:rowOff>
    </xdr:to>
    <xdr:cxnSp macro="">
      <xdr:nvCxnSpPr>
        <xdr:cNvPr id="67" name="直線コネクタ 66"/>
        <xdr:cNvCxnSpPr/>
      </xdr:nvCxnSpPr>
      <xdr:spPr>
        <a:xfrm flipV="1">
          <a:off x="3987800" y="6642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149877</xdr:rowOff>
    </xdr:from>
    <xdr:ext cx="762000" cy="259045"/>
    <xdr:sp macro="" textlink="">
      <xdr:nvSpPr>
        <xdr:cNvPr id="68"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69" name="フローチャート : 判断 68"/>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39</xdr:row>
      <xdr:rowOff>69850</xdr:rowOff>
    </xdr:to>
    <xdr:cxnSp macro="">
      <xdr:nvCxnSpPr>
        <xdr:cNvPr id="70" name="直線コネクタ 69"/>
        <xdr:cNvCxnSpPr/>
      </xdr:nvCxnSpPr>
      <xdr:spPr>
        <a:xfrm flipV="1">
          <a:off x="3098800" y="6723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59872</xdr:rowOff>
    </xdr:from>
    <xdr:to>
      <xdr:col>5</xdr:col>
      <xdr:colOff>600075</xdr:colOff>
      <xdr:row>38</xdr:row>
      <xdr:rowOff>161472</xdr:rowOff>
    </xdr:to>
    <xdr:sp macro="" textlink="">
      <xdr:nvSpPr>
        <xdr:cNvPr id="71" name="フローチャート : 判断 70"/>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199</xdr:rowOff>
    </xdr:from>
    <xdr:ext cx="736600" cy="259045"/>
    <xdr:sp macro="" textlink="">
      <xdr:nvSpPr>
        <xdr:cNvPr id="72" name="テキスト ボックス 71"/>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78015</xdr:rowOff>
    </xdr:from>
    <xdr:to>
      <xdr:col>4</xdr:col>
      <xdr:colOff>346075</xdr:colOff>
      <xdr:row>39</xdr:row>
      <xdr:rowOff>69850</xdr:rowOff>
    </xdr:to>
    <xdr:cxnSp macro="">
      <xdr:nvCxnSpPr>
        <xdr:cNvPr id="73" name="直線コネクタ 72"/>
        <xdr:cNvCxnSpPr/>
      </xdr:nvCxnSpPr>
      <xdr:spPr>
        <a:xfrm>
          <a:off x="2209800" y="65931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157843</xdr:rowOff>
    </xdr:from>
    <xdr:to>
      <xdr:col>4</xdr:col>
      <xdr:colOff>396875</xdr:colOff>
      <xdr:row>39</xdr:row>
      <xdr:rowOff>87993</xdr:rowOff>
    </xdr:to>
    <xdr:sp macro="" textlink="">
      <xdr:nvSpPr>
        <xdr:cNvPr id="74" name="フローチャート : 判断 73"/>
        <xdr:cNvSpPr/>
      </xdr:nvSpPr>
      <xdr:spPr>
        <a:xfrm>
          <a:off x="3048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98170</xdr:rowOff>
    </xdr:from>
    <xdr:ext cx="762000" cy="259045"/>
    <xdr:sp macro="" textlink="">
      <xdr:nvSpPr>
        <xdr:cNvPr id="75" name="テキスト ボックス 74"/>
        <xdr:cNvSpPr txBox="1"/>
      </xdr:nvSpPr>
      <xdr:spPr>
        <a:xfrm>
          <a:off x="2717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78015</xdr:rowOff>
    </xdr:from>
    <xdr:to>
      <xdr:col>3</xdr:col>
      <xdr:colOff>142875</xdr:colOff>
      <xdr:row>39</xdr:row>
      <xdr:rowOff>151493</xdr:rowOff>
    </xdr:to>
    <xdr:cxnSp macro="">
      <xdr:nvCxnSpPr>
        <xdr:cNvPr id="76" name="直線コネクタ 75"/>
        <xdr:cNvCxnSpPr/>
      </xdr:nvCxnSpPr>
      <xdr:spPr>
        <a:xfrm flipV="1">
          <a:off x="1320800" y="65931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35378</xdr:rowOff>
    </xdr:from>
    <xdr:to>
      <xdr:col>3</xdr:col>
      <xdr:colOff>193675</xdr:colOff>
      <xdr:row>37</xdr:row>
      <xdr:rowOff>136978</xdr:rowOff>
    </xdr:to>
    <xdr:sp macro="" textlink="">
      <xdr:nvSpPr>
        <xdr:cNvPr id="77" name="フローチャート :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9" name="フローチャート :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0" name="テキスト ボックス 79"/>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6" name="円/楕円 85"/>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7"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8" name="円/楕円 87"/>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72770</xdr:rowOff>
    </xdr:from>
    <xdr:ext cx="736600" cy="259045"/>
    <xdr:sp macro="" textlink="">
      <xdr:nvSpPr>
        <xdr:cNvPr id="89" name="テキスト ボックス 88"/>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0" name="円/楕円 89"/>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1" name="テキスト ボックス 90"/>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27215</xdr:rowOff>
    </xdr:from>
    <xdr:to>
      <xdr:col>3</xdr:col>
      <xdr:colOff>193675</xdr:colOff>
      <xdr:row>38</xdr:row>
      <xdr:rowOff>128815</xdr:rowOff>
    </xdr:to>
    <xdr:sp macro="" textlink="">
      <xdr:nvSpPr>
        <xdr:cNvPr id="92" name="円/楕円 91"/>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113592</xdr:rowOff>
    </xdr:from>
    <xdr:ext cx="762000" cy="259045"/>
    <xdr:sp macro="" textlink="">
      <xdr:nvSpPr>
        <xdr:cNvPr id="93" name="テキスト ボックス 92"/>
        <xdr:cNvSpPr txBox="1"/>
      </xdr:nvSpPr>
      <xdr:spPr>
        <a:xfrm>
          <a:off x="1828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4" name="円/楕円 93"/>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5" name="テキスト ボックス 94"/>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a:t>
          </a:r>
          <a:r>
            <a:rPr lang="ja-JP" altLang="en-US" sz="1100" b="0" i="0" baseline="0">
              <a:solidFill>
                <a:schemeClr val="dk1"/>
              </a:solidFill>
              <a:effectLst/>
              <a:latin typeface="+mn-lt"/>
              <a:ea typeface="+mn-ea"/>
              <a:cs typeface="+mn-cs"/>
            </a:rPr>
            <a:t>予防接種委託料等</a:t>
          </a:r>
          <a:r>
            <a:rPr lang="ja-JP" altLang="ja-JP" sz="1100" b="0" i="0" baseline="0">
              <a:solidFill>
                <a:schemeClr val="dk1"/>
              </a:solidFill>
              <a:effectLst/>
              <a:latin typeface="+mn-lt"/>
              <a:ea typeface="+mn-ea"/>
              <a:cs typeface="+mn-cs"/>
            </a:rPr>
            <a:t>で前年度より</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額となったためである。</a:t>
          </a:r>
          <a:endParaRPr lang="ja-JP" altLang="ja-JP" sz="1400">
            <a:effectLst/>
          </a:endParaRPr>
        </a:p>
        <a:p>
          <a:r>
            <a:rPr lang="ja-JP" altLang="ja-JP" sz="1100" b="0" i="0" baseline="0">
              <a:solidFill>
                <a:schemeClr val="dk1"/>
              </a:solidFill>
              <a:effectLst/>
              <a:latin typeface="+mn-lt"/>
              <a:ea typeface="+mn-ea"/>
              <a:cs typeface="+mn-cs"/>
            </a:rPr>
            <a:t>物件費の今後については、内部管理事務の見直しを図り、施設の統廃合も検討した上で更なる経常経費削減に努める必要がある。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24130</xdr:rowOff>
    </xdr:to>
    <xdr:cxnSp macro="">
      <xdr:nvCxnSpPr>
        <xdr:cNvPr id="121" name="直線コネクタ 120"/>
        <xdr:cNvCxnSpPr/>
      </xdr:nvCxnSpPr>
      <xdr:spPr>
        <a:xfrm flipV="1">
          <a:off x="16510000" y="23901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4"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5" name="直線コネクタ 124"/>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138430</xdr:rowOff>
    </xdr:from>
    <xdr:to>
      <xdr:col>24</xdr:col>
      <xdr:colOff>31750</xdr:colOff>
      <xdr:row>14</xdr:row>
      <xdr:rowOff>127000</xdr:rowOff>
    </xdr:to>
    <xdr:cxnSp macro="">
      <xdr:nvCxnSpPr>
        <xdr:cNvPr id="126" name="直線コネクタ 125"/>
        <xdr:cNvCxnSpPr/>
      </xdr:nvCxnSpPr>
      <xdr:spPr>
        <a:xfrm>
          <a:off x="15671800" y="2367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7"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8" name="フローチャート : 判断 127"/>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14</xdr:row>
      <xdr:rowOff>12700</xdr:rowOff>
    </xdr:to>
    <xdr:cxnSp macro="">
      <xdr:nvCxnSpPr>
        <xdr:cNvPr id="129" name="直線コネクタ 128"/>
        <xdr:cNvCxnSpPr/>
      </xdr:nvCxnSpPr>
      <xdr:spPr>
        <a:xfrm flipV="1">
          <a:off x="14782800" y="236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110490</xdr:rowOff>
    </xdr:from>
    <xdr:to>
      <xdr:col>22</xdr:col>
      <xdr:colOff>615950</xdr:colOff>
      <xdr:row>16</xdr:row>
      <xdr:rowOff>40640</xdr:rowOff>
    </xdr:to>
    <xdr:sp macro="" textlink="">
      <xdr:nvSpPr>
        <xdr:cNvPr id="130" name="フローチャート : 判断 129"/>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25417</xdr:rowOff>
    </xdr:from>
    <xdr:ext cx="736600" cy="259045"/>
    <xdr:sp macro="" textlink="">
      <xdr:nvSpPr>
        <xdr:cNvPr id="131" name="テキスト ボックス 130"/>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14</xdr:row>
      <xdr:rowOff>12700</xdr:rowOff>
    </xdr:to>
    <xdr:cxnSp macro="">
      <xdr:nvCxnSpPr>
        <xdr:cNvPr id="132" name="直線コネクタ 131"/>
        <xdr:cNvCxnSpPr/>
      </xdr:nvCxnSpPr>
      <xdr:spPr>
        <a:xfrm>
          <a:off x="13893800" y="2252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4" name="テキスト ボックス 133"/>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115570</xdr:rowOff>
    </xdr:to>
    <xdr:cxnSp macro="">
      <xdr:nvCxnSpPr>
        <xdr:cNvPr id="135" name="直線コネクタ 134"/>
        <xdr:cNvCxnSpPr/>
      </xdr:nvCxnSpPr>
      <xdr:spPr>
        <a:xfrm flipV="1">
          <a:off x="13004800" y="225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41910</xdr:rowOff>
    </xdr:from>
    <xdr:to>
      <xdr:col>20</xdr:col>
      <xdr:colOff>209550</xdr:colOff>
      <xdr:row>13</xdr:row>
      <xdr:rowOff>143510</xdr:rowOff>
    </xdr:to>
    <xdr:sp macro="" textlink="">
      <xdr:nvSpPr>
        <xdr:cNvPr id="136" name="フローチャート : 判断 135"/>
        <xdr:cNvSpPr/>
      </xdr:nvSpPr>
      <xdr:spPr>
        <a:xfrm>
          <a:off x="13843000" y="22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128287</xdr:rowOff>
    </xdr:from>
    <xdr:ext cx="762000" cy="259045"/>
    <xdr:sp macro="" textlink="">
      <xdr:nvSpPr>
        <xdr:cNvPr id="137" name="テキスト ボックス 136"/>
        <xdr:cNvSpPr txBox="1"/>
      </xdr:nvSpPr>
      <xdr:spPr>
        <a:xfrm>
          <a:off x="13512800" y="2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9" name="テキスト ボックス 13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87630</xdr:rowOff>
    </xdr:from>
    <xdr:to>
      <xdr:col>22</xdr:col>
      <xdr:colOff>615950</xdr:colOff>
      <xdr:row>14</xdr:row>
      <xdr:rowOff>17780</xdr:rowOff>
    </xdr:to>
    <xdr:sp macro="" textlink="">
      <xdr:nvSpPr>
        <xdr:cNvPr id="147" name="円/楕円 146"/>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27957</xdr:rowOff>
    </xdr:from>
    <xdr:ext cx="736600" cy="259045"/>
    <xdr:sp macro="" textlink="">
      <xdr:nvSpPr>
        <xdr:cNvPr id="148" name="テキスト ボックス 147"/>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49" name="円/楕円 148"/>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0" name="テキスト ボックス 149"/>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1" name="円/楕円 150"/>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2" name="テキスト ボックス 151"/>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3" name="円/楕円 152"/>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4" name="テキスト ボックス 153"/>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年度比０．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％となっているが、</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障害者福祉サービス費が増加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。扶助費については自然増や制度の動向によるところもあるが、比率は類似団体の中で最も上位にあるため、今後もこの水準を維持していく。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146050</xdr:rowOff>
    </xdr:to>
    <xdr:cxnSp macro="">
      <xdr:nvCxnSpPr>
        <xdr:cNvPr id="182" name="直線コネクタ 181"/>
        <xdr:cNvCxnSpPr/>
      </xdr:nvCxnSpPr>
      <xdr:spPr>
        <a:xfrm flipV="1">
          <a:off x="4826000" y="9271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3"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4" name="直線コネクタ 183"/>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7" name="直線コネクタ 186"/>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8"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89" name="フローチャート : 判断 188"/>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90" name="直線コネクタ 189"/>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3" name="直線コネクタ 192"/>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4" name="フローチャート : 判断 193"/>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5" name="テキスト ボックス 19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6" name="直線コネクタ 195"/>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7"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8" name="円/楕円 207"/>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9" name="テキスト ボックス 208"/>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0" name="円/楕円 209"/>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1" name="テキスト ボックス 210"/>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2" name="円/楕円 211"/>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3" name="テキスト ボックス 212"/>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・その他経常収支比率において大部分を占めているのは特別会計等に対する繰出金である。比率は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増加し、経常経費決算額も増加している。主な要因は、介護保険事業においては介護給付費支給対象者の増加に伴う増額、公共下水道事業では現在下水道整備が進行していることにより公債費財源分が増額となっている。これらの普通会計が負担すべき基準繰入は元より、基準外繰入についても多額となっているため、独立採算を原則に経営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38100</xdr:rowOff>
    </xdr:from>
    <xdr:to>
      <xdr:col>24</xdr:col>
      <xdr:colOff>31750</xdr:colOff>
      <xdr:row>62</xdr:row>
      <xdr:rowOff>63500</xdr:rowOff>
    </xdr:to>
    <xdr:cxnSp macro="">
      <xdr:nvCxnSpPr>
        <xdr:cNvPr id="243" name="直線コネクタ 242"/>
        <xdr:cNvCxnSpPr/>
      </xdr:nvCxnSpPr>
      <xdr:spPr>
        <a:xfrm flipV="1">
          <a:off x="16510000" y="9296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4"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5" name="直線コネクタ 244"/>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124477</xdr:rowOff>
    </xdr:from>
    <xdr:ext cx="762000" cy="259045"/>
    <xdr:sp macro="" textlink="">
      <xdr:nvSpPr>
        <xdr:cNvPr id="246"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54</xdr:row>
      <xdr:rowOff>38100</xdr:rowOff>
    </xdr:from>
    <xdr:to>
      <xdr:col>24</xdr:col>
      <xdr:colOff>120650</xdr:colOff>
      <xdr:row>54</xdr:row>
      <xdr:rowOff>38100</xdr:rowOff>
    </xdr:to>
    <xdr:cxnSp macro="">
      <xdr:nvCxnSpPr>
        <xdr:cNvPr id="247" name="直線コネクタ 246"/>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133350</xdr:rowOff>
    </xdr:from>
    <xdr:to>
      <xdr:col>24</xdr:col>
      <xdr:colOff>31750</xdr:colOff>
      <xdr:row>61</xdr:row>
      <xdr:rowOff>146050</xdr:rowOff>
    </xdr:to>
    <xdr:cxnSp macro="">
      <xdr:nvCxnSpPr>
        <xdr:cNvPr id="248" name="直線コネクタ 247"/>
        <xdr:cNvCxnSpPr/>
      </xdr:nvCxnSpPr>
      <xdr:spPr>
        <a:xfrm>
          <a:off x="156718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73677</xdr:rowOff>
    </xdr:from>
    <xdr:ext cx="762000" cy="259045"/>
    <xdr:sp macro="" textlink="">
      <xdr:nvSpPr>
        <xdr:cNvPr id="249"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50" name="フローチャート : 判断 249"/>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165100</xdr:rowOff>
    </xdr:from>
    <xdr:to>
      <xdr:col>22</xdr:col>
      <xdr:colOff>565150</xdr:colOff>
      <xdr:row>61</xdr:row>
      <xdr:rowOff>133350</xdr:rowOff>
    </xdr:to>
    <xdr:cxnSp macro="">
      <xdr:nvCxnSpPr>
        <xdr:cNvPr id="251" name="直線コネクタ 250"/>
        <xdr:cNvCxnSpPr/>
      </xdr:nvCxnSpPr>
      <xdr:spPr>
        <a:xfrm>
          <a:off x="14782800" y="1045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69850</xdr:rowOff>
    </xdr:from>
    <xdr:to>
      <xdr:col>22</xdr:col>
      <xdr:colOff>615950</xdr:colOff>
      <xdr:row>60</xdr:row>
      <xdr:rowOff>0</xdr:rowOff>
    </xdr:to>
    <xdr:sp macro="" textlink="">
      <xdr:nvSpPr>
        <xdr:cNvPr id="252" name="フローチャート : 判断 251"/>
        <xdr:cNvSpPr/>
      </xdr:nvSpPr>
      <xdr:spPr>
        <a:xfrm>
          <a:off x="15621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53" name="テキスト ボックス 25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165100</xdr:rowOff>
    </xdr:to>
    <xdr:cxnSp macro="">
      <xdr:nvCxnSpPr>
        <xdr:cNvPr id="254" name="直線コネクタ 253"/>
        <xdr:cNvCxnSpPr/>
      </xdr:nvCxnSpPr>
      <xdr:spPr>
        <a:xfrm>
          <a:off x="13893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165100</xdr:rowOff>
    </xdr:from>
    <xdr:to>
      <xdr:col>21</xdr:col>
      <xdr:colOff>412750</xdr:colOff>
      <xdr:row>59</xdr:row>
      <xdr:rowOff>95250</xdr:rowOff>
    </xdr:to>
    <xdr:sp macro="" textlink="">
      <xdr:nvSpPr>
        <xdr:cNvPr id="255" name="フローチャート : 判断 254"/>
        <xdr:cNvSpPr/>
      </xdr:nvSpPr>
      <xdr:spPr>
        <a:xfrm>
          <a:off x="14732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88900</xdr:rowOff>
    </xdr:from>
    <xdr:to>
      <xdr:col>20</xdr:col>
      <xdr:colOff>158750</xdr:colOff>
      <xdr:row>60</xdr:row>
      <xdr:rowOff>139700</xdr:rowOff>
    </xdr:to>
    <xdr:cxnSp macro="">
      <xdr:nvCxnSpPr>
        <xdr:cNvPr id="257" name="直線コネクタ 256"/>
        <xdr:cNvCxnSpPr/>
      </xdr:nvCxnSpPr>
      <xdr:spPr>
        <a:xfrm flipV="1">
          <a:off x="13004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133350</xdr:rowOff>
    </xdr:from>
    <xdr:to>
      <xdr:col>20</xdr:col>
      <xdr:colOff>209550</xdr:colOff>
      <xdr:row>60</xdr:row>
      <xdr:rowOff>63500</xdr:rowOff>
    </xdr:to>
    <xdr:sp macro="" textlink="">
      <xdr:nvSpPr>
        <xdr:cNvPr id="258" name="フローチャート : 判断 257"/>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59" name="テキスト ボックス 258"/>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60" name="フローチャート : 判断 259"/>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61" name="テキスト ボックス 26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95250</xdr:rowOff>
    </xdr:from>
    <xdr:to>
      <xdr:col>24</xdr:col>
      <xdr:colOff>82550</xdr:colOff>
      <xdr:row>62</xdr:row>
      <xdr:rowOff>25400</xdr:rowOff>
    </xdr:to>
    <xdr:sp macro="" textlink="">
      <xdr:nvSpPr>
        <xdr:cNvPr id="267" name="円/楕円 266"/>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3827</xdr:rowOff>
    </xdr:from>
    <xdr:ext cx="762000" cy="259045"/>
    <xdr:sp macro="" textlink="">
      <xdr:nvSpPr>
        <xdr:cNvPr id="268"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82550</xdr:rowOff>
    </xdr:from>
    <xdr:to>
      <xdr:col>22</xdr:col>
      <xdr:colOff>615950</xdr:colOff>
      <xdr:row>62</xdr:row>
      <xdr:rowOff>12700</xdr:rowOff>
    </xdr:to>
    <xdr:sp macro="" textlink="">
      <xdr:nvSpPr>
        <xdr:cNvPr id="269" name="円/楕円 268"/>
        <xdr:cNvSpPr/>
      </xdr:nvSpPr>
      <xdr:spPr>
        <a:xfrm>
          <a:off x="15621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168927</xdr:rowOff>
    </xdr:from>
    <xdr:ext cx="736600" cy="259045"/>
    <xdr:sp macro="" textlink="">
      <xdr:nvSpPr>
        <xdr:cNvPr id="270" name="テキスト ボックス 269"/>
        <xdr:cNvSpPr txBox="1"/>
      </xdr:nvSpPr>
      <xdr:spPr>
        <a:xfrm>
          <a:off x="15290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114300</xdr:rowOff>
    </xdr:from>
    <xdr:to>
      <xdr:col>21</xdr:col>
      <xdr:colOff>412750</xdr:colOff>
      <xdr:row>61</xdr:row>
      <xdr:rowOff>44450</xdr:rowOff>
    </xdr:to>
    <xdr:sp macro="" textlink="">
      <xdr:nvSpPr>
        <xdr:cNvPr id="271" name="円/楕円 270"/>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29227</xdr:rowOff>
    </xdr:from>
    <xdr:ext cx="762000" cy="259045"/>
    <xdr:sp macro="" textlink="">
      <xdr:nvSpPr>
        <xdr:cNvPr id="272" name="テキスト ボックス 271"/>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38100</xdr:rowOff>
    </xdr:from>
    <xdr:to>
      <xdr:col>20</xdr:col>
      <xdr:colOff>209550</xdr:colOff>
      <xdr:row>60</xdr:row>
      <xdr:rowOff>139700</xdr:rowOff>
    </xdr:to>
    <xdr:sp macro="" textlink="">
      <xdr:nvSpPr>
        <xdr:cNvPr id="273" name="円/楕円 272"/>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124477</xdr:rowOff>
    </xdr:from>
    <xdr:ext cx="762000" cy="259045"/>
    <xdr:sp macro="" textlink="">
      <xdr:nvSpPr>
        <xdr:cNvPr id="274" name="テキスト ボックス 273"/>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75" name="円/楕円 274"/>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76" name="テキスト ボックス 275"/>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・補助費については昨年度より０．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で、８．</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％となった。一部事務組合への負担金</a:t>
          </a:r>
          <a:r>
            <a:rPr lang="ja-JP" altLang="en-US" sz="1100" b="0" i="0" baseline="0">
              <a:solidFill>
                <a:schemeClr val="dk1"/>
              </a:solidFill>
              <a:effectLst/>
              <a:latin typeface="+mn-lt"/>
              <a:ea typeface="+mn-ea"/>
              <a:cs typeface="+mn-cs"/>
            </a:rPr>
            <a:t>（有田周辺広域圏事務組合負担金（環境センター））</a:t>
          </a:r>
          <a:r>
            <a:rPr lang="ja-JP" altLang="ja-JP" sz="1100" b="0" i="0" baseline="0">
              <a:solidFill>
                <a:schemeClr val="dk1"/>
              </a:solidFill>
              <a:effectLst/>
              <a:latin typeface="+mn-lt"/>
              <a:ea typeface="+mn-ea"/>
              <a:cs typeface="+mn-cs"/>
            </a:rPr>
            <a:t>等が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となった事によるものである。必要不可欠なものについてはこの水準を維持し、改善の余地があるものについては今後さらなる精査を行い、歳出決算額の抑制を図る。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104140</xdr:rowOff>
    </xdr:from>
    <xdr:to>
      <xdr:col>24</xdr:col>
      <xdr:colOff>31750</xdr:colOff>
      <xdr:row>40</xdr:row>
      <xdr:rowOff>157480</xdr:rowOff>
    </xdr:to>
    <xdr:cxnSp macro="">
      <xdr:nvCxnSpPr>
        <xdr:cNvPr id="304" name="直線コネクタ 303"/>
        <xdr:cNvCxnSpPr/>
      </xdr:nvCxnSpPr>
      <xdr:spPr>
        <a:xfrm flipV="1">
          <a:off x="16510000" y="55905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5"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6" name="直線コネクタ 305"/>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19067</xdr:rowOff>
    </xdr:from>
    <xdr:ext cx="762000" cy="259045"/>
    <xdr:sp macro="" textlink="">
      <xdr:nvSpPr>
        <xdr:cNvPr id="30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628650</xdr:colOff>
      <xdr:row>32</xdr:row>
      <xdr:rowOff>104140</xdr:rowOff>
    </xdr:from>
    <xdr:to>
      <xdr:col>24</xdr:col>
      <xdr:colOff>120650</xdr:colOff>
      <xdr:row>32</xdr:row>
      <xdr:rowOff>104140</xdr:rowOff>
    </xdr:to>
    <xdr:cxnSp macro="">
      <xdr:nvCxnSpPr>
        <xdr:cNvPr id="308" name="直線コネクタ 30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88900</xdr:rowOff>
    </xdr:to>
    <xdr:cxnSp macro="">
      <xdr:nvCxnSpPr>
        <xdr:cNvPr id="309" name="直線コネクタ 308"/>
        <xdr:cNvCxnSpPr/>
      </xdr:nvCxnSpPr>
      <xdr:spPr>
        <a:xfrm flipV="1">
          <a:off x="15671800" y="591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36847</xdr:rowOff>
    </xdr:from>
    <xdr:ext cx="762000" cy="259045"/>
    <xdr:sp macro="" textlink="">
      <xdr:nvSpPr>
        <xdr:cNvPr id="310" name="補助費等平均値テキスト"/>
        <xdr:cNvSpPr txBox="1"/>
      </xdr:nvSpPr>
      <xdr:spPr>
        <a:xfrm>
          <a:off x="16598900" y="603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11" name="フローチャート : 判断 310"/>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73660</xdr:rowOff>
    </xdr:from>
    <xdr:to>
      <xdr:col>22</xdr:col>
      <xdr:colOff>565150</xdr:colOff>
      <xdr:row>34</xdr:row>
      <xdr:rowOff>88900</xdr:rowOff>
    </xdr:to>
    <xdr:cxnSp macro="">
      <xdr:nvCxnSpPr>
        <xdr:cNvPr id="312" name="直線コネクタ 311"/>
        <xdr:cNvCxnSpPr/>
      </xdr:nvCxnSpPr>
      <xdr:spPr>
        <a:xfrm>
          <a:off x="14782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72390</xdr:rowOff>
    </xdr:from>
    <xdr:to>
      <xdr:col>22</xdr:col>
      <xdr:colOff>615950</xdr:colOff>
      <xdr:row>36</xdr:row>
      <xdr:rowOff>2540</xdr:rowOff>
    </xdr:to>
    <xdr:sp macro="" textlink="">
      <xdr:nvSpPr>
        <xdr:cNvPr id="313" name="フローチャート : 判断 312"/>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158767</xdr:rowOff>
    </xdr:from>
    <xdr:ext cx="736600" cy="259045"/>
    <xdr:sp macro="" textlink="">
      <xdr:nvSpPr>
        <xdr:cNvPr id="314" name="テキスト ボックス 31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88900</xdr:rowOff>
    </xdr:to>
    <xdr:cxnSp macro="">
      <xdr:nvCxnSpPr>
        <xdr:cNvPr id="315" name="直線コネクタ 314"/>
        <xdr:cNvCxnSpPr/>
      </xdr:nvCxnSpPr>
      <xdr:spPr>
        <a:xfrm flipV="1">
          <a:off x="13893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16" name="フローチャート : 判断 315"/>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17" name="テキスト ボックス 316"/>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142240</xdr:rowOff>
    </xdr:to>
    <xdr:cxnSp macro="">
      <xdr:nvCxnSpPr>
        <xdr:cNvPr id="318" name="直線コネクタ 317"/>
        <xdr:cNvCxnSpPr/>
      </xdr:nvCxnSpPr>
      <xdr:spPr>
        <a:xfrm flipV="1">
          <a:off x="13004800" y="591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9" name="フローチャート : 判断 318"/>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0" name="テキスト ボックス 319"/>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1" name="フローチャート : 判断 32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48277</xdr:rowOff>
    </xdr:from>
    <xdr:ext cx="762000" cy="259045"/>
    <xdr:sp macro="" textlink="">
      <xdr:nvSpPr>
        <xdr:cNvPr id="322" name="テキスト ボックス 321"/>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0" name="円/楕円 329"/>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1" name="テキスト ボックス 330"/>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22860</xdr:rowOff>
    </xdr:from>
    <xdr:to>
      <xdr:col>21</xdr:col>
      <xdr:colOff>412750</xdr:colOff>
      <xdr:row>34</xdr:row>
      <xdr:rowOff>124460</xdr:rowOff>
    </xdr:to>
    <xdr:sp macro="" textlink="">
      <xdr:nvSpPr>
        <xdr:cNvPr id="332" name="円/楕円 331"/>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134637</xdr:rowOff>
    </xdr:from>
    <xdr:ext cx="762000" cy="259045"/>
    <xdr:sp macro="" textlink="">
      <xdr:nvSpPr>
        <xdr:cNvPr id="333" name="テキスト ボックス 332"/>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4" name="円/楕円 333"/>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5" name="テキスト ボックス 33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6" name="円/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辺地対策事業債では減少しているが、合併特例債や過疎対策事業債で増加しているため全体で増加となっているが、</a:t>
          </a:r>
          <a:r>
            <a:rPr lang="ja-JP" altLang="ja-JP" sz="1100" b="0" i="0" baseline="0">
              <a:solidFill>
                <a:schemeClr val="dk1"/>
              </a:solidFill>
              <a:effectLst/>
              <a:latin typeface="+mn-lt"/>
              <a:ea typeface="+mn-ea"/>
              <a:cs typeface="+mn-cs"/>
            </a:rPr>
            <a:t>平成１９年度に実施した多額の繰上償還の影響により比率は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年々減少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。平成１８年の合併以後、合併特例債を有効活用しているが、今後については起債事業の見直し・取捨選択を図り極力起債発行額を抑制し、地方債残高の縮小を図っていく。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79</xdr:row>
      <xdr:rowOff>153670</xdr:rowOff>
    </xdr:to>
    <xdr:cxnSp macro="">
      <xdr:nvCxnSpPr>
        <xdr:cNvPr id="365" name="直線コネクタ 364"/>
        <xdr:cNvCxnSpPr/>
      </xdr:nvCxnSpPr>
      <xdr:spPr>
        <a:xfrm flipV="1">
          <a:off x="4826000" y="124485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125747</xdr:rowOff>
    </xdr:from>
    <xdr:ext cx="762000" cy="259045"/>
    <xdr:sp macro="" textlink="">
      <xdr:nvSpPr>
        <xdr:cNvPr id="366" name="公債費最小値テキスト"/>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79</xdr:row>
      <xdr:rowOff>153670</xdr:rowOff>
    </xdr:from>
    <xdr:to>
      <xdr:col>7</xdr:col>
      <xdr:colOff>104775</xdr:colOff>
      <xdr:row>79</xdr:row>
      <xdr:rowOff>153670</xdr:rowOff>
    </xdr:to>
    <xdr:cxnSp macro="">
      <xdr:nvCxnSpPr>
        <xdr:cNvPr id="367" name="直線コネクタ 366"/>
        <xdr:cNvCxnSpPr/>
      </xdr:nvCxnSpPr>
      <xdr:spPr>
        <a:xfrm>
          <a:off x="4737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8"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9" name="直線コネクタ 368"/>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153670</xdr:rowOff>
    </xdr:to>
    <xdr:cxnSp macro="">
      <xdr:nvCxnSpPr>
        <xdr:cNvPr id="370" name="直線コネクタ 369"/>
        <xdr:cNvCxnSpPr/>
      </xdr:nvCxnSpPr>
      <xdr:spPr>
        <a:xfrm>
          <a:off x="3987800" y="13667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96538</xdr:rowOff>
    </xdr:from>
    <xdr:ext cx="762000" cy="259045"/>
    <xdr:sp macro="" textlink="">
      <xdr:nvSpPr>
        <xdr:cNvPr id="371"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72" name="フローチャート : 判断 371"/>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123189</xdr:rowOff>
    </xdr:from>
    <xdr:to>
      <xdr:col>5</xdr:col>
      <xdr:colOff>549275</xdr:colOff>
      <xdr:row>80</xdr:row>
      <xdr:rowOff>12700</xdr:rowOff>
    </xdr:to>
    <xdr:cxnSp macro="">
      <xdr:nvCxnSpPr>
        <xdr:cNvPr id="373" name="直線コネクタ 372"/>
        <xdr:cNvCxnSpPr/>
      </xdr:nvCxnSpPr>
      <xdr:spPr>
        <a:xfrm flipV="1">
          <a:off x="3098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4" name="フローチャート : 判断 373"/>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5" name="テキスト ボックス 374"/>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20320</xdr:rowOff>
    </xdr:to>
    <xdr:cxnSp macro="">
      <xdr:nvCxnSpPr>
        <xdr:cNvPr id="376" name="直線コネクタ 375"/>
        <xdr:cNvCxnSpPr/>
      </xdr:nvCxnSpPr>
      <xdr:spPr>
        <a:xfrm flipV="1">
          <a:off x="2209800" y="1372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xdr:rowOff>
    </xdr:from>
    <xdr:to>
      <xdr:col>4</xdr:col>
      <xdr:colOff>396875</xdr:colOff>
      <xdr:row>78</xdr:row>
      <xdr:rowOff>109220</xdr:rowOff>
    </xdr:to>
    <xdr:sp macro="" textlink="">
      <xdr:nvSpPr>
        <xdr:cNvPr id="377" name="フローチャート : 判断 376"/>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78" name="テキスト ボックス 377"/>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81</xdr:row>
      <xdr:rowOff>69850</xdr:rowOff>
    </xdr:to>
    <xdr:cxnSp macro="">
      <xdr:nvCxnSpPr>
        <xdr:cNvPr id="379" name="直線コネクタ 378"/>
        <xdr:cNvCxnSpPr/>
      </xdr:nvCxnSpPr>
      <xdr:spPr>
        <a:xfrm flipV="1">
          <a:off x="1320800" y="13736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2" name="フローチャート : 判断 381"/>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3" name="テキスト ボックス 382"/>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102870</xdr:rowOff>
    </xdr:from>
    <xdr:to>
      <xdr:col>7</xdr:col>
      <xdr:colOff>66675</xdr:colOff>
      <xdr:row>80</xdr:row>
      <xdr:rowOff>33020</xdr:rowOff>
    </xdr:to>
    <xdr:sp macro="" textlink="">
      <xdr:nvSpPr>
        <xdr:cNvPr id="389" name="円/楕円 388"/>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11447</xdr:rowOff>
    </xdr:from>
    <xdr:ext cx="762000" cy="259045"/>
    <xdr:sp macro="" textlink="">
      <xdr:nvSpPr>
        <xdr:cNvPr id="390" name="公債費該当値テキスト"/>
        <xdr:cNvSpPr txBox="1"/>
      </xdr:nvSpPr>
      <xdr:spPr>
        <a:xfrm>
          <a:off x="4914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91" name="円/楕円 390"/>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92" name="テキスト ボックス 391"/>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3" name="円/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95" name="円/楕円 394"/>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96" name="テキスト ボックス 395"/>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97" name="円/楕円 396"/>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398" name="テキスト ボックス 397"/>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・平成２２年度から徐々に増加している主な要因は</a:t>
          </a:r>
          <a:r>
            <a:rPr lang="ja-JP" altLang="en-US" sz="1100" b="0" i="0" baseline="0">
              <a:solidFill>
                <a:schemeClr val="dk1"/>
              </a:solidFill>
              <a:effectLst/>
              <a:latin typeface="+mn-lt"/>
              <a:ea typeface="+mn-ea"/>
              <a:cs typeface="+mn-cs"/>
            </a:rPr>
            <a:t>扶助費、物件費</a:t>
          </a:r>
          <a:r>
            <a:rPr lang="ja-JP" altLang="ja-JP" sz="1100" b="0" i="0" baseline="0">
              <a:solidFill>
                <a:schemeClr val="dk1"/>
              </a:solidFill>
              <a:effectLst/>
              <a:latin typeface="+mn-lt"/>
              <a:ea typeface="+mn-ea"/>
              <a:cs typeface="+mn-cs"/>
            </a:rPr>
            <a:t>によるものです。</a:t>
          </a:r>
          <a:endParaRPr lang="ja-JP" altLang="ja-JP" sz="1400">
            <a:effectLst/>
          </a:endParaRPr>
        </a:p>
        <a:p>
          <a:pPr rtl="0"/>
          <a:r>
            <a:rPr lang="ja-JP" altLang="ja-JP" sz="1100" b="0" i="0" baseline="0">
              <a:solidFill>
                <a:schemeClr val="dk1"/>
              </a:solidFill>
              <a:effectLst/>
              <a:latin typeface="+mn-lt"/>
              <a:ea typeface="+mn-ea"/>
              <a:cs typeface="+mn-cs"/>
            </a:rPr>
            <a:t>類似団体、全国、県下どの平均値も下回っているが、今後平成２７年度で合併算定替えが終了すると年々経常一般財源が減少していく為、それまでには更なる経常経費の削減が必要である。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61685</xdr:rowOff>
    </xdr:from>
    <xdr:to>
      <xdr:col>24</xdr:col>
      <xdr:colOff>31750</xdr:colOff>
      <xdr:row>80</xdr:row>
      <xdr:rowOff>169455</xdr:rowOff>
    </xdr:to>
    <xdr:cxnSp macro="">
      <xdr:nvCxnSpPr>
        <xdr:cNvPr id="428" name="直線コネクタ 427"/>
        <xdr:cNvCxnSpPr/>
      </xdr:nvCxnSpPr>
      <xdr:spPr>
        <a:xfrm flipV="1">
          <a:off x="16510000" y="12748985"/>
          <a:ext cx="0" cy="113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141532</xdr:rowOff>
    </xdr:from>
    <xdr:ext cx="762000" cy="259045"/>
    <xdr:sp macro="" textlink="">
      <xdr:nvSpPr>
        <xdr:cNvPr id="429" name="公債費以外最小値テキスト"/>
        <xdr:cNvSpPr txBox="1"/>
      </xdr:nvSpPr>
      <xdr:spPr>
        <a:xfrm>
          <a:off x="16598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628650</xdr:colOff>
      <xdr:row>80</xdr:row>
      <xdr:rowOff>169455</xdr:rowOff>
    </xdr:from>
    <xdr:to>
      <xdr:col>24</xdr:col>
      <xdr:colOff>120650</xdr:colOff>
      <xdr:row>80</xdr:row>
      <xdr:rowOff>169455</xdr:rowOff>
    </xdr:to>
    <xdr:cxnSp macro="">
      <xdr:nvCxnSpPr>
        <xdr:cNvPr id="430" name="直線コネクタ 429"/>
        <xdr:cNvCxnSpPr/>
      </xdr:nvCxnSpPr>
      <xdr:spPr>
        <a:xfrm>
          <a:off x="16421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148062</xdr:rowOff>
    </xdr:from>
    <xdr:ext cx="762000" cy="259045"/>
    <xdr:sp macro="" textlink="">
      <xdr:nvSpPr>
        <xdr:cNvPr id="431"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74</xdr:row>
      <xdr:rowOff>61685</xdr:rowOff>
    </xdr:from>
    <xdr:to>
      <xdr:col>24</xdr:col>
      <xdr:colOff>120650</xdr:colOff>
      <xdr:row>74</xdr:row>
      <xdr:rowOff>61685</xdr:rowOff>
    </xdr:to>
    <xdr:cxnSp macro="">
      <xdr:nvCxnSpPr>
        <xdr:cNvPr id="432" name="直線コネクタ 431"/>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33927</xdr:rowOff>
    </xdr:from>
    <xdr:to>
      <xdr:col>24</xdr:col>
      <xdr:colOff>31750</xdr:colOff>
      <xdr:row>75</xdr:row>
      <xdr:rowOff>40459</xdr:rowOff>
    </xdr:to>
    <xdr:cxnSp macro="">
      <xdr:nvCxnSpPr>
        <xdr:cNvPr id="433" name="直線コネクタ 432"/>
        <xdr:cNvCxnSpPr/>
      </xdr:nvCxnSpPr>
      <xdr:spPr>
        <a:xfrm>
          <a:off x="15671800" y="12892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4"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5" name="フローチャート : 判断 434"/>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33927</xdr:rowOff>
    </xdr:to>
    <xdr:cxnSp macro="">
      <xdr:nvCxnSpPr>
        <xdr:cNvPr id="436" name="直線コネクタ 435"/>
        <xdr:cNvCxnSpPr/>
      </xdr:nvCxnSpPr>
      <xdr:spPr>
        <a:xfrm>
          <a:off x="14782800" y="12814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20682</xdr:rowOff>
    </xdr:from>
    <xdr:to>
      <xdr:col>22</xdr:col>
      <xdr:colOff>615950</xdr:colOff>
      <xdr:row>76</xdr:row>
      <xdr:rowOff>122282</xdr:rowOff>
    </xdr:to>
    <xdr:sp macro="" textlink="">
      <xdr:nvSpPr>
        <xdr:cNvPr id="437" name="フローチャート : 判断 436"/>
        <xdr:cNvSpPr/>
      </xdr:nvSpPr>
      <xdr:spPr>
        <a:xfrm>
          <a:off x="15621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107059</xdr:rowOff>
    </xdr:from>
    <xdr:ext cx="736600" cy="259045"/>
    <xdr:sp macro="" textlink="">
      <xdr:nvSpPr>
        <xdr:cNvPr id="438" name="テキスト ボックス 437"/>
        <xdr:cNvSpPr txBox="1"/>
      </xdr:nvSpPr>
      <xdr:spPr>
        <a:xfrm>
          <a:off x="15290800" y="1313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154759</xdr:rowOff>
    </xdr:from>
    <xdr:to>
      <xdr:col>21</xdr:col>
      <xdr:colOff>361950</xdr:colOff>
      <xdr:row>74</xdr:row>
      <xdr:rowOff>127000</xdr:rowOff>
    </xdr:to>
    <xdr:cxnSp macro="">
      <xdr:nvCxnSpPr>
        <xdr:cNvPr id="439" name="直線コネクタ 438"/>
        <xdr:cNvCxnSpPr/>
      </xdr:nvCxnSpPr>
      <xdr:spPr>
        <a:xfrm>
          <a:off x="13893800" y="1267060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139881</xdr:rowOff>
    </xdr:from>
    <xdr:to>
      <xdr:col>21</xdr:col>
      <xdr:colOff>412750</xdr:colOff>
      <xdr:row>76</xdr:row>
      <xdr:rowOff>70031</xdr:rowOff>
    </xdr:to>
    <xdr:sp macro="" textlink="">
      <xdr:nvSpPr>
        <xdr:cNvPr id="440" name="フローチャート : 判断 439"/>
        <xdr:cNvSpPr/>
      </xdr:nvSpPr>
      <xdr:spPr>
        <a:xfrm>
          <a:off x="14732000" y="1299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54808</xdr:rowOff>
    </xdr:from>
    <xdr:ext cx="762000" cy="259045"/>
    <xdr:sp macro="" textlink="">
      <xdr:nvSpPr>
        <xdr:cNvPr id="441" name="テキスト ボックス 440"/>
        <xdr:cNvSpPr txBox="1"/>
      </xdr:nvSpPr>
      <xdr:spPr>
        <a:xfrm>
          <a:off x="14401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154759</xdr:rowOff>
    </xdr:from>
    <xdr:to>
      <xdr:col>20</xdr:col>
      <xdr:colOff>158750</xdr:colOff>
      <xdr:row>75</xdr:row>
      <xdr:rowOff>1270</xdr:rowOff>
    </xdr:to>
    <xdr:cxnSp macro="">
      <xdr:nvCxnSpPr>
        <xdr:cNvPr id="442" name="直線コネクタ 441"/>
        <xdr:cNvCxnSpPr/>
      </xdr:nvCxnSpPr>
      <xdr:spPr>
        <a:xfrm flipV="1">
          <a:off x="13004800" y="1267060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15784</xdr:rowOff>
    </xdr:from>
    <xdr:to>
      <xdr:col>20</xdr:col>
      <xdr:colOff>209550</xdr:colOff>
      <xdr:row>75</xdr:row>
      <xdr:rowOff>117384</xdr:rowOff>
    </xdr:to>
    <xdr:sp macro="" textlink="">
      <xdr:nvSpPr>
        <xdr:cNvPr id="443" name="フローチャート : 判断 442"/>
        <xdr:cNvSpPr/>
      </xdr:nvSpPr>
      <xdr:spPr>
        <a:xfrm>
          <a:off x="13843000" y="1287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102161</xdr:rowOff>
    </xdr:from>
    <xdr:ext cx="762000" cy="259045"/>
    <xdr:sp macro="" textlink="">
      <xdr:nvSpPr>
        <xdr:cNvPr id="444" name="テキスト ボックス 443"/>
        <xdr:cNvSpPr txBox="1"/>
      </xdr:nvSpPr>
      <xdr:spPr>
        <a:xfrm>
          <a:off x="13512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45" name="フローチャート : 判断 444"/>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46" name="テキスト ボックス 445"/>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161109</xdr:rowOff>
    </xdr:from>
    <xdr:to>
      <xdr:col>24</xdr:col>
      <xdr:colOff>82550</xdr:colOff>
      <xdr:row>75</xdr:row>
      <xdr:rowOff>91259</xdr:rowOff>
    </xdr:to>
    <xdr:sp macro="" textlink="">
      <xdr:nvSpPr>
        <xdr:cNvPr id="452" name="円/楕円 451"/>
        <xdr:cNvSpPr/>
      </xdr:nvSpPr>
      <xdr:spPr>
        <a:xfrm>
          <a:off x="16459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6186</xdr:rowOff>
    </xdr:from>
    <xdr:ext cx="762000" cy="259045"/>
    <xdr:sp macro="" textlink="">
      <xdr:nvSpPr>
        <xdr:cNvPr id="453" name="公債費以外該当値テキスト"/>
        <xdr:cNvSpPr txBox="1"/>
      </xdr:nvSpPr>
      <xdr:spPr>
        <a:xfrm>
          <a:off x="16598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154577</xdr:rowOff>
    </xdr:from>
    <xdr:to>
      <xdr:col>22</xdr:col>
      <xdr:colOff>615950</xdr:colOff>
      <xdr:row>75</xdr:row>
      <xdr:rowOff>84727</xdr:rowOff>
    </xdr:to>
    <xdr:sp macro="" textlink="">
      <xdr:nvSpPr>
        <xdr:cNvPr id="454" name="円/楕円 453"/>
        <xdr:cNvSpPr/>
      </xdr:nvSpPr>
      <xdr:spPr>
        <a:xfrm>
          <a:off x="15621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94904</xdr:rowOff>
    </xdr:from>
    <xdr:ext cx="736600" cy="259045"/>
    <xdr:sp macro="" textlink="">
      <xdr:nvSpPr>
        <xdr:cNvPr id="455" name="テキスト ボックス 454"/>
        <xdr:cNvSpPr txBox="1"/>
      </xdr:nvSpPr>
      <xdr:spPr>
        <a:xfrm>
          <a:off x="15290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6" name="円/楕円 455"/>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7" name="テキスト ボックス 456"/>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103959</xdr:rowOff>
    </xdr:from>
    <xdr:to>
      <xdr:col>20</xdr:col>
      <xdr:colOff>209550</xdr:colOff>
      <xdr:row>74</xdr:row>
      <xdr:rowOff>34109</xdr:rowOff>
    </xdr:to>
    <xdr:sp macro="" textlink="">
      <xdr:nvSpPr>
        <xdr:cNvPr id="458" name="円/楕円 457"/>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44286</xdr:rowOff>
    </xdr:from>
    <xdr:ext cx="762000" cy="259045"/>
    <xdr:sp macro="" textlink="">
      <xdr:nvSpPr>
        <xdr:cNvPr id="459" name="テキスト ボックス 458"/>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60" name="円/楕円 459"/>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61" name="テキスト ボックス 46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99454</xdr:rowOff>
    </xdr:from>
    <xdr:to>
      <xdr:col>4</xdr:col>
      <xdr:colOff>1117600</xdr:colOff>
      <xdr:row>20</xdr:row>
      <xdr:rowOff>139230</xdr:rowOff>
    </xdr:to>
    <xdr:cxnSp macro="">
      <xdr:nvCxnSpPr>
        <xdr:cNvPr id="45" name="直線コネクタ 44"/>
        <xdr:cNvCxnSpPr/>
      </xdr:nvCxnSpPr>
      <xdr:spPr bwMode="auto">
        <a:xfrm flipV="1">
          <a:off x="5651500" y="2204479"/>
          <a:ext cx="0" cy="1411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111307</xdr:rowOff>
    </xdr:from>
    <xdr:ext cx="762000" cy="259045"/>
    <xdr:sp macro="" textlink="">
      <xdr:nvSpPr>
        <xdr:cNvPr id="46" name="人口1人当たり決算額の推移最小値テキスト130"/>
        <xdr:cNvSpPr txBox="1"/>
      </xdr:nvSpPr>
      <xdr:spPr>
        <a:xfrm>
          <a:off x="5740400" y="35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56,858</a:t>
          </a:r>
          <a:endParaRPr kumimoji="1" lang="ja-JP" altLang="en-US" sz="1000" b="1">
            <a:latin typeface="ＭＳ Ｐゴシック"/>
          </a:endParaRPr>
        </a:p>
      </xdr:txBody>
    </xdr:sp>
    <xdr:clientData/>
  </xdr:oneCellAnchor>
  <xdr:twoCellAnchor>
    <xdr:from>
      <xdr:col>4</xdr:col>
      <xdr:colOff>1028700</xdr:colOff>
      <xdr:row>20</xdr:row>
      <xdr:rowOff>139230</xdr:rowOff>
    </xdr:from>
    <xdr:to>
      <xdr:col>5</xdr:col>
      <xdr:colOff>73025</xdr:colOff>
      <xdr:row>20</xdr:row>
      <xdr:rowOff>139230</xdr:rowOff>
    </xdr:to>
    <xdr:cxnSp macro="">
      <xdr:nvCxnSpPr>
        <xdr:cNvPr id="47" name="直線コネクタ 46"/>
        <xdr:cNvCxnSpPr/>
      </xdr:nvCxnSpPr>
      <xdr:spPr bwMode="auto">
        <a:xfrm>
          <a:off x="5562600" y="3615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14381</xdr:rowOff>
    </xdr:from>
    <xdr:ext cx="762000" cy="259045"/>
    <xdr:sp macro="" textlink="">
      <xdr:nvSpPr>
        <xdr:cNvPr id="48" name="人口1人当たり決算額の推移最大値テキスト130"/>
        <xdr:cNvSpPr txBox="1"/>
      </xdr:nvSpPr>
      <xdr:spPr>
        <a:xfrm>
          <a:off x="5740400" y="19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130,946</a:t>
          </a:r>
          <a:endParaRPr kumimoji="1" lang="ja-JP" altLang="en-US" sz="1000" b="1">
            <a:latin typeface="ＭＳ Ｐゴシック"/>
          </a:endParaRPr>
        </a:p>
      </xdr:txBody>
    </xdr:sp>
    <xdr:clientData/>
  </xdr:oneCellAnchor>
  <xdr:twoCellAnchor>
    <xdr:from>
      <xdr:col>4</xdr:col>
      <xdr:colOff>1028700</xdr:colOff>
      <xdr:row>12</xdr:row>
      <xdr:rowOff>99454</xdr:rowOff>
    </xdr:from>
    <xdr:to>
      <xdr:col>5</xdr:col>
      <xdr:colOff>73025</xdr:colOff>
      <xdr:row>12</xdr:row>
      <xdr:rowOff>99454</xdr:rowOff>
    </xdr:to>
    <xdr:cxnSp macro="">
      <xdr:nvCxnSpPr>
        <xdr:cNvPr id="49" name="直線コネクタ 48"/>
        <xdr:cNvCxnSpPr/>
      </xdr:nvCxnSpPr>
      <xdr:spPr bwMode="auto">
        <a:xfrm>
          <a:off x="5562600" y="2204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98597</xdr:rowOff>
    </xdr:from>
    <xdr:to>
      <xdr:col>4</xdr:col>
      <xdr:colOff>1117600</xdr:colOff>
      <xdr:row>14</xdr:row>
      <xdr:rowOff>114941</xdr:rowOff>
    </xdr:to>
    <xdr:cxnSp macro="">
      <xdr:nvCxnSpPr>
        <xdr:cNvPr id="50" name="直線コネクタ 49"/>
        <xdr:cNvCxnSpPr/>
      </xdr:nvCxnSpPr>
      <xdr:spPr bwMode="auto">
        <a:xfrm>
          <a:off x="5003800" y="2546522"/>
          <a:ext cx="6477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95864</xdr:rowOff>
    </xdr:from>
    <xdr:ext cx="762000" cy="259045"/>
    <xdr:sp macro="" textlink="">
      <xdr:nvSpPr>
        <xdr:cNvPr id="51" name="人口1人当たり決算額の推移平均値テキスト130"/>
        <xdr:cNvSpPr txBox="1"/>
      </xdr:nvSpPr>
      <xdr:spPr>
        <a:xfrm>
          <a:off x="5740400" y="271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123787</xdr:rowOff>
    </xdr:from>
    <xdr:to>
      <xdr:col>5</xdr:col>
      <xdr:colOff>34925</xdr:colOff>
      <xdr:row>16</xdr:row>
      <xdr:rowOff>53937</xdr:rowOff>
    </xdr:to>
    <xdr:sp macro="" textlink="">
      <xdr:nvSpPr>
        <xdr:cNvPr id="52" name="フローチャート : 判断 51"/>
        <xdr:cNvSpPr/>
      </xdr:nvSpPr>
      <xdr:spPr bwMode="auto">
        <a:xfrm>
          <a:off x="56007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36608</xdr:rowOff>
    </xdr:from>
    <xdr:to>
      <xdr:col>4</xdr:col>
      <xdr:colOff>469900</xdr:colOff>
      <xdr:row>14</xdr:row>
      <xdr:rowOff>98597</xdr:rowOff>
    </xdr:to>
    <xdr:cxnSp macro="">
      <xdr:nvCxnSpPr>
        <xdr:cNvPr id="53" name="直線コネクタ 52"/>
        <xdr:cNvCxnSpPr/>
      </xdr:nvCxnSpPr>
      <xdr:spPr bwMode="auto">
        <a:xfrm>
          <a:off x="4305300" y="24845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85687</xdr:rowOff>
    </xdr:from>
    <xdr:to>
      <xdr:col>4</xdr:col>
      <xdr:colOff>520700</xdr:colOff>
      <xdr:row>16</xdr:row>
      <xdr:rowOff>15837</xdr:rowOff>
    </xdr:to>
    <xdr:sp macro="" textlink="">
      <xdr:nvSpPr>
        <xdr:cNvPr id="54" name="フローチャート : 判断 53"/>
        <xdr:cNvSpPr/>
      </xdr:nvSpPr>
      <xdr:spPr bwMode="auto">
        <a:xfrm>
          <a:off x="4953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614</xdr:rowOff>
    </xdr:from>
    <xdr:ext cx="736600" cy="259045"/>
    <xdr:sp macro="" textlink="">
      <xdr:nvSpPr>
        <xdr:cNvPr id="55" name="テキスト ボックス 54"/>
        <xdr:cNvSpPr txBox="1"/>
      </xdr:nvSpPr>
      <xdr:spPr>
        <a:xfrm>
          <a:off x="4622800" y="279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36608</xdr:rowOff>
    </xdr:from>
    <xdr:to>
      <xdr:col>3</xdr:col>
      <xdr:colOff>904875</xdr:colOff>
      <xdr:row>14</xdr:row>
      <xdr:rowOff>59506</xdr:rowOff>
    </xdr:to>
    <xdr:cxnSp macro="">
      <xdr:nvCxnSpPr>
        <xdr:cNvPr id="56" name="直線コネクタ 55"/>
        <xdr:cNvCxnSpPr/>
      </xdr:nvCxnSpPr>
      <xdr:spPr bwMode="auto">
        <a:xfrm flipV="1">
          <a:off x="3606800" y="24845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42996</xdr:rowOff>
    </xdr:from>
    <xdr:to>
      <xdr:col>3</xdr:col>
      <xdr:colOff>955675</xdr:colOff>
      <xdr:row>15</xdr:row>
      <xdr:rowOff>144596</xdr:rowOff>
    </xdr:to>
    <xdr:sp macro="" textlink="">
      <xdr:nvSpPr>
        <xdr:cNvPr id="57" name="フローチャート : 判断 56"/>
        <xdr:cNvSpPr/>
      </xdr:nvSpPr>
      <xdr:spPr bwMode="auto">
        <a:xfrm>
          <a:off x="4254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129373</xdr:rowOff>
    </xdr:from>
    <xdr:ext cx="762000" cy="259045"/>
    <xdr:sp macro="" textlink="">
      <xdr:nvSpPr>
        <xdr:cNvPr id="58" name="テキスト ボックス 57"/>
        <xdr:cNvSpPr txBox="1"/>
      </xdr:nvSpPr>
      <xdr:spPr>
        <a:xfrm>
          <a:off x="3924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59506</xdr:rowOff>
    </xdr:from>
    <xdr:to>
      <xdr:col>3</xdr:col>
      <xdr:colOff>206375</xdr:colOff>
      <xdr:row>14</xdr:row>
      <xdr:rowOff>96196</xdr:rowOff>
    </xdr:to>
    <xdr:cxnSp macro="">
      <xdr:nvCxnSpPr>
        <xdr:cNvPr id="59" name="直線コネクタ 58"/>
        <xdr:cNvCxnSpPr/>
      </xdr:nvCxnSpPr>
      <xdr:spPr bwMode="auto">
        <a:xfrm flipV="1">
          <a:off x="2908300" y="2507431"/>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100432</xdr:rowOff>
    </xdr:from>
    <xdr:to>
      <xdr:col>3</xdr:col>
      <xdr:colOff>257175</xdr:colOff>
      <xdr:row>15</xdr:row>
      <xdr:rowOff>30582</xdr:rowOff>
    </xdr:to>
    <xdr:sp macro="" textlink="">
      <xdr:nvSpPr>
        <xdr:cNvPr id="60" name="フローチャート : 判断 59"/>
        <xdr:cNvSpPr/>
      </xdr:nvSpPr>
      <xdr:spPr bwMode="auto">
        <a:xfrm>
          <a:off x="35560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15359</xdr:rowOff>
    </xdr:from>
    <xdr:ext cx="762000" cy="259045"/>
    <xdr:sp macro="" textlink="">
      <xdr:nvSpPr>
        <xdr:cNvPr id="61" name="テキスト ボックス 60"/>
        <xdr:cNvSpPr txBox="1"/>
      </xdr:nvSpPr>
      <xdr:spPr>
        <a:xfrm>
          <a:off x="32258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144704</xdr:rowOff>
    </xdr:from>
    <xdr:to>
      <xdr:col>2</xdr:col>
      <xdr:colOff>692150</xdr:colOff>
      <xdr:row>15</xdr:row>
      <xdr:rowOff>74854</xdr:rowOff>
    </xdr:to>
    <xdr:sp macro="" textlink="">
      <xdr:nvSpPr>
        <xdr:cNvPr id="62" name="フローチャート : 判断 61"/>
        <xdr:cNvSpPr/>
      </xdr:nvSpPr>
      <xdr:spPr bwMode="auto">
        <a:xfrm>
          <a:off x="2857500" y="2592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59631</xdr:rowOff>
    </xdr:from>
    <xdr:ext cx="762000" cy="259045"/>
    <xdr:sp macro="" textlink="">
      <xdr:nvSpPr>
        <xdr:cNvPr id="63" name="テキスト ボックス 62"/>
        <xdr:cNvSpPr txBox="1"/>
      </xdr:nvSpPr>
      <xdr:spPr>
        <a:xfrm>
          <a:off x="2527300" y="267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64141</xdr:rowOff>
    </xdr:from>
    <xdr:to>
      <xdr:col>5</xdr:col>
      <xdr:colOff>34925</xdr:colOff>
      <xdr:row>14</xdr:row>
      <xdr:rowOff>165741</xdr:rowOff>
    </xdr:to>
    <xdr:sp macro="" textlink="">
      <xdr:nvSpPr>
        <xdr:cNvPr id="69" name="円/楕円 68"/>
        <xdr:cNvSpPr/>
      </xdr:nvSpPr>
      <xdr:spPr bwMode="auto">
        <a:xfrm>
          <a:off x="56007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80668</xdr:rowOff>
    </xdr:from>
    <xdr:ext cx="762000" cy="259045"/>
    <xdr:sp macro="" textlink="">
      <xdr:nvSpPr>
        <xdr:cNvPr id="70" name="人口1人当たり決算額の推移該当値テキスト130"/>
        <xdr:cNvSpPr txBox="1"/>
      </xdr:nvSpPr>
      <xdr:spPr>
        <a:xfrm>
          <a:off x="5740400" y="23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47797</xdr:rowOff>
    </xdr:from>
    <xdr:to>
      <xdr:col>4</xdr:col>
      <xdr:colOff>520700</xdr:colOff>
      <xdr:row>14</xdr:row>
      <xdr:rowOff>149397</xdr:rowOff>
    </xdr:to>
    <xdr:sp macro="" textlink="">
      <xdr:nvSpPr>
        <xdr:cNvPr id="71" name="円/楕円 70"/>
        <xdr:cNvSpPr/>
      </xdr:nvSpPr>
      <xdr:spPr bwMode="auto">
        <a:xfrm>
          <a:off x="49530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159574</xdr:rowOff>
    </xdr:from>
    <xdr:ext cx="736600" cy="259045"/>
    <xdr:sp macro="" textlink="">
      <xdr:nvSpPr>
        <xdr:cNvPr id="72" name="テキスト ボックス 71"/>
        <xdr:cNvSpPr txBox="1"/>
      </xdr:nvSpPr>
      <xdr:spPr>
        <a:xfrm>
          <a:off x="4622800" y="226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157258</xdr:rowOff>
    </xdr:from>
    <xdr:to>
      <xdr:col>3</xdr:col>
      <xdr:colOff>955675</xdr:colOff>
      <xdr:row>14</xdr:row>
      <xdr:rowOff>87408</xdr:rowOff>
    </xdr:to>
    <xdr:sp macro="" textlink="">
      <xdr:nvSpPr>
        <xdr:cNvPr id="73" name="円/楕円 72"/>
        <xdr:cNvSpPr/>
      </xdr:nvSpPr>
      <xdr:spPr bwMode="auto">
        <a:xfrm>
          <a:off x="4254500" y="243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97585</xdr:rowOff>
    </xdr:from>
    <xdr:ext cx="762000" cy="259045"/>
    <xdr:sp macro="" textlink="">
      <xdr:nvSpPr>
        <xdr:cNvPr id="74" name="テキスト ボックス 73"/>
        <xdr:cNvSpPr txBox="1"/>
      </xdr:nvSpPr>
      <xdr:spPr>
        <a:xfrm>
          <a:off x="3924300" y="22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8706</xdr:rowOff>
    </xdr:from>
    <xdr:to>
      <xdr:col>3</xdr:col>
      <xdr:colOff>257175</xdr:colOff>
      <xdr:row>14</xdr:row>
      <xdr:rowOff>110306</xdr:rowOff>
    </xdr:to>
    <xdr:sp macro="" textlink="">
      <xdr:nvSpPr>
        <xdr:cNvPr id="75" name="円/楕円 74"/>
        <xdr:cNvSpPr/>
      </xdr:nvSpPr>
      <xdr:spPr bwMode="auto">
        <a:xfrm>
          <a:off x="3556000" y="245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120483</xdr:rowOff>
    </xdr:from>
    <xdr:ext cx="762000" cy="259045"/>
    <xdr:sp macro="" textlink="">
      <xdr:nvSpPr>
        <xdr:cNvPr id="76" name="テキスト ボックス 75"/>
        <xdr:cNvSpPr txBox="1"/>
      </xdr:nvSpPr>
      <xdr:spPr>
        <a:xfrm>
          <a:off x="3225800" y="22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45396</xdr:rowOff>
    </xdr:from>
    <xdr:to>
      <xdr:col>2</xdr:col>
      <xdr:colOff>692150</xdr:colOff>
      <xdr:row>14</xdr:row>
      <xdr:rowOff>146996</xdr:rowOff>
    </xdr:to>
    <xdr:sp macro="" textlink="">
      <xdr:nvSpPr>
        <xdr:cNvPr id="77" name="円/楕円 76"/>
        <xdr:cNvSpPr/>
      </xdr:nvSpPr>
      <xdr:spPr bwMode="auto">
        <a:xfrm>
          <a:off x="2857500" y="249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157173</xdr:rowOff>
    </xdr:from>
    <xdr:ext cx="762000" cy="259045"/>
    <xdr:sp macro="" textlink="">
      <xdr:nvSpPr>
        <xdr:cNvPr id="78" name="テキスト ボックス 77"/>
        <xdr:cNvSpPr txBox="1"/>
      </xdr:nvSpPr>
      <xdr:spPr>
        <a:xfrm>
          <a:off x="2527300" y="226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313081</xdr:rowOff>
    </xdr:from>
    <xdr:to>
      <xdr:col>4</xdr:col>
      <xdr:colOff>1117600</xdr:colOff>
      <xdr:row>38</xdr:row>
      <xdr:rowOff>136868</xdr:rowOff>
    </xdr:to>
    <xdr:cxnSp macro="">
      <xdr:nvCxnSpPr>
        <xdr:cNvPr id="108" name="直線コネクタ 107"/>
        <xdr:cNvCxnSpPr/>
      </xdr:nvCxnSpPr>
      <xdr:spPr bwMode="auto">
        <a:xfrm flipV="1">
          <a:off x="5651500" y="6237631"/>
          <a:ext cx="0" cy="1366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108945</xdr:rowOff>
    </xdr:from>
    <xdr:ext cx="762000" cy="259045"/>
    <xdr:sp macro="" textlink="">
      <xdr:nvSpPr>
        <xdr:cNvPr id="109" name="人口1人当たり決算額の推移最小値テキスト445"/>
        <xdr:cNvSpPr txBox="1"/>
      </xdr:nvSpPr>
      <xdr:spPr>
        <a:xfrm>
          <a:off x="5740400" y="75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dr:col>4</xdr:col>
      <xdr:colOff>1028700</xdr:colOff>
      <xdr:row>38</xdr:row>
      <xdr:rowOff>136868</xdr:rowOff>
    </xdr:from>
    <xdr:to>
      <xdr:col>5</xdr:col>
      <xdr:colOff>73025</xdr:colOff>
      <xdr:row>38</xdr:row>
      <xdr:rowOff>136868</xdr:rowOff>
    </xdr:to>
    <xdr:cxnSp macro="">
      <xdr:nvCxnSpPr>
        <xdr:cNvPr id="110" name="直線コネクタ 109"/>
        <xdr:cNvCxnSpPr/>
      </xdr:nvCxnSpPr>
      <xdr:spPr bwMode="auto">
        <a:xfrm>
          <a:off x="5562600" y="7604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56558</xdr:rowOff>
    </xdr:from>
    <xdr:ext cx="762000" cy="259045"/>
    <xdr:sp macro="" textlink="">
      <xdr:nvSpPr>
        <xdr:cNvPr id="111" name="人口1人当たり決算額の推移最大値テキスト445"/>
        <xdr:cNvSpPr txBox="1"/>
      </xdr:nvSpPr>
      <xdr:spPr>
        <a:xfrm>
          <a:off x="5740400" y="59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44,616</a:t>
          </a:r>
          <a:endParaRPr kumimoji="1" lang="ja-JP" altLang="en-US" sz="1000" b="1">
            <a:latin typeface="ＭＳ Ｐゴシック"/>
          </a:endParaRPr>
        </a:p>
      </xdr:txBody>
    </xdr:sp>
    <xdr:clientData/>
  </xdr:oneCellAnchor>
  <xdr:twoCellAnchor>
    <xdr:from>
      <xdr:col>4</xdr:col>
      <xdr:colOff>1028700</xdr:colOff>
      <xdr:row>33</xdr:row>
      <xdr:rowOff>313081</xdr:rowOff>
    </xdr:from>
    <xdr:to>
      <xdr:col>5</xdr:col>
      <xdr:colOff>73025</xdr:colOff>
      <xdr:row>33</xdr:row>
      <xdr:rowOff>313081</xdr:rowOff>
    </xdr:to>
    <xdr:cxnSp macro="">
      <xdr:nvCxnSpPr>
        <xdr:cNvPr id="112" name="直線コネクタ 111"/>
        <xdr:cNvCxnSpPr/>
      </xdr:nvCxnSpPr>
      <xdr:spPr bwMode="auto">
        <a:xfrm>
          <a:off x="5562600" y="62376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7862</xdr:rowOff>
    </xdr:from>
    <xdr:to>
      <xdr:col>4</xdr:col>
      <xdr:colOff>1117600</xdr:colOff>
      <xdr:row>35</xdr:row>
      <xdr:rowOff>87719</xdr:rowOff>
    </xdr:to>
    <xdr:cxnSp macro="">
      <xdr:nvCxnSpPr>
        <xdr:cNvPr id="113" name="直線コネクタ 112"/>
        <xdr:cNvCxnSpPr/>
      </xdr:nvCxnSpPr>
      <xdr:spPr bwMode="auto">
        <a:xfrm>
          <a:off x="5003800" y="6618212"/>
          <a:ext cx="6477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131907</xdr:rowOff>
    </xdr:from>
    <xdr:ext cx="762000" cy="259045"/>
    <xdr:sp macro="" textlink="">
      <xdr:nvSpPr>
        <xdr:cNvPr id="114" name="人口1人当たり決算額の推移平均値テキスト445"/>
        <xdr:cNvSpPr txBox="1"/>
      </xdr:nvSpPr>
      <xdr:spPr>
        <a:xfrm>
          <a:off x="5740400" y="6742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159830</xdr:rowOff>
    </xdr:from>
    <xdr:to>
      <xdr:col>5</xdr:col>
      <xdr:colOff>34925</xdr:colOff>
      <xdr:row>35</xdr:row>
      <xdr:rowOff>261430</xdr:rowOff>
    </xdr:to>
    <xdr:sp macro="" textlink="">
      <xdr:nvSpPr>
        <xdr:cNvPr id="115" name="フローチャート : 判断 114"/>
        <xdr:cNvSpPr/>
      </xdr:nvSpPr>
      <xdr:spPr bwMode="auto">
        <a:xfrm>
          <a:off x="56007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244348</xdr:rowOff>
    </xdr:from>
    <xdr:to>
      <xdr:col>4</xdr:col>
      <xdr:colOff>469900</xdr:colOff>
      <xdr:row>35</xdr:row>
      <xdr:rowOff>7862</xdr:rowOff>
    </xdr:to>
    <xdr:cxnSp macro="">
      <xdr:nvCxnSpPr>
        <xdr:cNvPr id="116" name="直線コネクタ 115"/>
        <xdr:cNvCxnSpPr/>
      </xdr:nvCxnSpPr>
      <xdr:spPr bwMode="auto">
        <a:xfrm>
          <a:off x="4305300" y="6511798"/>
          <a:ext cx="698500" cy="10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40005</xdr:rowOff>
    </xdr:from>
    <xdr:to>
      <xdr:col>4</xdr:col>
      <xdr:colOff>520700</xdr:colOff>
      <xdr:row>35</xdr:row>
      <xdr:rowOff>141605</xdr:rowOff>
    </xdr:to>
    <xdr:sp macro="" textlink="">
      <xdr:nvSpPr>
        <xdr:cNvPr id="117" name="フローチャート : 判断 116"/>
        <xdr:cNvSpPr/>
      </xdr:nvSpPr>
      <xdr:spPr bwMode="auto">
        <a:xfrm>
          <a:off x="4953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126382</xdr:rowOff>
    </xdr:from>
    <xdr:ext cx="736600" cy="259045"/>
    <xdr:sp macro="" textlink="">
      <xdr:nvSpPr>
        <xdr:cNvPr id="118" name="テキスト ボックス 117"/>
        <xdr:cNvSpPr txBox="1"/>
      </xdr:nvSpPr>
      <xdr:spPr>
        <a:xfrm>
          <a:off x="4622800" y="673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210439</xdr:rowOff>
    </xdr:from>
    <xdr:to>
      <xdr:col>3</xdr:col>
      <xdr:colOff>904875</xdr:colOff>
      <xdr:row>34</xdr:row>
      <xdr:rowOff>244348</xdr:rowOff>
    </xdr:to>
    <xdr:cxnSp macro="">
      <xdr:nvCxnSpPr>
        <xdr:cNvPr id="119" name="直線コネクタ 118"/>
        <xdr:cNvCxnSpPr/>
      </xdr:nvCxnSpPr>
      <xdr:spPr bwMode="auto">
        <a:xfrm>
          <a:off x="3606800" y="6477889"/>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239725</xdr:rowOff>
    </xdr:from>
    <xdr:to>
      <xdr:col>3</xdr:col>
      <xdr:colOff>955675</xdr:colOff>
      <xdr:row>34</xdr:row>
      <xdr:rowOff>341325</xdr:rowOff>
    </xdr:to>
    <xdr:sp macro="" textlink="">
      <xdr:nvSpPr>
        <xdr:cNvPr id="120" name="フローチャート : 判断 119"/>
        <xdr:cNvSpPr/>
      </xdr:nvSpPr>
      <xdr:spPr bwMode="auto">
        <a:xfrm>
          <a:off x="4254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326102</xdr:rowOff>
    </xdr:from>
    <xdr:ext cx="762000" cy="259045"/>
    <xdr:sp macro="" textlink="">
      <xdr:nvSpPr>
        <xdr:cNvPr id="121" name="テキスト ボックス 120"/>
        <xdr:cNvSpPr txBox="1"/>
      </xdr:nvSpPr>
      <xdr:spPr>
        <a:xfrm>
          <a:off x="3924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158013</xdr:rowOff>
    </xdr:from>
    <xdr:to>
      <xdr:col>3</xdr:col>
      <xdr:colOff>206375</xdr:colOff>
      <xdr:row>34</xdr:row>
      <xdr:rowOff>210439</xdr:rowOff>
    </xdr:to>
    <xdr:cxnSp macro="">
      <xdr:nvCxnSpPr>
        <xdr:cNvPr id="122" name="直線コネクタ 121"/>
        <xdr:cNvCxnSpPr/>
      </xdr:nvCxnSpPr>
      <xdr:spPr bwMode="auto">
        <a:xfrm>
          <a:off x="2908300" y="6425463"/>
          <a:ext cx="698500" cy="5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330060</xdr:rowOff>
    </xdr:from>
    <xdr:to>
      <xdr:col>3</xdr:col>
      <xdr:colOff>257175</xdr:colOff>
      <xdr:row>34</xdr:row>
      <xdr:rowOff>88760</xdr:rowOff>
    </xdr:to>
    <xdr:sp macro="" textlink="">
      <xdr:nvSpPr>
        <xdr:cNvPr id="123" name="フローチャート : 判断 122"/>
        <xdr:cNvSpPr/>
      </xdr:nvSpPr>
      <xdr:spPr bwMode="auto">
        <a:xfrm>
          <a:off x="3556000" y="625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98937</xdr:rowOff>
    </xdr:from>
    <xdr:ext cx="762000" cy="259045"/>
    <xdr:sp macro="" textlink="">
      <xdr:nvSpPr>
        <xdr:cNvPr id="124" name="テキスト ボックス 123"/>
        <xdr:cNvSpPr txBox="1"/>
      </xdr:nvSpPr>
      <xdr:spPr>
        <a:xfrm>
          <a:off x="3225800" y="60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290055</xdr:rowOff>
    </xdr:from>
    <xdr:to>
      <xdr:col>2</xdr:col>
      <xdr:colOff>692150</xdr:colOff>
      <xdr:row>34</xdr:row>
      <xdr:rowOff>48755</xdr:rowOff>
    </xdr:to>
    <xdr:sp macro="" textlink="">
      <xdr:nvSpPr>
        <xdr:cNvPr id="125" name="フローチャート : 判断 124"/>
        <xdr:cNvSpPr/>
      </xdr:nvSpPr>
      <xdr:spPr bwMode="auto">
        <a:xfrm>
          <a:off x="2857500" y="621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58932</xdr:rowOff>
    </xdr:from>
    <xdr:ext cx="762000" cy="259045"/>
    <xdr:sp macro="" textlink="">
      <xdr:nvSpPr>
        <xdr:cNvPr id="126" name="テキスト ボックス 125"/>
        <xdr:cNvSpPr txBox="1"/>
      </xdr:nvSpPr>
      <xdr:spPr>
        <a:xfrm>
          <a:off x="2527300" y="59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36919</xdr:rowOff>
    </xdr:from>
    <xdr:to>
      <xdr:col>5</xdr:col>
      <xdr:colOff>34925</xdr:colOff>
      <xdr:row>35</xdr:row>
      <xdr:rowOff>138519</xdr:rowOff>
    </xdr:to>
    <xdr:sp macro="" textlink="">
      <xdr:nvSpPr>
        <xdr:cNvPr id="132" name="円/楕円 131"/>
        <xdr:cNvSpPr/>
      </xdr:nvSpPr>
      <xdr:spPr bwMode="auto">
        <a:xfrm>
          <a:off x="5600700" y="66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224896</xdr:rowOff>
    </xdr:from>
    <xdr:ext cx="762000" cy="259045"/>
    <xdr:sp macro="" textlink="">
      <xdr:nvSpPr>
        <xdr:cNvPr id="133" name="人口1人当たり決算額の推移該当値テキスト445"/>
        <xdr:cNvSpPr txBox="1"/>
      </xdr:nvSpPr>
      <xdr:spPr>
        <a:xfrm>
          <a:off x="5740400" y="64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299962</xdr:rowOff>
    </xdr:from>
    <xdr:to>
      <xdr:col>4</xdr:col>
      <xdr:colOff>520700</xdr:colOff>
      <xdr:row>35</xdr:row>
      <xdr:rowOff>58662</xdr:rowOff>
    </xdr:to>
    <xdr:sp macro="" textlink="">
      <xdr:nvSpPr>
        <xdr:cNvPr id="134" name="円/楕円 133"/>
        <xdr:cNvSpPr/>
      </xdr:nvSpPr>
      <xdr:spPr bwMode="auto">
        <a:xfrm>
          <a:off x="4953000" y="656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68838</xdr:rowOff>
    </xdr:from>
    <xdr:ext cx="736600" cy="259045"/>
    <xdr:sp macro="" textlink="">
      <xdr:nvSpPr>
        <xdr:cNvPr id="135" name="テキスト ボックス 134"/>
        <xdr:cNvSpPr txBox="1"/>
      </xdr:nvSpPr>
      <xdr:spPr>
        <a:xfrm>
          <a:off x="4622800" y="633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193548</xdr:rowOff>
    </xdr:from>
    <xdr:to>
      <xdr:col>3</xdr:col>
      <xdr:colOff>955675</xdr:colOff>
      <xdr:row>34</xdr:row>
      <xdr:rowOff>295148</xdr:rowOff>
    </xdr:to>
    <xdr:sp macro="" textlink="">
      <xdr:nvSpPr>
        <xdr:cNvPr id="136" name="円/楕円 135"/>
        <xdr:cNvSpPr/>
      </xdr:nvSpPr>
      <xdr:spPr bwMode="auto">
        <a:xfrm>
          <a:off x="4254500" y="646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305325</xdr:rowOff>
    </xdr:from>
    <xdr:ext cx="762000" cy="259045"/>
    <xdr:sp macro="" textlink="">
      <xdr:nvSpPr>
        <xdr:cNvPr id="137" name="テキスト ボックス 136"/>
        <xdr:cNvSpPr txBox="1"/>
      </xdr:nvSpPr>
      <xdr:spPr>
        <a:xfrm>
          <a:off x="3924300" y="62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159639</xdr:rowOff>
    </xdr:from>
    <xdr:to>
      <xdr:col>3</xdr:col>
      <xdr:colOff>257175</xdr:colOff>
      <xdr:row>34</xdr:row>
      <xdr:rowOff>261239</xdr:rowOff>
    </xdr:to>
    <xdr:sp macro="" textlink="">
      <xdr:nvSpPr>
        <xdr:cNvPr id="138" name="円/楕円 137"/>
        <xdr:cNvSpPr/>
      </xdr:nvSpPr>
      <xdr:spPr bwMode="auto">
        <a:xfrm>
          <a:off x="3556000" y="642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246016</xdr:rowOff>
    </xdr:from>
    <xdr:ext cx="762000" cy="259045"/>
    <xdr:sp macro="" textlink="">
      <xdr:nvSpPr>
        <xdr:cNvPr id="139" name="テキスト ボックス 138"/>
        <xdr:cNvSpPr txBox="1"/>
      </xdr:nvSpPr>
      <xdr:spPr>
        <a:xfrm>
          <a:off x="3225800" y="651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107213</xdr:rowOff>
    </xdr:from>
    <xdr:to>
      <xdr:col>2</xdr:col>
      <xdr:colOff>692150</xdr:colOff>
      <xdr:row>34</xdr:row>
      <xdr:rowOff>208813</xdr:rowOff>
    </xdr:to>
    <xdr:sp macro="" textlink="">
      <xdr:nvSpPr>
        <xdr:cNvPr id="140" name="円/楕円 139"/>
        <xdr:cNvSpPr/>
      </xdr:nvSpPr>
      <xdr:spPr bwMode="auto">
        <a:xfrm>
          <a:off x="2857500" y="637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193591</xdr:rowOff>
    </xdr:from>
    <xdr:ext cx="762000" cy="259045"/>
    <xdr:sp macro="" textlink="">
      <xdr:nvSpPr>
        <xdr:cNvPr id="141" name="テキスト ボックス 140"/>
        <xdr:cNvSpPr txBox="1"/>
      </xdr:nvSpPr>
      <xdr:spPr>
        <a:xfrm>
          <a:off x="2527300" y="64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・実質収支比率については、昨年度より</a:t>
          </a:r>
          <a:r>
            <a:rPr lang="ja-JP" altLang="en-US" sz="1100" b="0" i="0" baseline="0">
              <a:solidFill>
                <a:sysClr val="windowText" lastClr="000000"/>
              </a:solidFill>
              <a:effectLst/>
              <a:latin typeface="+mn-lt"/>
              <a:ea typeface="+mn-ea"/>
              <a:cs typeface="+mn-cs"/>
            </a:rPr>
            <a:t>１．３３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分母にあたる標準財政規模は前年度と比較して、増額している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実質収支額そのもの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前年度より減少し、単年度収支額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たことが要因である。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・法適用企業である水道事業会計については、一般会計からの繰入はなく独立採算で事業を展開している。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その他の特別会計については、基準内繰入は元より財源不足額（基準外繰入等）に一般会計繰出金を充てて、赤字の発生を抑えている。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赤字補てん額を最小限に抑えれるよう、事業会計においては経営の健全化を図っていく。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・普通会計における元利償還額は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年々</a:t>
          </a:r>
          <a:r>
            <a:rPr lang="ja-JP" altLang="en-US" sz="1100" b="0" i="0" baseline="0">
              <a:solidFill>
                <a:sysClr val="windowText" lastClr="000000"/>
              </a:solidFill>
              <a:effectLst/>
              <a:latin typeface="+mn-lt"/>
              <a:ea typeface="+mn-ea"/>
              <a:cs typeface="+mn-cs"/>
            </a:rPr>
            <a:t>ほぼ</a:t>
          </a:r>
          <a:r>
            <a:rPr lang="ja-JP" altLang="ja-JP" sz="1100" b="0" i="0" baseline="0">
              <a:solidFill>
                <a:sysClr val="windowText" lastClr="000000"/>
              </a:solidFill>
              <a:effectLst/>
              <a:latin typeface="+mn-lt"/>
              <a:ea typeface="+mn-ea"/>
              <a:cs typeface="+mn-cs"/>
            </a:rPr>
            <a:t>減少傾向にあり、公営企業の起債に充てたとされる繰入金の額については下水道事業の進行により毎年度増加傾向にある。組合が起こした地方債に対する負担金は、既往債の分については</a:t>
          </a:r>
          <a:r>
            <a:rPr lang="ja-JP" altLang="en-US" sz="1100" b="0" i="0" baseline="0">
              <a:solidFill>
                <a:sysClr val="windowText" lastClr="000000"/>
              </a:solidFill>
              <a:effectLst/>
              <a:latin typeface="+mn-lt"/>
              <a:ea typeface="+mn-ea"/>
              <a:cs typeface="+mn-cs"/>
            </a:rPr>
            <a:t>一部、</a:t>
          </a:r>
          <a:r>
            <a:rPr lang="ja-JP" altLang="ja-JP" sz="1100" b="0" i="0" baseline="0">
              <a:solidFill>
                <a:sysClr val="windowText" lastClr="000000"/>
              </a:solidFill>
              <a:effectLst/>
              <a:latin typeface="+mn-lt"/>
              <a:ea typeface="+mn-ea"/>
              <a:cs typeface="+mn-cs"/>
            </a:rPr>
            <a:t>平成２６年度までに償還完了となる。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分子である地方債の元利償還額は、今後も緩やかに右肩下がりとなり、分母である税収や普通交付税についても減少傾向である事より、今後の実質公債費比率については平成２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年度の１２．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％と同水準で推移していくと考えられる。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一般会計の</a:t>
          </a:r>
          <a:r>
            <a:rPr lang="ja-JP" altLang="ja-JP" sz="1100" b="0" i="0" baseline="0">
              <a:solidFill>
                <a:sysClr val="windowText" lastClr="000000"/>
              </a:solidFill>
              <a:effectLst/>
              <a:latin typeface="+mn-lt"/>
              <a:ea typeface="+mn-ea"/>
              <a:cs typeface="+mn-cs"/>
            </a:rPr>
            <a:t>地方債現在高については、</a:t>
          </a:r>
          <a:r>
            <a:rPr lang="ja-JP" altLang="en-US" sz="1100" b="0" i="0" baseline="0">
              <a:solidFill>
                <a:sysClr val="windowText" lastClr="000000"/>
              </a:solidFill>
              <a:effectLst/>
              <a:latin typeface="+mn-lt"/>
              <a:ea typeface="+mn-ea"/>
              <a:cs typeface="+mn-cs"/>
            </a:rPr>
            <a:t>平成２６年度をピークに減少する</a:t>
          </a:r>
          <a:r>
            <a:rPr lang="ja-JP" altLang="ja-JP" sz="1100" b="0" i="0" baseline="0">
              <a:solidFill>
                <a:sysClr val="windowText" lastClr="000000"/>
              </a:solidFill>
              <a:effectLst/>
              <a:latin typeface="+mn-lt"/>
              <a:ea typeface="+mn-ea"/>
              <a:cs typeface="+mn-cs"/>
            </a:rPr>
            <a:t>と見込んでいる。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公営企業債に係る繰入見込については、毎年度下水道事業の新規分が追加されるとともに、繰出基準割合が増えることから増加傾向であると考える。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退職手当見込みは、定員適正化計画に基づき退職者の不補充を実施しているため、職員数の減少に伴い負担見込額も減少していく。</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また、充当可能基金については、今後は横ばいになると見込んでいる。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17083690</v>
      </c>
      <c r="BO4" s="379"/>
      <c r="BP4" s="379"/>
      <c r="BQ4" s="379"/>
      <c r="BR4" s="379"/>
      <c r="BS4" s="379"/>
      <c r="BT4" s="379"/>
      <c r="BU4" s="380"/>
      <c r="BV4" s="378">
        <v>17936517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2.2999999999999998</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16744170</v>
      </c>
      <c r="BO5" s="384"/>
      <c r="BP5" s="384"/>
      <c r="BQ5" s="384"/>
      <c r="BR5" s="384"/>
      <c r="BS5" s="384"/>
      <c r="BT5" s="384"/>
      <c r="BU5" s="385"/>
      <c r="BV5" s="383">
        <v>17447658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339520</v>
      </c>
      <c r="BO6" s="384"/>
      <c r="BP6" s="384"/>
      <c r="BQ6" s="384"/>
      <c r="BR6" s="384"/>
      <c r="BS6" s="384"/>
      <c r="BT6" s="384"/>
      <c r="BU6" s="385"/>
      <c r="BV6" s="383">
        <v>488859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92.5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100310</v>
      </c>
      <c r="BO7" s="384"/>
      <c r="BP7" s="384"/>
      <c r="BQ7" s="384"/>
      <c r="BR7" s="384"/>
      <c r="BS7" s="384"/>
      <c r="BT7" s="384"/>
      <c r="BU7" s="385"/>
      <c r="BV7" s="383">
        <v>115114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10189025</v>
      </c>
      <c r="CU7" s="384"/>
      <c r="CV7" s="384"/>
      <c r="CW7" s="384"/>
      <c r="CX7" s="384"/>
      <c r="CY7" s="384"/>
      <c r="CZ7" s="384"/>
      <c r="DA7" s="385"/>
      <c r="DB7" s="383">
        <v>10163427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239210</v>
      </c>
      <c r="BO8" s="384"/>
      <c r="BP8" s="384"/>
      <c r="BQ8" s="384"/>
      <c r="BR8" s="384"/>
      <c r="BS8" s="384"/>
      <c r="BT8" s="384"/>
      <c r="BU8" s="385"/>
      <c r="BV8" s="383">
        <v>373745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27162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-134535</v>
      </c>
      <c r="BO9" s="384"/>
      <c r="BP9" s="384"/>
      <c r="BQ9" s="384"/>
      <c r="BR9" s="384"/>
      <c r="BS9" s="384"/>
      <c r="BT9" s="384"/>
      <c r="BU9" s="385"/>
      <c r="BV9" s="383">
        <v>80822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22.3</v>
      </c>
      <c r="CU9" s="354"/>
      <c r="CV9" s="354"/>
      <c r="CW9" s="354"/>
      <c r="CX9" s="354"/>
      <c r="CY9" s="354"/>
      <c r="CZ9" s="354"/>
      <c r="DA9" s="355"/>
      <c r="DB9" s="353">
        <v>22.3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28640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7924</v>
      </c>
      <c r="BO10" s="384"/>
      <c r="BP10" s="384"/>
      <c r="BQ10" s="384"/>
      <c r="BR10" s="384"/>
      <c r="BS10" s="384"/>
      <c r="BT10" s="384"/>
      <c r="BU10" s="385"/>
      <c r="BV10" s="383">
        <v>6848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27568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27504</v>
      </c>
      <c r="S13" s="483"/>
      <c r="T13" s="483"/>
      <c r="U13" s="483"/>
      <c r="V13" s="484"/>
      <c r="W13" s="470" t="s">
        <v>124</v>
      </c>
      <c r="X13" s="396"/>
      <c r="Y13" s="396"/>
      <c r="Z13" s="396"/>
      <c r="AA13" s="396"/>
      <c r="AB13" s="397"/>
      <c r="AC13" s="359">
        <v>4059</v>
      </c>
      <c r="AD13" s="360"/>
      <c r="AE13" s="360"/>
      <c r="AF13" s="360"/>
      <c r="AG13" s="361"/>
      <c r="AH13" s="359">
        <v>4644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-126611</v>
      </c>
      <c r="BO13" s="384"/>
      <c r="BP13" s="384"/>
      <c r="BQ13" s="384"/>
      <c r="BR13" s="384"/>
      <c r="BS13" s="384"/>
      <c r="BT13" s="384"/>
      <c r="BU13" s="385"/>
      <c r="BV13" s="383">
        <v>87670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27642</v>
      </c>
      <c r="S14" s="483"/>
      <c r="T14" s="483"/>
      <c r="U14" s="483"/>
      <c r="V14" s="484"/>
      <c r="W14" s="485"/>
      <c r="X14" s="399"/>
      <c r="Y14" s="399"/>
      <c r="Z14" s="399"/>
      <c r="AA14" s="399"/>
      <c r="AB14" s="400"/>
      <c r="AC14" s="475">
        <v>30</v>
      </c>
      <c r="AD14" s="476"/>
      <c r="AE14" s="476"/>
      <c r="AF14" s="476"/>
      <c r="AG14" s="477"/>
      <c r="AH14" s="475">
        <v>31.9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65.900000000000006</v>
      </c>
      <c r="CU14" s="454"/>
      <c r="CV14" s="454"/>
      <c r="CW14" s="454"/>
      <c r="CX14" s="454"/>
      <c r="CY14" s="454"/>
      <c r="CZ14" s="454"/>
      <c r="DA14" s="455"/>
      <c r="DB14" s="486">
        <v>73.400000000000006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27582</v>
      </c>
      <c r="S15" s="483"/>
      <c r="T15" s="483"/>
      <c r="U15" s="483"/>
      <c r="V15" s="484"/>
      <c r="W15" s="470" t="s">
        <v>131</v>
      </c>
      <c r="X15" s="396"/>
      <c r="Y15" s="396"/>
      <c r="Z15" s="396"/>
      <c r="AA15" s="396"/>
      <c r="AB15" s="397"/>
      <c r="AC15" s="359">
        <v>2636</v>
      </c>
      <c r="AD15" s="360"/>
      <c r="AE15" s="360"/>
      <c r="AF15" s="360"/>
      <c r="AG15" s="361"/>
      <c r="AH15" s="359">
        <v>2900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2631901</v>
      </c>
      <c r="BO15" s="379"/>
      <c r="BP15" s="379"/>
      <c r="BQ15" s="379"/>
      <c r="BR15" s="379"/>
      <c r="BS15" s="379"/>
      <c r="BT15" s="379"/>
      <c r="BU15" s="380"/>
      <c r="BV15" s="378">
        <v>2595119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19.5</v>
      </c>
      <c r="AD16" s="476"/>
      <c r="AE16" s="476"/>
      <c r="AF16" s="476"/>
      <c r="AG16" s="477"/>
      <c r="AH16" s="475">
        <v>19.899999999999999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7628870</v>
      </c>
      <c r="BO16" s="384"/>
      <c r="BP16" s="384"/>
      <c r="BQ16" s="384"/>
      <c r="BR16" s="384"/>
      <c r="BS16" s="384"/>
      <c r="BT16" s="384"/>
      <c r="BU16" s="385"/>
      <c r="BV16" s="383">
        <v>7636994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6817</v>
      </c>
      <c r="AD17" s="360"/>
      <c r="AE17" s="360"/>
      <c r="AF17" s="360"/>
      <c r="AG17" s="361"/>
      <c r="AH17" s="359">
        <v>6975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3391515</v>
      </c>
      <c r="BO17" s="384"/>
      <c r="BP17" s="384"/>
      <c r="BQ17" s="384"/>
      <c r="BR17" s="384"/>
      <c r="BS17" s="384"/>
      <c r="BT17" s="384"/>
      <c r="BU17" s="385"/>
      <c r="BV17" s="383">
        <v>3343330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351.77</v>
      </c>
      <c r="M18" s="446"/>
      <c r="N18" s="446"/>
      <c r="O18" s="446"/>
      <c r="P18" s="446"/>
      <c r="Q18" s="446"/>
      <c r="R18" s="447"/>
      <c r="S18" s="447"/>
      <c r="T18" s="447"/>
      <c r="U18" s="447"/>
      <c r="V18" s="448"/>
      <c r="W18" s="462"/>
      <c r="X18" s="463"/>
      <c r="Y18" s="463"/>
      <c r="Z18" s="463"/>
      <c r="AA18" s="463"/>
      <c r="AB18" s="471"/>
      <c r="AC18" s="347">
        <v>50.5</v>
      </c>
      <c r="AD18" s="348"/>
      <c r="AE18" s="348"/>
      <c r="AF18" s="348"/>
      <c r="AG18" s="449"/>
      <c r="AH18" s="347">
        <v>47.9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8962975</v>
      </c>
      <c r="BO18" s="384"/>
      <c r="BP18" s="384"/>
      <c r="BQ18" s="384"/>
      <c r="BR18" s="384"/>
      <c r="BS18" s="384"/>
      <c r="BT18" s="384"/>
      <c r="BU18" s="385"/>
      <c r="BV18" s="383">
        <v>8899441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11786478</v>
      </c>
      <c r="BO19" s="384"/>
      <c r="BP19" s="384"/>
      <c r="BQ19" s="384"/>
      <c r="BR19" s="384"/>
      <c r="BS19" s="384"/>
      <c r="BT19" s="384"/>
      <c r="BU19" s="385"/>
      <c r="BV19" s="383">
        <v>11589603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9225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24349368</v>
      </c>
      <c r="BO23" s="384"/>
      <c r="BP23" s="384"/>
      <c r="BQ23" s="384"/>
      <c r="BR23" s="384"/>
      <c r="BS23" s="384"/>
      <c r="BT23" s="384"/>
      <c r="BU23" s="385"/>
      <c r="BV23" s="383">
        <v>23942315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7000</v>
      </c>
      <c r="R24" s="360"/>
      <c r="S24" s="360"/>
      <c r="T24" s="360"/>
      <c r="U24" s="360"/>
      <c r="V24" s="361"/>
      <c r="W24" s="425"/>
      <c r="X24" s="416"/>
      <c r="Y24" s="417"/>
      <c r="Z24" s="356" t="s">
        <v>154</v>
      </c>
      <c r="AA24" s="357"/>
      <c r="AB24" s="357"/>
      <c r="AC24" s="357"/>
      <c r="AD24" s="357"/>
      <c r="AE24" s="357"/>
      <c r="AF24" s="357"/>
      <c r="AG24" s="358"/>
      <c r="AH24" s="359">
        <v>326</v>
      </c>
      <c r="AI24" s="360"/>
      <c r="AJ24" s="360"/>
      <c r="AK24" s="360"/>
      <c r="AL24" s="361"/>
      <c r="AM24" s="359">
        <v>1034072</v>
      </c>
      <c r="AN24" s="360"/>
      <c r="AO24" s="360"/>
      <c r="AP24" s="360"/>
      <c r="AQ24" s="360"/>
      <c r="AR24" s="361"/>
      <c r="AS24" s="359">
        <v>3172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17396744</v>
      </c>
      <c r="BO24" s="384"/>
      <c r="BP24" s="384"/>
      <c r="BQ24" s="384"/>
      <c r="BR24" s="384"/>
      <c r="BS24" s="384"/>
      <c r="BT24" s="384"/>
      <c r="BU24" s="385"/>
      <c r="BV24" s="383">
        <v>17166223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v>62</v>
      </c>
      <c r="AI25" s="360"/>
      <c r="AJ25" s="360"/>
      <c r="AK25" s="360"/>
      <c r="AL25" s="361"/>
      <c r="AM25" s="359">
        <v>191022</v>
      </c>
      <c r="AN25" s="360"/>
      <c r="AO25" s="360"/>
      <c r="AP25" s="360"/>
      <c r="AQ25" s="360"/>
      <c r="AR25" s="361"/>
      <c r="AS25" s="359">
        <v>3081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547810</v>
      </c>
      <c r="BO25" s="379"/>
      <c r="BP25" s="379"/>
      <c r="BQ25" s="379"/>
      <c r="BR25" s="379"/>
      <c r="BS25" s="379"/>
      <c r="BT25" s="379"/>
      <c r="BU25" s="380"/>
      <c r="BV25" s="378">
        <v>958850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5000</v>
      </c>
      <c r="R26" s="360"/>
      <c r="S26" s="360"/>
      <c r="T26" s="360"/>
      <c r="U26" s="360"/>
      <c r="V26" s="361"/>
      <c r="W26" s="425"/>
      <c r="X26" s="416"/>
      <c r="Y26" s="417"/>
      <c r="Z26" s="356" t="s">
        <v>160</v>
      </c>
      <c r="AA26" s="436"/>
      <c r="AB26" s="436"/>
      <c r="AC26" s="436"/>
      <c r="AD26" s="436"/>
      <c r="AE26" s="436"/>
      <c r="AF26" s="436"/>
      <c r="AG26" s="437"/>
      <c r="AH26" s="359">
        <v>30</v>
      </c>
      <c r="AI26" s="360"/>
      <c r="AJ26" s="360"/>
      <c r="AK26" s="360"/>
      <c r="AL26" s="361"/>
      <c r="AM26" s="359">
        <v>102570</v>
      </c>
      <c r="AN26" s="360"/>
      <c r="AO26" s="360"/>
      <c r="AP26" s="360"/>
      <c r="AQ26" s="360"/>
      <c r="AR26" s="361"/>
      <c r="AS26" s="359">
        <v>3419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16108</v>
      </c>
      <c r="AN27" s="360"/>
      <c r="AO27" s="360"/>
      <c r="AP27" s="360"/>
      <c r="AQ27" s="360"/>
      <c r="AR27" s="361"/>
      <c r="AS27" s="359">
        <v>4027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4051149</v>
      </c>
      <c r="BO28" s="379"/>
      <c r="BP28" s="379"/>
      <c r="BQ28" s="379"/>
      <c r="BR28" s="379"/>
      <c r="BS28" s="379"/>
      <c r="BT28" s="379"/>
      <c r="BU28" s="380"/>
      <c r="BV28" s="378">
        <v>4043225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2300</v>
      </c>
      <c r="R29" s="360"/>
      <c r="S29" s="360"/>
      <c r="T29" s="360"/>
      <c r="U29" s="360"/>
      <c r="V29" s="361"/>
      <c r="W29" s="425"/>
      <c r="X29" s="416"/>
      <c r="Y29" s="417"/>
      <c r="Z29" s="356" t="s">
        <v>170</v>
      </c>
      <c r="AA29" s="357"/>
      <c r="AB29" s="357"/>
      <c r="AC29" s="357"/>
      <c r="AD29" s="357"/>
      <c r="AE29" s="357"/>
      <c r="AF29" s="357"/>
      <c r="AG29" s="358"/>
      <c r="AH29" s="359">
        <v>330</v>
      </c>
      <c r="AI29" s="360"/>
      <c r="AJ29" s="360"/>
      <c r="AK29" s="360"/>
      <c r="AL29" s="361"/>
      <c r="AM29" s="359">
        <v>1050180</v>
      </c>
      <c r="AN29" s="360"/>
      <c r="AO29" s="360"/>
      <c r="AP29" s="360"/>
      <c r="AQ29" s="360"/>
      <c r="AR29" s="361"/>
      <c r="AS29" s="359">
        <v>3182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360692</v>
      </c>
      <c r="BO29" s="384"/>
      <c r="BP29" s="384"/>
      <c r="BQ29" s="384"/>
      <c r="BR29" s="384"/>
      <c r="BS29" s="384"/>
      <c r="BT29" s="384"/>
      <c r="BU29" s="385"/>
      <c r="BV29" s="383">
        <v>160405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4838096</v>
      </c>
      <c r="BO30" s="387"/>
      <c r="BP30" s="387"/>
      <c r="BQ30" s="387"/>
      <c r="BR30" s="387"/>
      <c r="BS30" s="387"/>
      <c r="BT30" s="387"/>
      <c r="BU30" s="388"/>
      <c r="BV30" s="386">
        <v>4135904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有田川町一般会計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有田川町国民健康保険事業特別会計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有田川町水道事業会計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有田川町簡易水道事業特別会計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有田川町土地開発公社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有田川町介護保険事業特別会計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有田川町公共下水道事業特別会計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有田川町ふるさと開発公社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有田川町後期高齢者医療特別会計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有田川町農業集落排水事業特別会計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有田周辺広域圏事務組合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有田観光物産センター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有田川町特別養護老人ホーム等事業特別会計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有田川町簡易排水事業特別会計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有田郡老人福祉施設事務組合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有田川町浄化槽事業特別会計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有田聖苑事務組合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有田川町かなや明恵峡温泉特別会計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有田周辺広域圏事務組合（公営企業会計）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3" zoomScaleSheetLayoutView="100" workbookViewId="0">
      <selection activeCell="Q49" sqref="Q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23303</v>
      </c>
      <c r="J41" s="83">
        <v>22979</v>
      </c>
      <c r="K41" s="83">
        <v>23153</v>
      </c>
      <c r="L41" s="83">
        <v>23942</v>
      </c>
      <c r="M41" s="84">
        <v>24349</v>
      </c>
    </row>
    <row r="42" spans="2:13" ht="27.75" customHeight="1">
      <c r="B42" s="1171"/>
      <c r="C42" s="1172"/>
      <c r="D42" s="85"/>
      <c r="E42" s="1175" t="s">
        <v>26</v>
      </c>
      <c r="F42" s="1175"/>
      <c r="G42" s="1175"/>
      <c r="H42" s="1176"/>
      <c r="I42" s="86" t="s">
        <v>481</v>
      </c>
      <c r="J42" s="87" t="s">
        <v>481</v>
      </c>
      <c r="K42" s="87" t="s">
        <v>481</v>
      </c>
      <c r="L42" s="87" t="s">
        <v>481</v>
      </c>
      <c r="M42" s="88" t="s">
        <v>481</v>
      </c>
    </row>
    <row r="43" spans="2:13" ht="27.75" customHeight="1">
      <c r="B43" s="1171"/>
      <c r="C43" s="1172"/>
      <c r="D43" s="85"/>
      <c r="E43" s="1175" t="s">
        <v>27</v>
      </c>
      <c r="F43" s="1175"/>
      <c r="G43" s="1175"/>
      <c r="H43" s="1176"/>
      <c r="I43" s="86">
        <v>7831</v>
      </c>
      <c r="J43" s="87">
        <v>8245</v>
      </c>
      <c r="K43" s="87">
        <v>8435</v>
      </c>
      <c r="L43" s="87">
        <v>8637</v>
      </c>
      <c r="M43" s="88">
        <v>8826</v>
      </c>
    </row>
    <row r="44" spans="2:13" ht="27.75" customHeight="1">
      <c r="B44" s="1171"/>
      <c r="C44" s="1172"/>
      <c r="D44" s="85"/>
      <c r="E44" s="1175" t="s">
        <v>28</v>
      </c>
      <c r="F44" s="1175"/>
      <c r="G44" s="1175"/>
      <c r="H44" s="1176"/>
      <c r="I44" s="86">
        <v>136</v>
      </c>
      <c r="J44" s="87">
        <v>79</v>
      </c>
      <c r="K44" s="87">
        <v>22</v>
      </c>
      <c r="L44" s="87">
        <v>185</v>
      </c>
      <c r="M44" s="88">
        <v>380</v>
      </c>
    </row>
    <row r="45" spans="2:13" ht="27.75" customHeight="1">
      <c r="B45" s="1171"/>
      <c r="C45" s="1172"/>
      <c r="D45" s="85"/>
      <c r="E45" s="1175" t="s">
        <v>29</v>
      </c>
      <c r="F45" s="1175"/>
      <c r="G45" s="1175"/>
      <c r="H45" s="1176"/>
      <c r="I45" s="86">
        <v>3847</v>
      </c>
      <c r="J45" s="87">
        <v>3753</v>
      </c>
      <c r="K45" s="87">
        <v>3695</v>
      </c>
      <c r="L45" s="87">
        <v>3609</v>
      </c>
      <c r="M45" s="88">
        <v>3628</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4654</v>
      </c>
      <c r="J49" s="87">
        <v>5934</v>
      </c>
      <c r="K49" s="87">
        <v>6588</v>
      </c>
      <c r="L49" s="87">
        <v>7332</v>
      </c>
      <c r="M49" s="88">
        <v>8140</v>
      </c>
    </row>
    <row r="50" spans="2:13" ht="27.75" customHeight="1">
      <c r="B50" s="1171"/>
      <c r="C50" s="1172"/>
      <c r="D50" s="85"/>
      <c r="E50" s="1175" t="s">
        <v>35</v>
      </c>
      <c r="F50" s="1175"/>
      <c r="G50" s="1175"/>
      <c r="H50" s="1176"/>
      <c r="I50" s="86">
        <v>112</v>
      </c>
      <c r="J50" s="87">
        <v>103</v>
      </c>
      <c r="K50" s="87">
        <v>96</v>
      </c>
      <c r="L50" s="87">
        <v>115</v>
      </c>
      <c r="M50" s="88">
        <v>76</v>
      </c>
    </row>
    <row r="51" spans="2:13" ht="27.75" customHeight="1">
      <c r="B51" s="1173"/>
      <c r="C51" s="1174"/>
      <c r="D51" s="85"/>
      <c r="E51" s="1175" t="s">
        <v>36</v>
      </c>
      <c r="F51" s="1175"/>
      <c r="G51" s="1175"/>
      <c r="H51" s="1176"/>
      <c r="I51" s="86">
        <v>22930</v>
      </c>
      <c r="J51" s="87">
        <v>22675</v>
      </c>
      <c r="K51" s="87">
        <v>23364</v>
      </c>
      <c r="L51" s="87">
        <v>23185</v>
      </c>
      <c r="M51" s="88">
        <v>23849</v>
      </c>
    </row>
    <row r="52" spans="2:13" ht="27.75" customHeight="1" thickBot="1">
      <c r="B52" s="1177" t="s">
        <v>37</v>
      </c>
      <c r="C52" s="1178"/>
      <c r="D52" s="90"/>
      <c r="E52" s="1179" t="s">
        <v>38</v>
      </c>
      <c r="F52" s="1179"/>
      <c r="G52" s="1179"/>
      <c r="H52" s="1180"/>
      <c r="I52" s="91">
        <v>7422</v>
      </c>
      <c r="J52" s="92">
        <v>6347</v>
      </c>
      <c r="K52" s="92">
        <v>5256</v>
      </c>
      <c r="L52" s="92">
        <v>5741</v>
      </c>
      <c r="M52" s="93">
        <v>5117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145617</v>
      </c>
      <c r="E3" s="116"/>
      <c r="F3" s="117">
        <v>90174</v>
      </c>
      <c r="G3" s="118"/>
      <c r="H3" s="119"/>
    </row>
    <row r="4" spans="1:8">
      <c r="A4" s="120"/>
      <c r="B4" s="121"/>
      <c r="C4" s="122"/>
      <c r="D4" s="123">
        <v>68003</v>
      </c>
      <c r="E4" s="124"/>
      <c r="F4" s="125">
        <v>56067</v>
      </c>
      <c r="G4" s="126"/>
      <c r="H4" s="127"/>
    </row>
    <row r="5" spans="1:8">
      <c r="A5" s="108" t="s">
        <v>515</v>
      </c>
      <c r="B5" s="113"/>
      <c r="C5" s="114"/>
      <c r="D5" s="115">
        <v>112211</v>
      </c>
      <c r="E5" s="116"/>
      <c r="F5" s="117">
        <v>108992</v>
      </c>
      <c r="G5" s="118"/>
      <c r="H5" s="119"/>
    </row>
    <row r="6" spans="1:8">
      <c r="A6" s="120"/>
      <c r="B6" s="121"/>
      <c r="C6" s="122"/>
      <c r="D6" s="123">
        <v>76957</v>
      </c>
      <c r="E6" s="124"/>
      <c r="F6" s="125">
        <v>51234</v>
      </c>
      <c r="G6" s="126"/>
      <c r="H6" s="127"/>
    </row>
    <row r="7" spans="1:8">
      <c r="A7" s="108" t="s">
        <v>516</v>
      </c>
      <c r="B7" s="113"/>
      <c r="C7" s="114"/>
      <c r="D7" s="115">
        <v>108181</v>
      </c>
      <c r="E7" s="116"/>
      <c r="F7" s="117">
        <v>82292</v>
      </c>
      <c r="G7" s="118"/>
      <c r="H7" s="119"/>
    </row>
    <row r="8" spans="1:8">
      <c r="A8" s="120"/>
      <c r="B8" s="121"/>
      <c r="C8" s="122"/>
      <c r="D8" s="123">
        <v>79715</v>
      </c>
      <c r="E8" s="124"/>
      <c r="F8" s="125">
        <v>41490</v>
      </c>
      <c r="G8" s="126"/>
      <c r="H8" s="127"/>
    </row>
    <row r="9" spans="1:8">
      <c r="A9" s="108" t="s">
        <v>517</v>
      </c>
      <c r="B9" s="113"/>
      <c r="C9" s="114"/>
      <c r="D9" s="115">
        <v>137257</v>
      </c>
      <c r="E9" s="116"/>
      <c r="F9" s="117">
        <v>80577</v>
      </c>
      <c r="G9" s="118"/>
      <c r="H9" s="119"/>
    </row>
    <row r="10" spans="1:8">
      <c r="A10" s="120"/>
      <c r="B10" s="121"/>
      <c r="C10" s="122"/>
      <c r="D10" s="123">
        <v>64241</v>
      </c>
      <c r="E10" s="124"/>
      <c r="F10" s="125">
        <v>36629</v>
      </c>
      <c r="G10" s="126"/>
      <c r="H10" s="127"/>
    </row>
    <row r="11" spans="1:8">
      <c r="A11" s="108" t="s">
        <v>518</v>
      </c>
      <c r="B11" s="113"/>
      <c r="C11" s="114"/>
      <c r="D11" s="115">
        <v>121917</v>
      </c>
      <c r="E11" s="116"/>
      <c r="F11" s="117">
        <v>92698</v>
      </c>
      <c r="G11" s="118"/>
      <c r="H11" s="119"/>
    </row>
    <row r="12" spans="1:8">
      <c r="A12" s="120"/>
      <c r="B12" s="121"/>
      <c r="C12" s="128"/>
      <c r="D12" s="123">
        <v>82038</v>
      </c>
      <c r="E12" s="124"/>
      <c r="F12" s="125">
        <v>45144</v>
      </c>
      <c r="G12" s="126"/>
      <c r="H12" s="127"/>
    </row>
    <row r="13" spans="1:8">
      <c r="A13" s="108"/>
      <c r="B13" s="113"/>
      <c r="C13" s="129"/>
      <c r="D13" s="130">
        <v>125037</v>
      </c>
      <c r="E13" s="131"/>
      <c r="F13" s="132">
        <v>90947</v>
      </c>
      <c r="G13" s="133"/>
      <c r="H13" s="119"/>
    </row>
    <row r="14" spans="1:8">
      <c r="A14" s="120"/>
      <c r="B14" s="121"/>
      <c r="C14" s="122"/>
      <c r="D14" s="123">
        <v>74191</v>
      </c>
      <c r="E14" s="124"/>
      <c r="F14" s="125">
        <v>46113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3.15</v>
      </c>
      <c r="C19" s="134">
        <f>ROUND(VALUE(SUBSTITUTE(実質収支比率等に係る経年分析!G$48,"▲","-")),2)</f>
        <v>2.68</v>
      </c>
      <c r="D19" s="134">
        <f>ROUND(VALUE(SUBSTITUTE(実質収支比率等に係る経年分析!H$48,"▲","-")),2)</f>
        <v>2.84</v>
      </c>
      <c r="E19" s="134">
        <f>ROUND(VALUE(SUBSTITUTE(実質収支比率等に係る経年分析!I$48,"▲","-")),2)</f>
        <v>3.68</v>
      </c>
      <c r="F19" s="134">
        <f>ROUND(VALUE(SUBSTITUTE(実質収支比率等に係る経年分析!J$48,"▲","-")),2)</f>
        <v>2.35</v>
      </c>
    </row>
    <row r="20" spans="1:11">
      <c r="A20" s="134" t="s">
        <v>43</v>
      </c>
      <c r="B20" s="134">
        <f>ROUND(VALUE(SUBSTITUTE(実質収支比率等に係る経年分析!F$47,"▲","-")),2)</f>
        <v>25.73</v>
      </c>
      <c r="C20" s="134">
        <f>ROUND(VALUE(SUBSTITUTE(実質収支比率等に係る経年分析!G$47,"▲","-")),2)</f>
        <v>31.99</v>
      </c>
      <c r="D20" s="134">
        <f>ROUND(VALUE(SUBSTITUTE(実質収支比率等に係る経年分析!H$47,"▲","-")),2)</f>
        <v>39.17</v>
      </c>
      <c r="E20" s="134">
        <f>ROUND(VALUE(SUBSTITUTE(実質収支比率等に係る経年分析!I$47,"▲","-")),2)</f>
        <v>39.78</v>
      </c>
      <c r="F20" s="134">
        <f>ROUND(VALUE(SUBSTITUTE(実質収支比率等に係る経年分析!J$47,"▲","-")),2)</f>
        <v>39.76</v>
      </c>
    </row>
    <row r="21" spans="1:11">
      <c r="A21" s="134" t="s">
        <v>44</v>
      </c>
      <c r="B21" s="134">
        <f>IF(ISNUMBER(VALUE(SUBSTITUTE(実質収支比率等に係る経年分析!F$49,"▲","-"))),ROUND(VALUE(SUBSTITUTE(実質収支比率等に係る経年分析!F$49,"▲","-")),2),NA())</f>
        <v>3.8</v>
      </c>
      <c r="C21" s="134">
        <f>IF(ISNUMBER(VALUE(SUBSTITUTE(実質収支比率等に係る経年分析!G$49,"▲","-"))),ROUND(VALUE(SUBSTITUTE(実質収支比率等に係る経年分析!G$49,"▲","-")),2),NA())</f>
        <v>7.2</v>
      </c>
      <c r="D21" s="134">
        <f>IF(ISNUMBER(VALUE(SUBSTITUTE(実質収支比率等に係る経年分析!H$49,"▲","-"))),ROUND(VALUE(SUBSTITUTE(実質収支比率等に係る経年分析!H$49,"▲","-")),2),NA())</f>
        <v>5.96</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-1.24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有田川町公共下水道事業特別会計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有田川町特別養護老人ホーム等事業特別会計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有田川町簡易水道事業特別会計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有田川町後期高齢者医療特別会計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有田川町介護保険事業特別会計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有田川町国民健康保険事業特別会計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有田川町一般会計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2.35</v>
      </c>
    </row>
    <row r="36" spans="1:16">
      <c r="A36" s="135" t="str">
        <f>IF(連結実質赤字比率に係る赤字・黒字の構成分析!C$34="",NA(),連結実質赤字比率に係る赤字・黒字の構成分析!C$34)</f>
        <v>有田川町水道事業会計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2539</v>
      </c>
      <c r="E42" s="136"/>
      <c r="F42" s="136"/>
      <c r="G42" s="136">
        <f>'実質公債費比率（分子）の構造'!L$52</f>
        <v>2477</v>
      </c>
      <c r="H42" s="136"/>
      <c r="I42" s="136"/>
      <c r="J42" s="136">
        <f>'実質公債費比率（分子）の構造'!M$52</f>
        <v>2409</v>
      </c>
      <c r="K42" s="136"/>
      <c r="L42" s="136"/>
      <c r="M42" s="136">
        <f>'実質公債費比率（分子）の構造'!N$52</f>
        <v>2375</v>
      </c>
      <c r="N42" s="136"/>
      <c r="O42" s="136"/>
      <c r="P42" s="136">
        <f>'実質公債費比率（分子）の構造'!O$52</f>
        <v>2454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263</v>
      </c>
      <c r="C45" s="136"/>
      <c r="D45" s="136"/>
      <c r="E45" s="136">
        <f>'実質公債費比率（分子）の構造'!L$49</f>
        <v>258</v>
      </c>
      <c r="F45" s="136"/>
      <c r="G45" s="136"/>
      <c r="H45" s="136">
        <f>'実質公債費比率（分子）の構造'!M$49</f>
        <v>260</v>
      </c>
      <c r="I45" s="136"/>
      <c r="J45" s="136"/>
      <c r="K45" s="136">
        <f>'実質公債費比率（分子）の構造'!N$49</f>
        <v>258</v>
      </c>
      <c r="L45" s="136"/>
      <c r="M45" s="136"/>
      <c r="N45" s="136">
        <f>'実質公債費比率（分子）の構造'!O$49</f>
        <v>218</v>
      </c>
      <c r="O45" s="136"/>
      <c r="P45" s="136"/>
    </row>
    <row r="46" spans="1:16">
      <c r="A46" s="136" t="s">
        <v>55</v>
      </c>
      <c r="B46" s="136">
        <f>'実質公債費比率（分子）の構造'!K$48</f>
        <v>432</v>
      </c>
      <c r="C46" s="136"/>
      <c r="D46" s="136"/>
      <c r="E46" s="136">
        <f>'実質公債費比率（分子）の構造'!L$48</f>
        <v>450</v>
      </c>
      <c r="F46" s="136"/>
      <c r="G46" s="136"/>
      <c r="H46" s="136">
        <f>'実質公債費比率（分子）の構造'!M$48</f>
        <v>442</v>
      </c>
      <c r="I46" s="136"/>
      <c r="J46" s="136"/>
      <c r="K46" s="136">
        <f>'実質公債費比率（分子）の構造'!N$48</f>
        <v>461</v>
      </c>
      <c r="L46" s="136"/>
      <c r="M46" s="136"/>
      <c r="N46" s="136">
        <f>'実質公債費比率（分子）の構造'!O$48</f>
        <v>476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2968</v>
      </c>
      <c r="C49" s="136"/>
      <c r="D49" s="136"/>
      <c r="E49" s="136">
        <f>'実質公債費比率（分子）の構造'!L$45</f>
        <v>2842</v>
      </c>
      <c r="F49" s="136"/>
      <c r="G49" s="136"/>
      <c r="H49" s="136">
        <f>'実質公債費比率（分子）の構造'!M$45</f>
        <v>2745</v>
      </c>
      <c r="I49" s="136"/>
      <c r="J49" s="136"/>
      <c r="K49" s="136">
        <f>'実質公債費比率（分子）の構造'!N$45</f>
        <v>2613</v>
      </c>
      <c r="L49" s="136"/>
      <c r="M49" s="136"/>
      <c r="N49" s="136">
        <f>'実質公債費比率（分子）の構造'!O$45</f>
        <v>2656</v>
      </c>
      <c r="O49" s="136"/>
      <c r="P49" s="136"/>
    </row>
    <row r="50" spans="1:16">
      <c r="A50" s="136" t="s">
        <v>59</v>
      </c>
      <c r="B50" s="136" t="e">
        <f>NA()</f>
        <v>#N/A</v>
      </c>
      <c r="C50" s="136">
        <f>IF(ISNUMBER('実質公債費比率（分子）の構造'!K$53),'実質公債費比率（分子）の構造'!K$53,NA())</f>
        <v>1124</v>
      </c>
      <c r="D50" s="136" t="e">
        <f>NA()</f>
        <v>#N/A</v>
      </c>
      <c r="E50" s="136" t="e">
        <f>NA()</f>
        <v>#N/A</v>
      </c>
      <c r="F50" s="136">
        <f>IF(ISNUMBER('実質公債費比率（分子）の構造'!L$53),'実質公債費比率（分子）の構造'!L$53,NA())</f>
        <v>1073</v>
      </c>
      <c r="G50" s="136" t="e">
        <f>NA()</f>
        <v>#N/A</v>
      </c>
      <c r="H50" s="136" t="e">
        <f>NA()</f>
        <v>#N/A</v>
      </c>
      <c r="I50" s="136">
        <f>IF(ISNUMBER('実質公債費比率（分子）の構造'!M$53),'実質公債費比率（分子）の構造'!M$53,NA())</f>
        <v>1038</v>
      </c>
      <c r="J50" s="136" t="e">
        <f>NA()</f>
        <v>#N/A</v>
      </c>
      <c r="K50" s="136" t="e">
        <f>NA()</f>
        <v>#N/A</v>
      </c>
      <c r="L50" s="136">
        <f>IF(ISNUMBER('実質公債費比率（分子）の構造'!N$53),'実質公債費比率（分子）の構造'!N$53,NA())</f>
        <v>957</v>
      </c>
      <c r="M50" s="136" t="e">
        <f>NA()</f>
        <v>#N/A</v>
      </c>
      <c r="N50" s="136" t="e">
        <f>NA()</f>
        <v>#N/A</v>
      </c>
      <c r="O50" s="136">
        <f>IF(ISNUMBER('実質公債費比率（分子）の構造'!O$53),'実質公債費比率（分子）の構造'!O$53,NA())</f>
        <v>896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22930</v>
      </c>
      <c r="E56" s="135"/>
      <c r="F56" s="135"/>
      <c r="G56" s="135">
        <f>'将来負担比率（分子）の構造'!J$51</f>
        <v>22675</v>
      </c>
      <c r="H56" s="135"/>
      <c r="I56" s="135"/>
      <c r="J56" s="135">
        <f>'将来負担比率（分子）の構造'!K$51</f>
        <v>23364</v>
      </c>
      <c r="K56" s="135"/>
      <c r="L56" s="135"/>
      <c r="M56" s="135">
        <f>'将来負担比率（分子）の構造'!L$51</f>
        <v>23185</v>
      </c>
      <c r="N56" s="135"/>
      <c r="O56" s="135"/>
      <c r="P56" s="135">
        <f>'将来負担比率（分子）の構造'!M$51</f>
        <v>23849</v>
      </c>
    </row>
    <row r="57" spans="1:16">
      <c r="A57" s="135" t="s">
        <v>35</v>
      </c>
      <c r="B57" s="135"/>
      <c r="C57" s="135"/>
      <c r="D57" s="135">
        <f>'将来負担比率（分子）の構造'!I$50</f>
        <v>112</v>
      </c>
      <c r="E57" s="135"/>
      <c r="F57" s="135"/>
      <c r="G57" s="135">
        <f>'将来負担比率（分子）の構造'!J$50</f>
        <v>103</v>
      </c>
      <c r="H57" s="135"/>
      <c r="I57" s="135"/>
      <c r="J57" s="135">
        <f>'将来負担比率（分子）の構造'!K$50</f>
        <v>96</v>
      </c>
      <c r="K57" s="135"/>
      <c r="L57" s="135"/>
      <c r="M57" s="135">
        <f>'将来負担比率（分子）の構造'!L$50</f>
        <v>115</v>
      </c>
      <c r="N57" s="135"/>
      <c r="O57" s="135"/>
      <c r="P57" s="135">
        <f>'将来負担比率（分子）の構造'!M$50</f>
        <v>76</v>
      </c>
    </row>
    <row r="58" spans="1:16">
      <c r="A58" s="135" t="s">
        <v>34</v>
      </c>
      <c r="B58" s="135"/>
      <c r="C58" s="135"/>
      <c r="D58" s="135">
        <f>'将来負担比率（分子）の構造'!I$49</f>
        <v>4654</v>
      </c>
      <c r="E58" s="135"/>
      <c r="F58" s="135"/>
      <c r="G58" s="135">
        <f>'将来負担比率（分子）の構造'!J$49</f>
        <v>5934</v>
      </c>
      <c r="H58" s="135"/>
      <c r="I58" s="135"/>
      <c r="J58" s="135">
        <f>'将来負担比率（分子）の構造'!K$49</f>
        <v>6588</v>
      </c>
      <c r="K58" s="135"/>
      <c r="L58" s="135"/>
      <c r="M58" s="135">
        <f>'将来負担比率（分子）の構造'!L$49</f>
        <v>7332</v>
      </c>
      <c r="N58" s="135"/>
      <c r="O58" s="135"/>
      <c r="P58" s="135">
        <f>'将来負担比率（分子）の構造'!M$49</f>
        <v>8140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3847</v>
      </c>
      <c r="C62" s="135"/>
      <c r="D62" s="135"/>
      <c r="E62" s="135">
        <f>'将来負担比率（分子）の構造'!J$45</f>
        <v>3753</v>
      </c>
      <c r="F62" s="135"/>
      <c r="G62" s="135"/>
      <c r="H62" s="135">
        <f>'将来負担比率（分子）の構造'!K$45</f>
        <v>3695</v>
      </c>
      <c r="I62" s="135"/>
      <c r="J62" s="135"/>
      <c r="K62" s="135">
        <f>'将来負担比率（分子）の構造'!L$45</f>
        <v>3609</v>
      </c>
      <c r="L62" s="135"/>
      <c r="M62" s="135"/>
      <c r="N62" s="135">
        <f>'将来負担比率（分子）の構造'!M$45</f>
        <v>3628</v>
      </c>
      <c r="O62" s="135"/>
      <c r="P62" s="135"/>
    </row>
    <row r="63" spans="1:16">
      <c r="A63" s="135" t="s">
        <v>28</v>
      </c>
      <c r="B63" s="135">
        <f>'将来負担比率（分子）の構造'!I$44</f>
        <v>136</v>
      </c>
      <c r="C63" s="135"/>
      <c r="D63" s="135"/>
      <c r="E63" s="135">
        <f>'将来負担比率（分子）の構造'!J$44</f>
        <v>79</v>
      </c>
      <c r="F63" s="135"/>
      <c r="G63" s="135"/>
      <c r="H63" s="135">
        <f>'将来負担比率（分子）の構造'!K$44</f>
        <v>22</v>
      </c>
      <c r="I63" s="135"/>
      <c r="J63" s="135"/>
      <c r="K63" s="135">
        <f>'将来負担比率（分子）の構造'!L$44</f>
        <v>185</v>
      </c>
      <c r="L63" s="135"/>
      <c r="M63" s="135"/>
      <c r="N63" s="135">
        <f>'将来負担比率（分子）の構造'!M$44</f>
        <v>380</v>
      </c>
      <c r="O63" s="135"/>
      <c r="P63" s="135"/>
    </row>
    <row r="64" spans="1:16">
      <c r="A64" s="135" t="s">
        <v>27</v>
      </c>
      <c r="B64" s="135">
        <f>'将来負担比率（分子）の構造'!I$43</f>
        <v>7831</v>
      </c>
      <c r="C64" s="135"/>
      <c r="D64" s="135"/>
      <c r="E64" s="135">
        <f>'将来負担比率（分子）の構造'!J$43</f>
        <v>8245</v>
      </c>
      <c r="F64" s="135"/>
      <c r="G64" s="135"/>
      <c r="H64" s="135">
        <f>'将来負担比率（分子）の構造'!K$43</f>
        <v>8435</v>
      </c>
      <c r="I64" s="135"/>
      <c r="J64" s="135"/>
      <c r="K64" s="135">
        <f>'将来負担比率（分子）の構造'!L$43</f>
        <v>8637</v>
      </c>
      <c r="L64" s="135"/>
      <c r="M64" s="135"/>
      <c r="N64" s="135">
        <f>'将来負担比率（分子）の構造'!M$43</f>
        <v>8826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23303</v>
      </c>
      <c r="C66" s="135"/>
      <c r="D66" s="135"/>
      <c r="E66" s="135">
        <f>'将来負担比率（分子）の構造'!J$41</f>
        <v>22979</v>
      </c>
      <c r="F66" s="135"/>
      <c r="G66" s="135"/>
      <c r="H66" s="135">
        <f>'将来負担比率（分子）の構造'!K$41</f>
        <v>23153</v>
      </c>
      <c r="I66" s="135"/>
      <c r="J66" s="135"/>
      <c r="K66" s="135">
        <f>'将来負担比率（分子）の構造'!L$41</f>
        <v>23942</v>
      </c>
      <c r="L66" s="135"/>
      <c r="M66" s="135"/>
      <c r="N66" s="135">
        <f>'将来負担比率（分子）の構造'!M$41</f>
        <v>24349</v>
      </c>
      <c r="O66" s="135"/>
      <c r="P66" s="135"/>
    </row>
    <row r="67" spans="1:16">
      <c r="A67" s="135" t="s">
        <v>63</v>
      </c>
      <c r="B67" s="135" t="e">
        <f>NA()</f>
        <v>#N/A</v>
      </c>
      <c r="C67" s="135">
        <f>IF(ISNUMBER('将来負担比率（分子）の構造'!I$52), IF('将来負担比率（分子）の構造'!I$52 &lt; 0, 0, '将来負担比率（分子）の構造'!I$52), NA())</f>
        <v>7422</v>
      </c>
      <c r="D67" s="135" t="e">
        <f>NA()</f>
        <v>#N/A</v>
      </c>
      <c r="E67" s="135" t="e">
        <f>NA()</f>
        <v>#N/A</v>
      </c>
      <c r="F67" s="135">
        <f>IF(ISNUMBER('将来負担比率（分子）の構造'!J$52), IF('将来負担比率（分子）の構造'!J$52 &lt; 0, 0, '将来負担比率（分子）の構造'!J$52), NA())</f>
        <v>6347</v>
      </c>
      <c r="G67" s="135" t="e">
        <f>NA()</f>
        <v>#N/A</v>
      </c>
      <c r="H67" s="135" t="e">
        <f>NA()</f>
        <v>#N/A</v>
      </c>
      <c r="I67" s="135">
        <f>IF(ISNUMBER('将来負担比率（分子）の構造'!K$52), IF('将来負担比率（分子）の構造'!K$52 &lt; 0, 0, '将来負担比率（分子）の構造'!K$52), NA())</f>
        <v>5256</v>
      </c>
      <c r="J67" s="135" t="e">
        <f>NA()</f>
        <v>#N/A</v>
      </c>
      <c r="K67" s="135" t="e">
        <f>NA()</f>
        <v>#N/A</v>
      </c>
      <c r="L67" s="135">
        <f>IF(ISNUMBER('将来負担比率（分子）の構造'!L$52), IF('将来負担比率（分子）の構造'!L$52 &lt; 0, 0, '将来負担比率（分子）の構造'!L$52), NA())</f>
        <v>5741</v>
      </c>
      <c r="M67" s="135" t="e">
        <f>NA()</f>
        <v>#N/A</v>
      </c>
      <c r="N67" s="135" t="e">
        <f>NA()</f>
        <v>#N/A</v>
      </c>
      <c r="O67" s="135">
        <f>IF(ISNUMBER('将来負担比率（分子）の構造'!M$52), IF('将来負担比率（分子）の構造'!M$52 &lt; 0, 0, '将来負担比率（分子）の構造'!M$52), NA())</f>
        <v>5117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48" sqref="C48:E4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2923841</v>
      </c>
      <c r="S5" s="637"/>
      <c r="T5" s="637"/>
      <c r="U5" s="637"/>
      <c r="V5" s="637"/>
      <c r="W5" s="637"/>
      <c r="X5" s="637"/>
      <c r="Y5" s="684"/>
      <c r="Z5" s="697">
        <v>17.100000000000001</v>
      </c>
      <c r="AA5" s="697"/>
      <c r="AB5" s="697"/>
      <c r="AC5" s="697"/>
      <c r="AD5" s="698">
        <v>2923841</v>
      </c>
      <c r="AE5" s="698"/>
      <c r="AF5" s="698"/>
      <c r="AG5" s="698"/>
      <c r="AH5" s="698"/>
      <c r="AI5" s="698"/>
      <c r="AJ5" s="698"/>
      <c r="AK5" s="698"/>
      <c r="AL5" s="685">
        <v>30.3</v>
      </c>
      <c r="AM5" s="654"/>
      <c r="AN5" s="654"/>
      <c r="AO5" s="686"/>
      <c r="AP5" s="673" t="s">
        <v>208</v>
      </c>
      <c r="AQ5" s="674"/>
      <c r="AR5" s="674"/>
      <c r="AS5" s="674"/>
      <c r="AT5" s="674"/>
      <c r="AU5" s="674"/>
      <c r="AV5" s="674"/>
      <c r="AW5" s="674"/>
      <c r="AX5" s="674"/>
      <c r="AY5" s="674"/>
      <c r="AZ5" s="674"/>
      <c r="BA5" s="674"/>
      <c r="BB5" s="674"/>
      <c r="BC5" s="674"/>
      <c r="BD5" s="674"/>
      <c r="BE5" s="674"/>
      <c r="BF5" s="675"/>
      <c r="BG5" s="586">
        <v>2909107</v>
      </c>
      <c r="BH5" s="587"/>
      <c r="BI5" s="587"/>
      <c r="BJ5" s="587"/>
      <c r="BK5" s="587"/>
      <c r="BL5" s="587"/>
      <c r="BM5" s="587"/>
      <c r="BN5" s="588"/>
      <c r="BO5" s="639">
        <v>99.5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167399</v>
      </c>
      <c r="S6" s="587"/>
      <c r="T6" s="587"/>
      <c r="U6" s="587"/>
      <c r="V6" s="587"/>
      <c r="W6" s="587"/>
      <c r="X6" s="587"/>
      <c r="Y6" s="588"/>
      <c r="Z6" s="639">
        <v>1</v>
      </c>
      <c r="AA6" s="639"/>
      <c r="AB6" s="639"/>
      <c r="AC6" s="639"/>
      <c r="AD6" s="640">
        <v>167399</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2909107</v>
      </c>
      <c r="BH6" s="587"/>
      <c r="BI6" s="587"/>
      <c r="BJ6" s="587"/>
      <c r="BK6" s="587"/>
      <c r="BL6" s="587"/>
      <c r="BM6" s="587"/>
      <c r="BN6" s="588"/>
      <c r="BO6" s="639">
        <v>99.5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111352</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111352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11383</v>
      </c>
      <c r="S7" s="587"/>
      <c r="T7" s="587"/>
      <c r="U7" s="587"/>
      <c r="V7" s="587"/>
      <c r="W7" s="587"/>
      <c r="X7" s="587"/>
      <c r="Y7" s="588"/>
      <c r="Z7" s="639">
        <v>0.1</v>
      </c>
      <c r="AA7" s="639"/>
      <c r="AB7" s="639"/>
      <c r="AC7" s="639"/>
      <c r="AD7" s="640">
        <v>11383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1130739</v>
      </c>
      <c r="BH7" s="587"/>
      <c r="BI7" s="587"/>
      <c r="BJ7" s="587"/>
      <c r="BK7" s="587"/>
      <c r="BL7" s="587"/>
      <c r="BM7" s="587"/>
      <c r="BN7" s="588"/>
      <c r="BO7" s="639">
        <v>38.700000000000003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2393681</v>
      </c>
      <c r="CS7" s="587"/>
      <c r="CT7" s="587"/>
      <c r="CU7" s="587"/>
      <c r="CV7" s="587"/>
      <c r="CW7" s="587"/>
      <c r="CX7" s="587"/>
      <c r="CY7" s="588"/>
      <c r="CZ7" s="639">
        <v>14.3</v>
      </c>
      <c r="DA7" s="639"/>
      <c r="DB7" s="639"/>
      <c r="DC7" s="639"/>
      <c r="DD7" s="592">
        <v>118618</v>
      </c>
      <c r="DE7" s="587"/>
      <c r="DF7" s="587"/>
      <c r="DG7" s="587"/>
      <c r="DH7" s="587"/>
      <c r="DI7" s="587"/>
      <c r="DJ7" s="587"/>
      <c r="DK7" s="587"/>
      <c r="DL7" s="587"/>
      <c r="DM7" s="587"/>
      <c r="DN7" s="587"/>
      <c r="DO7" s="587"/>
      <c r="DP7" s="588"/>
      <c r="DQ7" s="592">
        <v>2061044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16825</v>
      </c>
      <c r="S8" s="587"/>
      <c r="T8" s="587"/>
      <c r="U8" s="587"/>
      <c r="V8" s="587"/>
      <c r="W8" s="587"/>
      <c r="X8" s="587"/>
      <c r="Y8" s="588"/>
      <c r="Z8" s="639">
        <v>0.1</v>
      </c>
      <c r="AA8" s="639"/>
      <c r="AB8" s="639"/>
      <c r="AC8" s="639"/>
      <c r="AD8" s="640">
        <v>16825</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34684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3690271</v>
      </c>
      <c r="CS8" s="587"/>
      <c r="CT8" s="587"/>
      <c r="CU8" s="587"/>
      <c r="CV8" s="587"/>
      <c r="CW8" s="587"/>
      <c r="CX8" s="587"/>
      <c r="CY8" s="588"/>
      <c r="CZ8" s="639">
        <v>22</v>
      </c>
      <c r="DA8" s="639"/>
      <c r="DB8" s="639"/>
      <c r="DC8" s="639"/>
      <c r="DD8" s="592">
        <v>118739</v>
      </c>
      <c r="DE8" s="587"/>
      <c r="DF8" s="587"/>
      <c r="DG8" s="587"/>
      <c r="DH8" s="587"/>
      <c r="DI8" s="587"/>
      <c r="DJ8" s="587"/>
      <c r="DK8" s="587"/>
      <c r="DL8" s="587"/>
      <c r="DM8" s="587"/>
      <c r="DN8" s="587"/>
      <c r="DO8" s="587"/>
      <c r="DP8" s="588"/>
      <c r="DQ8" s="592">
        <v>2270283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21924</v>
      </c>
      <c r="S9" s="587"/>
      <c r="T9" s="587"/>
      <c r="U9" s="587"/>
      <c r="V9" s="587"/>
      <c r="W9" s="587"/>
      <c r="X9" s="587"/>
      <c r="Y9" s="588"/>
      <c r="Z9" s="639">
        <v>0.1</v>
      </c>
      <c r="AA9" s="639"/>
      <c r="AB9" s="639"/>
      <c r="AC9" s="639"/>
      <c r="AD9" s="640">
        <v>21924</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936857</v>
      </c>
      <c r="BH9" s="587"/>
      <c r="BI9" s="587"/>
      <c r="BJ9" s="587"/>
      <c r="BK9" s="587"/>
      <c r="BL9" s="587"/>
      <c r="BM9" s="587"/>
      <c r="BN9" s="588"/>
      <c r="BO9" s="639">
        <v>32</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1232128</v>
      </c>
      <c r="CS9" s="587"/>
      <c r="CT9" s="587"/>
      <c r="CU9" s="587"/>
      <c r="CV9" s="587"/>
      <c r="CW9" s="587"/>
      <c r="CX9" s="587"/>
      <c r="CY9" s="588"/>
      <c r="CZ9" s="639">
        <v>7.4</v>
      </c>
      <c r="DA9" s="639"/>
      <c r="DB9" s="639"/>
      <c r="DC9" s="639"/>
      <c r="DD9" s="592">
        <v>92001</v>
      </c>
      <c r="DE9" s="587"/>
      <c r="DF9" s="587"/>
      <c r="DG9" s="587"/>
      <c r="DH9" s="587"/>
      <c r="DI9" s="587"/>
      <c r="DJ9" s="587"/>
      <c r="DK9" s="587"/>
      <c r="DL9" s="587"/>
      <c r="DM9" s="587"/>
      <c r="DN9" s="587"/>
      <c r="DO9" s="587"/>
      <c r="DP9" s="588"/>
      <c r="DQ9" s="592">
        <v>1160738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219002</v>
      </c>
      <c r="S10" s="587"/>
      <c r="T10" s="587"/>
      <c r="U10" s="587"/>
      <c r="V10" s="587"/>
      <c r="W10" s="587"/>
      <c r="X10" s="587"/>
      <c r="Y10" s="588"/>
      <c r="Z10" s="639">
        <v>1.3</v>
      </c>
      <c r="AA10" s="639"/>
      <c r="AB10" s="639"/>
      <c r="AC10" s="639"/>
      <c r="AD10" s="640">
        <v>219002</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54778</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57765</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5</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37260</v>
      </c>
      <c r="S11" s="587"/>
      <c r="T11" s="587"/>
      <c r="U11" s="587"/>
      <c r="V11" s="587"/>
      <c r="W11" s="587"/>
      <c r="X11" s="587"/>
      <c r="Y11" s="588"/>
      <c r="Z11" s="639">
        <v>0.2</v>
      </c>
      <c r="AA11" s="639"/>
      <c r="AB11" s="639"/>
      <c r="AC11" s="639"/>
      <c r="AD11" s="640">
        <v>37260</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104420</v>
      </c>
      <c r="BH11" s="587"/>
      <c r="BI11" s="587"/>
      <c r="BJ11" s="587"/>
      <c r="BK11" s="587"/>
      <c r="BL11" s="587"/>
      <c r="BM11" s="587"/>
      <c r="BN11" s="588"/>
      <c r="BO11" s="639">
        <v>3.6</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1737460</v>
      </c>
      <c r="CS11" s="587"/>
      <c r="CT11" s="587"/>
      <c r="CU11" s="587"/>
      <c r="CV11" s="587"/>
      <c r="CW11" s="587"/>
      <c r="CX11" s="587"/>
      <c r="CY11" s="588"/>
      <c r="CZ11" s="639">
        <v>10.4</v>
      </c>
      <c r="DA11" s="639"/>
      <c r="DB11" s="639"/>
      <c r="DC11" s="639"/>
      <c r="DD11" s="592">
        <v>698720</v>
      </c>
      <c r="DE11" s="587"/>
      <c r="DF11" s="587"/>
      <c r="DG11" s="587"/>
      <c r="DH11" s="587"/>
      <c r="DI11" s="587"/>
      <c r="DJ11" s="587"/>
      <c r="DK11" s="587"/>
      <c r="DL11" s="587"/>
      <c r="DM11" s="587"/>
      <c r="DN11" s="587"/>
      <c r="DO11" s="587"/>
      <c r="DP11" s="588"/>
      <c r="DQ11" s="592">
        <v>720934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1468934</v>
      </c>
      <c r="BH12" s="587"/>
      <c r="BI12" s="587"/>
      <c r="BJ12" s="587"/>
      <c r="BK12" s="587"/>
      <c r="BL12" s="587"/>
      <c r="BM12" s="587"/>
      <c r="BN12" s="588"/>
      <c r="BO12" s="639">
        <v>50.2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258581</v>
      </c>
      <c r="CS12" s="587"/>
      <c r="CT12" s="587"/>
      <c r="CU12" s="587"/>
      <c r="CV12" s="587"/>
      <c r="CW12" s="587"/>
      <c r="CX12" s="587"/>
      <c r="CY12" s="588"/>
      <c r="CZ12" s="639">
        <v>1.5</v>
      </c>
      <c r="DA12" s="639"/>
      <c r="DB12" s="639"/>
      <c r="DC12" s="639"/>
      <c r="DD12" s="592">
        <v>16984</v>
      </c>
      <c r="DE12" s="587"/>
      <c r="DF12" s="587"/>
      <c r="DG12" s="587"/>
      <c r="DH12" s="587"/>
      <c r="DI12" s="587"/>
      <c r="DJ12" s="587"/>
      <c r="DK12" s="587"/>
      <c r="DL12" s="587"/>
      <c r="DM12" s="587"/>
      <c r="DN12" s="587"/>
      <c r="DO12" s="587"/>
      <c r="DP12" s="588"/>
      <c r="DQ12" s="592">
        <v>215491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45578</v>
      </c>
      <c r="S13" s="587"/>
      <c r="T13" s="587"/>
      <c r="U13" s="587"/>
      <c r="V13" s="587"/>
      <c r="W13" s="587"/>
      <c r="X13" s="587"/>
      <c r="Y13" s="588"/>
      <c r="Z13" s="639">
        <v>0.3</v>
      </c>
      <c r="AA13" s="639"/>
      <c r="AB13" s="639"/>
      <c r="AC13" s="639"/>
      <c r="AD13" s="640">
        <v>45578</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1465350</v>
      </c>
      <c r="BH13" s="587"/>
      <c r="BI13" s="587"/>
      <c r="BJ13" s="587"/>
      <c r="BK13" s="587"/>
      <c r="BL13" s="587"/>
      <c r="BM13" s="587"/>
      <c r="BN13" s="588"/>
      <c r="BO13" s="639">
        <v>50.1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1026869</v>
      </c>
      <c r="CS13" s="587"/>
      <c r="CT13" s="587"/>
      <c r="CU13" s="587"/>
      <c r="CV13" s="587"/>
      <c r="CW13" s="587"/>
      <c r="CX13" s="587"/>
      <c r="CY13" s="588"/>
      <c r="CZ13" s="639">
        <v>6.1</v>
      </c>
      <c r="DA13" s="639"/>
      <c r="DB13" s="639"/>
      <c r="DC13" s="639"/>
      <c r="DD13" s="592">
        <v>588485</v>
      </c>
      <c r="DE13" s="587"/>
      <c r="DF13" s="587"/>
      <c r="DG13" s="587"/>
      <c r="DH13" s="587"/>
      <c r="DI13" s="587"/>
      <c r="DJ13" s="587"/>
      <c r="DK13" s="587"/>
      <c r="DL13" s="587"/>
      <c r="DM13" s="587"/>
      <c r="DN13" s="587"/>
      <c r="DO13" s="587"/>
      <c r="DP13" s="588"/>
      <c r="DQ13" s="592">
        <v>596164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82812</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1634265</v>
      </c>
      <c r="CS14" s="587"/>
      <c r="CT14" s="587"/>
      <c r="CU14" s="587"/>
      <c r="CV14" s="587"/>
      <c r="CW14" s="587"/>
      <c r="CX14" s="587"/>
      <c r="CY14" s="588"/>
      <c r="CZ14" s="639">
        <v>9.8000000000000007</v>
      </c>
      <c r="DA14" s="639"/>
      <c r="DB14" s="639"/>
      <c r="DC14" s="639"/>
      <c r="DD14" s="592">
        <v>1003928</v>
      </c>
      <c r="DE14" s="587"/>
      <c r="DF14" s="587"/>
      <c r="DG14" s="587"/>
      <c r="DH14" s="587"/>
      <c r="DI14" s="587"/>
      <c r="DJ14" s="587"/>
      <c r="DK14" s="587"/>
      <c r="DL14" s="587"/>
      <c r="DM14" s="587"/>
      <c r="DN14" s="587"/>
      <c r="DO14" s="587"/>
      <c r="DP14" s="588"/>
      <c r="DQ14" s="592">
        <v>695380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10017</v>
      </c>
      <c r="S15" s="587"/>
      <c r="T15" s="587"/>
      <c r="U15" s="587"/>
      <c r="V15" s="587"/>
      <c r="W15" s="587"/>
      <c r="X15" s="587"/>
      <c r="Y15" s="588"/>
      <c r="Z15" s="639">
        <v>0.1</v>
      </c>
      <c r="AA15" s="639"/>
      <c r="AB15" s="639"/>
      <c r="AC15" s="639"/>
      <c r="AD15" s="640">
        <v>10017</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226622</v>
      </c>
      <c r="BH15" s="587"/>
      <c r="BI15" s="587"/>
      <c r="BJ15" s="587"/>
      <c r="BK15" s="587"/>
      <c r="BL15" s="587"/>
      <c r="BM15" s="587"/>
      <c r="BN15" s="588"/>
      <c r="BO15" s="639">
        <v>7.8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1706496</v>
      </c>
      <c r="CS15" s="587"/>
      <c r="CT15" s="587"/>
      <c r="CU15" s="587"/>
      <c r="CV15" s="587"/>
      <c r="CW15" s="587"/>
      <c r="CX15" s="587"/>
      <c r="CY15" s="588"/>
      <c r="CZ15" s="639">
        <v>10.199999999999999</v>
      </c>
      <c r="DA15" s="639"/>
      <c r="DB15" s="639"/>
      <c r="DC15" s="639"/>
      <c r="DD15" s="592">
        <v>723521</v>
      </c>
      <c r="DE15" s="587"/>
      <c r="DF15" s="587"/>
      <c r="DG15" s="587"/>
      <c r="DH15" s="587"/>
      <c r="DI15" s="587"/>
      <c r="DJ15" s="587"/>
      <c r="DK15" s="587"/>
      <c r="DL15" s="587"/>
      <c r="DM15" s="587"/>
      <c r="DN15" s="587"/>
      <c r="DO15" s="587"/>
      <c r="DP15" s="588"/>
      <c r="DQ15" s="592">
        <v>936897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7039832</v>
      </c>
      <c r="S16" s="587"/>
      <c r="T16" s="587"/>
      <c r="U16" s="587"/>
      <c r="V16" s="587"/>
      <c r="W16" s="587"/>
      <c r="X16" s="587"/>
      <c r="Y16" s="588"/>
      <c r="Z16" s="639">
        <v>41.2</v>
      </c>
      <c r="AA16" s="639"/>
      <c r="AB16" s="639"/>
      <c r="AC16" s="639"/>
      <c r="AD16" s="640">
        <v>6186743</v>
      </c>
      <c r="AE16" s="640"/>
      <c r="AF16" s="640"/>
      <c r="AG16" s="640"/>
      <c r="AH16" s="640"/>
      <c r="AI16" s="640"/>
      <c r="AJ16" s="640"/>
      <c r="AK16" s="640"/>
      <c r="AL16" s="609">
        <v>64.099999999999994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239513</v>
      </c>
      <c r="CS16" s="587"/>
      <c r="CT16" s="587"/>
      <c r="CU16" s="587"/>
      <c r="CV16" s="587"/>
      <c r="CW16" s="587"/>
      <c r="CX16" s="587"/>
      <c r="CY16" s="588"/>
      <c r="CZ16" s="639">
        <v>1.4</v>
      </c>
      <c r="DA16" s="639"/>
      <c r="DB16" s="639"/>
      <c r="DC16" s="639"/>
      <c r="DD16" s="592" t="s">
        <v>112</v>
      </c>
      <c r="DE16" s="587"/>
      <c r="DF16" s="587"/>
      <c r="DG16" s="587"/>
      <c r="DH16" s="587"/>
      <c r="DI16" s="587"/>
      <c r="DJ16" s="587"/>
      <c r="DK16" s="587"/>
      <c r="DL16" s="587"/>
      <c r="DM16" s="587"/>
      <c r="DN16" s="587"/>
      <c r="DO16" s="587"/>
      <c r="DP16" s="588"/>
      <c r="DQ16" s="592">
        <v>48281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6186743</v>
      </c>
      <c r="S17" s="587"/>
      <c r="T17" s="587"/>
      <c r="U17" s="587"/>
      <c r="V17" s="587"/>
      <c r="W17" s="587"/>
      <c r="X17" s="587"/>
      <c r="Y17" s="588"/>
      <c r="Z17" s="639">
        <v>36.200000000000003</v>
      </c>
      <c r="AA17" s="639"/>
      <c r="AB17" s="639"/>
      <c r="AC17" s="639"/>
      <c r="AD17" s="640">
        <v>6186743</v>
      </c>
      <c r="AE17" s="640"/>
      <c r="AF17" s="640"/>
      <c r="AG17" s="640"/>
      <c r="AH17" s="640"/>
      <c r="AI17" s="640"/>
      <c r="AJ17" s="640"/>
      <c r="AK17" s="640"/>
      <c r="AL17" s="609">
        <v>64.099999999999994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2655789</v>
      </c>
      <c r="CS17" s="587"/>
      <c r="CT17" s="587"/>
      <c r="CU17" s="587"/>
      <c r="CV17" s="587"/>
      <c r="CW17" s="587"/>
      <c r="CX17" s="587"/>
      <c r="CY17" s="588"/>
      <c r="CZ17" s="639">
        <v>15.9</v>
      </c>
      <c r="DA17" s="639"/>
      <c r="DB17" s="639"/>
      <c r="DC17" s="639"/>
      <c r="DD17" s="592" t="s">
        <v>112</v>
      </c>
      <c r="DE17" s="587"/>
      <c r="DF17" s="587"/>
      <c r="DG17" s="587"/>
      <c r="DH17" s="587"/>
      <c r="DI17" s="587"/>
      <c r="DJ17" s="587"/>
      <c r="DK17" s="587"/>
      <c r="DL17" s="587"/>
      <c r="DM17" s="587"/>
      <c r="DN17" s="587"/>
      <c r="DO17" s="587"/>
      <c r="DP17" s="588"/>
      <c r="DQ17" s="592">
        <v>2630389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853089</v>
      </c>
      <c r="S18" s="587"/>
      <c r="T18" s="587"/>
      <c r="U18" s="587"/>
      <c r="V18" s="587"/>
      <c r="W18" s="587"/>
      <c r="X18" s="587"/>
      <c r="Y18" s="588"/>
      <c r="Z18" s="639">
        <v>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14734</v>
      </c>
      <c r="BH19" s="587"/>
      <c r="BI19" s="587"/>
      <c r="BJ19" s="587"/>
      <c r="BK19" s="587"/>
      <c r="BL19" s="587"/>
      <c r="BM19" s="587"/>
      <c r="BN19" s="588"/>
      <c r="BO19" s="639">
        <v>0.5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10493061</v>
      </c>
      <c r="S20" s="587"/>
      <c r="T20" s="587"/>
      <c r="U20" s="587"/>
      <c r="V20" s="587"/>
      <c r="W20" s="587"/>
      <c r="X20" s="587"/>
      <c r="Y20" s="588"/>
      <c r="Z20" s="639">
        <v>61.4</v>
      </c>
      <c r="AA20" s="639"/>
      <c r="AB20" s="639"/>
      <c r="AC20" s="639"/>
      <c r="AD20" s="640">
        <v>9639972</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14734</v>
      </c>
      <c r="BH20" s="587"/>
      <c r="BI20" s="587"/>
      <c r="BJ20" s="587"/>
      <c r="BK20" s="587"/>
      <c r="BL20" s="587"/>
      <c r="BM20" s="587"/>
      <c r="BN20" s="588"/>
      <c r="BO20" s="639">
        <v>0.5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16744170</v>
      </c>
      <c r="CS20" s="587"/>
      <c r="CT20" s="587"/>
      <c r="CU20" s="587"/>
      <c r="CV20" s="587"/>
      <c r="CW20" s="587"/>
      <c r="CX20" s="587"/>
      <c r="CY20" s="588"/>
      <c r="CZ20" s="639">
        <v>100</v>
      </c>
      <c r="DA20" s="639"/>
      <c r="DB20" s="639"/>
      <c r="DC20" s="639"/>
      <c r="DD20" s="592">
        <v>3360996</v>
      </c>
      <c r="DE20" s="587"/>
      <c r="DF20" s="587"/>
      <c r="DG20" s="587"/>
      <c r="DH20" s="587"/>
      <c r="DI20" s="587"/>
      <c r="DJ20" s="587"/>
      <c r="DK20" s="587"/>
      <c r="DL20" s="587"/>
      <c r="DM20" s="587"/>
      <c r="DN20" s="587"/>
      <c r="DO20" s="587"/>
      <c r="DP20" s="588"/>
      <c r="DQ20" s="592">
        <v>11446958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4009</v>
      </c>
      <c r="S21" s="587"/>
      <c r="T21" s="587"/>
      <c r="U21" s="587"/>
      <c r="V21" s="587"/>
      <c r="W21" s="587"/>
      <c r="X21" s="587"/>
      <c r="Y21" s="588"/>
      <c r="Z21" s="639">
        <v>0</v>
      </c>
      <c r="AA21" s="639"/>
      <c r="AB21" s="639"/>
      <c r="AC21" s="639"/>
      <c r="AD21" s="640">
        <v>4009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14734</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55136</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228064</v>
      </c>
      <c r="S23" s="587"/>
      <c r="T23" s="587"/>
      <c r="U23" s="587"/>
      <c r="V23" s="587"/>
      <c r="W23" s="587"/>
      <c r="X23" s="587"/>
      <c r="Y23" s="588"/>
      <c r="Z23" s="639">
        <v>1.3</v>
      </c>
      <c r="AA23" s="639"/>
      <c r="AB23" s="639"/>
      <c r="AC23" s="639"/>
      <c r="AD23" s="640">
        <v>3192</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41592</v>
      </c>
      <c r="S24" s="587"/>
      <c r="T24" s="587"/>
      <c r="U24" s="587"/>
      <c r="V24" s="587"/>
      <c r="W24" s="587"/>
      <c r="X24" s="587"/>
      <c r="Y24" s="588"/>
      <c r="Z24" s="639">
        <v>0.2</v>
      </c>
      <c r="AA24" s="639"/>
      <c r="AB24" s="639"/>
      <c r="AC24" s="639"/>
      <c r="AD24" s="640">
        <v>5</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6671303</v>
      </c>
      <c r="CS24" s="637"/>
      <c r="CT24" s="637"/>
      <c r="CU24" s="637"/>
      <c r="CV24" s="637"/>
      <c r="CW24" s="637"/>
      <c r="CX24" s="637"/>
      <c r="CY24" s="684"/>
      <c r="CZ24" s="688">
        <v>39.799999999999997</v>
      </c>
      <c r="DA24" s="689"/>
      <c r="DB24" s="689"/>
      <c r="DC24" s="690"/>
      <c r="DD24" s="683">
        <v>5627572</v>
      </c>
      <c r="DE24" s="637"/>
      <c r="DF24" s="637"/>
      <c r="DG24" s="637"/>
      <c r="DH24" s="637"/>
      <c r="DI24" s="637"/>
      <c r="DJ24" s="637"/>
      <c r="DK24" s="684"/>
      <c r="DL24" s="683">
        <v>5440380</v>
      </c>
      <c r="DM24" s="637"/>
      <c r="DN24" s="637"/>
      <c r="DO24" s="637"/>
      <c r="DP24" s="637"/>
      <c r="DQ24" s="637"/>
      <c r="DR24" s="637"/>
      <c r="DS24" s="637"/>
      <c r="DT24" s="637"/>
      <c r="DU24" s="637"/>
      <c r="DV24" s="684"/>
      <c r="DW24" s="685">
        <v>53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955663</v>
      </c>
      <c r="S25" s="587"/>
      <c r="T25" s="587"/>
      <c r="U25" s="587"/>
      <c r="V25" s="587"/>
      <c r="W25" s="587"/>
      <c r="X25" s="587"/>
      <c r="Y25" s="588"/>
      <c r="Z25" s="639">
        <v>5.6</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2895254</v>
      </c>
      <c r="CS25" s="605"/>
      <c r="CT25" s="605"/>
      <c r="CU25" s="605"/>
      <c r="CV25" s="605"/>
      <c r="CW25" s="605"/>
      <c r="CX25" s="605"/>
      <c r="CY25" s="606"/>
      <c r="CZ25" s="589">
        <v>17.3</v>
      </c>
      <c r="DA25" s="607"/>
      <c r="DB25" s="607"/>
      <c r="DC25" s="608"/>
      <c r="DD25" s="592">
        <v>2686216</v>
      </c>
      <c r="DE25" s="605"/>
      <c r="DF25" s="605"/>
      <c r="DG25" s="605"/>
      <c r="DH25" s="605"/>
      <c r="DI25" s="605"/>
      <c r="DJ25" s="605"/>
      <c r="DK25" s="606"/>
      <c r="DL25" s="592">
        <v>2499537</v>
      </c>
      <c r="DM25" s="605"/>
      <c r="DN25" s="605"/>
      <c r="DO25" s="605"/>
      <c r="DP25" s="605"/>
      <c r="DQ25" s="605"/>
      <c r="DR25" s="605"/>
      <c r="DS25" s="605"/>
      <c r="DT25" s="605"/>
      <c r="DU25" s="605"/>
      <c r="DV25" s="606"/>
      <c r="DW25" s="609">
        <v>24.4</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1980170</v>
      </c>
      <c r="CS26" s="587"/>
      <c r="CT26" s="587"/>
      <c r="CU26" s="587"/>
      <c r="CV26" s="587"/>
      <c r="CW26" s="587"/>
      <c r="CX26" s="587"/>
      <c r="CY26" s="588"/>
      <c r="CZ26" s="589">
        <v>11.8</v>
      </c>
      <c r="DA26" s="607"/>
      <c r="DB26" s="607"/>
      <c r="DC26" s="608"/>
      <c r="DD26" s="592">
        <v>1980170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1553882</v>
      </c>
      <c r="S27" s="587"/>
      <c r="T27" s="587"/>
      <c r="U27" s="587"/>
      <c r="V27" s="587"/>
      <c r="W27" s="587"/>
      <c r="X27" s="587"/>
      <c r="Y27" s="588"/>
      <c r="Z27" s="639">
        <v>9.1</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2923841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1120260</v>
      </c>
      <c r="CS27" s="605"/>
      <c r="CT27" s="605"/>
      <c r="CU27" s="605"/>
      <c r="CV27" s="605"/>
      <c r="CW27" s="605"/>
      <c r="CX27" s="605"/>
      <c r="CY27" s="606"/>
      <c r="CZ27" s="589">
        <v>6.7</v>
      </c>
      <c r="DA27" s="607"/>
      <c r="DB27" s="607"/>
      <c r="DC27" s="608"/>
      <c r="DD27" s="592">
        <v>310967</v>
      </c>
      <c r="DE27" s="605"/>
      <c r="DF27" s="605"/>
      <c r="DG27" s="605"/>
      <c r="DH27" s="605"/>
      <c r="DI27" s="605"/>
      <c r="DJ27" s="605"/>
      <c r="DK27" s="606"/>
      <c r="DL27" s="592">
        <v>310454</v>
      </c>
      <c r="DM27" s="605"/>
      <c r="DN27" s="605"/>
      <c r="DO27" s="605"/>
      <c r="DP27" s="605"/>
      <c r="DQ27" s="605"/>
      <c r="DR27" s="605"/>
      <c r="DS27" s="605"/>
      <c r="DT27" s="605"/>
      <c r="DU27" s="605"/>
      <c r="DV27" s="606"/>
      <c r="DW27" s="609">
        <v>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29191</v>
      </c>
      <c r="S28" s="587"/>
      <c r="T28" s="587"/>
      <c r="U28" s="587"/>
      <c r="V28" s="587"/>
      <c r="W28" s="587"/>
      <c r="X28" s="587"/>
      <c r="Y28" s="588"/>
      <c r="Z28" s="639">
        <v>0.2</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2655789</v>
      </c>
      <c r="CS28" s="587"/>
      <c r="CT28" s="587"/>
      <c r="CU28" s="587"/>
      <c r="CV28" s="587"/>
      <c r="CW28" s="587"/>
      <c r="CX28" s="587"/>
      <c r="CY28" s="588"/>
      <c r="CZ28" s="589">
        <v>15.9</v>
      </c>
      <c r="DA28" s="607"/>
      <c r="DB28" s="607"/>
      <c r="DC28" s="608"/>
      <c r="DD28" s="592">
        <v>2630389</v>
      </c>
      <c r="DE28" s="587"/>
      <c r="DF28" s="587"/>
      <c r="DG28" s="587"/>
      <c r="DH28" s="587"/>
      <c r="DI28" s="587"/>
      <c r="DJ28" s="587"/>
      <c r="DK28" s="588"/>
      <c r="DL28" s="592">
        <v>2630389</v>
      </c>
      <c r="DM28" s="587"/>
      <c r="DN28" s="587"/>
      <c r="DO28" s="587"/>
      <c r="DP28" s="587"/>
      <c r="DQ28" s="587"/>
      <c r="DR28" s="587"/>
      <c r="DS28" s="587"/>
      <c r="DT28" s="587"/>
      <c r="DU28" s="587"/>
      <c r="DV28" s="588"/>
      <c r="DW28" s="609">
        <v>25.6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4030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2655652</v>
      </c>
      <c r="CS29" s="605"/>
      <c r="CT29" s="605"/>
      <c r="CU29" s="605"/>
      <c r="CV29" s="605"/>
      <c r="CW29" s="605"/>
      <c r="CX29" s="605"/>
      <c r="CY29" s="606"/>
      <c r="CZ29" s="589">
        <v>15.9</v>
      </c>
      <c r="DA29" s="607"/>
      <c r="DB29" s="607"/>
      <c r="DC29" s="608"/>
      <c r="DD29" s="592">
        <v>2630252</v>
      </c>
      <c r="DE29" s="605"/>
      <c r="DF29" s="605"/>
      <c r="DG29" s="605"/>
      <c r="DH29" s="605"/>
      <c r="DI29" s="605"/>
      <c r="DJ29" s="605"/>
      <c r="DK29" s="606"/>
      <c r="DL29" s="592">
        <v>2630252</v>
      </c>
      <c r="DM29" s="605"/>
      <c r="DN29" s="605"/>
      <c r="DO29" s="605"/>
      <c r="DP29" s="605"/>
      <c r="DQ29" s="605"/>
      <c r="DR29" s="605"/>
      <c r="DS29" s="605"/>
      <c r="DT29" s="605"/>
      <c r="DU29" s="605"/>
      <c r="DV29" s="606"/>
      <c r="DW29" s="609">
        <v>25.6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265891</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99.1</v>
      </c>
      <c r="BH30" s="653"/>
      <c r="BI30" s="653"/>
      <c r="BJ30" s="653"/>
      <c r="BK30" s="653"/>
      <c r="BL30" s="653"/>
      <c r="BM30" s="654">
        <v>96.6</v>
      </c>
      <c r="BN30" s="653"/>
      <c r="BO30" s="653"/>
      <c r="BP30" s="653"/>
      <c r="BQ30" s="655"/>
      <c r="BR30" s="652">
        <v>98.9</v>
      </c>
      <c r="BS30" s="653"/>
      <c r="BT30" s="653"/>
      <c r="BU30" s="653"/>
      <c r="BV30" s="653"/>
      <c r="BW30" s="653"/>
      <c r="BX30" s="654">
        <v>95.9</v>
      </c>
      <c r="BY30" s="653"/>
      <c r="BZ30" s="653"/>
      <c r="CA30" s="653"/>
      <c r="CB30" s="655"/>
      <c r="CD30" s="658"/>
      <c r="CE30" s="659"/>
      <c r="CF30" s="623" t="s">
        <v>292</v>
      </c>
      <c r="CG30" s="620"/>
      <c r="CH30" s="620"/>
      <c r="CI30" s="620"/>
      <c r="CJ30" s="620"/>
      <c r="CK30" s="620"/>
      <c r="CL30" s="620"/>
      <c r="CM30" s="620"/>
      <c r="CN30" s="620"/>
      <c r="CO30" s="620"/>
      <c r="CP30" s="620"/>
      <c r="CQ30" s="621"/>
      <c r="CR30" s="586">
        <v>2307847</v>
      </c>
      <c r="CS30" s="587"/>
      <c r="CT30" s="587"/>
      <c r="CU30" s="587"/>
      <c r="CV30" s="587"/>
      <c r="CW30" s="587"/>
      <c r="CX30" s="587"/>
      <c r="CY30" s="588"/>
      <c r="CZ30" s="589">
        <v>13.8</v>
      </c>
      <c r="DA30" s="607"/>
      <c r="DB30" s="607"/>
      <c r="DC30" s="608"/>
      <c r="DD30" s="592">
        <v>2282447</v>
      </c>
      <c r="DE30" s="587"/>
      <c r="DF30" s="587"/>
      <c r="DG30" s="587"/>
      <c r="DH30" s="587"/>
      <c r="DI30" s="587"/>
      <c r="DJ30" s="587"/>
      <c r="DK30" s="588"/>
      <c r="DL30" s="592">
        <v>2282447</v>
      </c>
      <c r="DM30" s="587"/>
      <c r="DN30" s="587"/>
      <c r="DO30" s="587"/>
      <c r="DP30" s="587"/>
      <c r="DQ30" s="587"/>
      <c r="DR30" s="587"/>
      <c r="DS30" s="587"/>
      <c r="DT30" s="587"/>
      <c r="DU30" s="587"/>
      <c r="DV30" s="588"/>
      <c r="DW30" s="609">
        <v>22.2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488859</v>
      </c>
      <c r="S31" s="587"/>
      <c r="T31" s="587"/>
      <c r="U31" s="587"/>
      <c r="V31" s="587"/>
      <c r="W31" s="587"/>
      <c r="X31" s="587"/>
      <c r="Y31" s="588"/>
      <c r="Z31" s="639">
        <v>2.9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97.2</v>
      </c>
      <c r="BN31" s="651"/>
      <c r="BO31" s="651"/>
      <c r="BP31" s="651"/>
      <c r="BQ31" s="615"/>
      <c r="BR31" s="650">
        <v>99</v>
      </c>
      <c r="BS31" s="605"/>
      <c r="BT31" s="605"/>
      <c r="BU31" s="605"/>
      <c r="BV31" s="605"/>
      <c r="BW31" s="605"/>
      <c r="BX31" s="641">
        <v>96.6</v>
      </c>
      <c r="BY31" s="651"/>
      <c r="BZ31" s="651"/>
      <c r="CA31" s="651"/>
      <c r="CB31" s="615"/>
      <c r="CD31" s="658"/>
      <c r="CE31" s="659"/>
      <c r="CF31" s="623" t="s">
        <v>296</v>
      </c>
      <c r="CG31" s="620"/>
      <c r="CH31" s="620"/>
      <c r="CI31" s="620"/>
      <c r="CJ31" s="620"/>
      <c r="CK31" s="620"/>
      <c r="CL31" s="620"/>
      <c r="CM31" s="620"/>
      <c r="CN31" s="620"/>
      <c r="CO31" s="620"/>
      <c r="CP31" s="620"/>
      <c r="CQ31" s="621"/>
      <c r="CR31" s="586">
        <v>347805</v>
      </c>
      <c r="CS31" s="605"/>
      <c r="CT31" s="605"/>
      <c r="CU31" s="605"/>
      <c r="CV31" s="605"/>
      <c r="CW31" s="605"/>
      <c r="CX31" s="605"/>
      <c r="CY31" s="606"/>
      <c r="CZ31" s="589">
        <v>2.1</v>
      </c>
      <c r="DA31" s="607"/>
      <c r="DB31" s="607"/>
      <c r="DC31" s="608"/>
      <c r="DD31" s="592">
        <v>347805</v>
      </c>
      <c r="DE31" s="605"/>
      <c r="DF31" s="605"/>
      <c r="DG31" s="605"/>
      <c r="DH31" s="605"/>
      <c r="DI31" s="605"/>
      <c r="DJ31" s="605"/>
      <c r="DK31" s="606"/>
      <c r="DL31" s="592">
        <v>347805</v>
      </c>
      <c r="DM31" s="605"/>
      <c r="DN31" s="605"/>
      <c r="DO31" s="605"/>
      <c r="DP31" s="605"/>
      <c r="DQ31" s="605"/>
      <c r="DR31" s="605"/>
      <c r="DS31" s="605"/>
      <c r="DT31" s="605"/>
      <c r="DU31" s="605"/>
      <c r="DV31" s="606"/>
      <c r="DW31" s="609">
        <v>3.4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249412</v>
      </c>
      <c r="S32" s="587"/>
      <c r="T32" s="587"/>
      <c r="U32" s="587"/>
      <c r="V32" s="587"/>
      <c r="W32" s="587"/>
      <c r="X32" s="587"/>
      <c r="Y32" s="588"/>
      <c r="Z32" s="639">
        <v>1.5</v>
      </c>
      <c r="AA32" s="639"/>
      <c r="AB32" s="639"/>
      <c r="AC32" s="639"/>
      <c r="AD32" s="640">
        <v>1999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95.7</v>
      </c>
      <c r="BN32" s="571"/>
      <c r="BO32" s="571"/>
      <c r="BP32" s="571"/>
      <c r="BQ32" s="628"/>
      <c r="BR32" s="649">
        <v>98.6</v>
      </c>
      <c r="BS32" s="571"/>
      <c r="BT32" s="571"/>
      <c r="BU32" s="571"/>
      <c r="BV32" s="571"/>
      <c r="BW32" s="571"/>
      <c r="BX32" s="634">
        <v>94.8</v>
      </c>
      <c r="BY32" s="571"/>
      <c r="BZ32" s="571"/>
      <c r="CA32" s="571"/>
      <c r="CB32" s="628"/>
      <c r="CD32" s="660"/>
      <c r="CE32" s="661"/>
      <c r="CF32" s="623" t="s">
        <v>299</v>
      </c>
      <c r="CG32" s="620"/>
      <c r="CH32" s="620"/>
      <c r="CI32" s="620"/>
      <c r="CJ32" s="620"/>
      <c r="CK32" s="620"/>
      <c r="CL32" s="620"/>
      <c r="CM32" s="620"/>
      <c r="CN32" s="620"/>
      <c r="CO32" s="620"/>
      <c r="CP32" s="620"/>
      <c r="CQ32" s="621"/>
      <c r="CR32" s="586">
        <v>137</v>
      </c>
      <c r="CS32" s="587"/>
      <c r="CT32" s="587"/>
      <c r="CU32" s="587"/>
      <c r="CV32" s="587"/>
      <c r="CW32" s="587"/>
      <c r="CX32" s="587"/>
      <c r="CY32" s="588"/>
      <c r="CZ32" s="589">
        <v>0</v>
      </c>
      <c r="DA32" s="607"/>
      <c r="DB32" s="607"/>
      <c r="DC32" s="608"/>
      <c r="DD32" s="592">
        <v>137</v>
      </c>
      <c r="DE32" s="587"/>
      <c r="DF32" s="587"/>
      <c r="DG32" s="587"/>
      <c r="DH32" s="587"/>
      <c r="DI32" s="587"/>
      <c r="DJ32" s="587"/>
      <c r="DK32" s="588"/>
      <c r="DL32" s="592">
        <v>137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2714900</v>
      </c>
      <c r="S33" s="587"/>
      <c r="T33" s="587"/>
      <c r="U33" s="587"/>
      <c r="V33" s="587"/>
      <c r="W33" s="587"/>
      <c r="X33" s="587"/>
      <c r="Y33" s="588"/>
      <c r="Z33" s="639">
        <v>15.9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6472358</v>
      </c>
      <c r="CS33" s="605"/>
      <c r="CT33" s="605"/>
      <c r="CU33" s="605"/>
      <c r="CV33" s="605"/>
      <c r="CW33" s="605"/>
      <c r="CX33" s="605"/>
      <c r="CY33" s="606"/>
      <c r="CZ33" s="589">
        <v>38.700000000000003</v>
      </c>
      <c r="DA33" s="607"/>
      <c r="DB33" s="607"/>
      <c r="DC33" s="608"/>
      <c r="DD33" s="592">
        <v>5232674</v>
      </c>
      <c r="DE33" s="605"/>
      <c r="DF33" s="605"/>
      <c r="DG33" s="605"/>
      <c r="DH33" s="605"/>
      <c r="DI33" s="605"/>
      <c r="DJ33" s="605"/>
      <c r="DK33" s="606"/>
      <c r="DL33" s="592">
        <v>3522595</v>
      </c>
      <c r="DM33" s="605"/>
      <c r="DN33" s="605"/>
      <c r="DO33" s="605"/>
      <c r="DP33" s="605"/>
      <c r="DQ33" s="605"/>
      <c r="DR33" s="605"/>
      <c r="DS33" s="605"/>
      <c r="DT33" s="605"/>
      <c r="DU33" s="605"/>
      <c r="DV33" s="606"/>
      <c r="DW33" s="609">
        <v>34.299999999999997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2017866</v>
      </c>
      <c r="CS34" s="587"/>
      <c r="CT34" s="587"/>
      <c r="CU34" s="587"/>
      <c r="CV34" s="587"/>
      <c r="CW34" s="587"/>
      <c r="CX34" s="587"/>
      <c r="CY34" s="588"/>
      <c r="CZ34" s="589">
        <v>12.1</v>
      </c>
      <c r="DA34" s="607"/>
      <c r="DB34" s="607"/>
      <c r="DC34" s="608"/>
      <c r="DD34" s="592">
        <v>1374591</v>
      </c>
      <c r="DE34" s="587"/>
      <c r="DF34" s="587"/>
      <c r="DG34" s="587"/>
      <c r="DH34" s="587"/>
      <c r="DI34" s="587"/>
      <c r="DJ34" s="587"/>
      <c r="DK34" s="588"/>
      <c r="DL34" s="592">
        <v>1129878</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610700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1845298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64002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204267</v>
      </c>
      <c r="CS35" s="605"/>
      <c r="CT35" s="605"/>
      <c r="CU35" s="605"/>
      <c r="CV35" s="605"/>
      <c r="CW35" s="605"/>
      <c r="CX35" s="605"/>
      <c r="CY35" s="606"/>
      <c r="CZ35" s="589">
        <v>1.2</v>
      </c>
      <c r="DA35" s="607"/>
      <c r="DB35" s="607"/>
      <c r="DC35" s="608"/>
      <c r="DD35" s="592">
        <v>193975</v>
      </c>
      <c r="DE35" s="605"/>
      <c r="DF35" s="605"/>
      <c r="DG35" s="605"/>
      <c r="DH35" s="605"/>
      <c r="DI35" s="605"/>
      <c r="DJ35" s="605"/>
      <c r="DK35" s="606"/>
      <c r="DL35" s="592">
        <v>192704</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17083690</v>
      </c>
      <c r="S36" s="627"/>
      <c r="T36" s="627"/>
      <c r="U36" s="627"/>
      <c r="V36" s="627"/>
      <c r="W36" s="627"/>
      <c r="X36" s="627"/>
      <c r="Y36" s="630"/>
      <c r="Z36" s="631">
        <v>100</v>
      </c>
      <c r="AA36" s="631"/>
      <c r="AB36" s="631"/>
      <c r="AC36" s="631"/>
      <c r="AD36" s="632">
        <v>9649177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413755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-177964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1244249</v>
      </c>
      <c r="CS36" s="587"/>
      <c r="CT36" s="587"/>
      <c r="CU36" s="587"/>
      <c r="CV36" s="587"/>
      <c r="CW36" s="587"/>
      <c r="CX36" s="587"/>
      <c r="CY36" s="588"/>
      <c r="CZ36" s="589">
        <v>7.4</v>
      </c>
      <c r="DA36" s="607"/>
      <c r="DB36" s="607"/>
      <c r="DC36" s="608"/>
      <c r="DD36" s="592">
        <v>957997</v>
      </c>
      <c r="DE36" s="587"/>
      <c r="DF36" s="587"/>
      <c r="DG36" s="587"/>
      <c r="DH36" s="587"/>
      <c r="DI36" s="587"/>
      <c r="DJ36" s="587"/>
      <c r="DK36" s="588"/>
      <c r="DL36" s="592">
        <v>866408</v>
      </c>
      <c r="DM36" s="587"/>
      <c r="DN36" s="587"/>
      <c r="DO36" s="587"/>
      <c r="DP36" s="587"/>
      <c r="DQ36" s="587"/>
      <c r="DR36" s="587"/>
      <c r="DS36" s="587"/>
      <c r="DT36" s="587"/>
      <c r="DU36" s="587"/>
      <c r="DV36" s="588"/>
      <c r="DW36" s="609">
        <v>8.4</v>
      </c>
      <c r="DX36" s="610"/>
      <c r="DY36" s="610"/>
      <c r="DZ36" s="610"/>
      <c r="EA36" s="610"/>
      <c r="EB36" s="610"/>
      <c r="EC36" s="611"/>
    </row>
    <row r="37" spans="2:133" ht="11.25" customHeight="1">
      <c r="AQ37" s="612" t="s">
        <v>314</v>
      </c>
      <c r="AR37" s="613"/>
      <c r="AS37" s="613"/>
      <c r="AT37" s="613"/>
      <c r="AU37" s="613"/>
      <c r="AV37" s="613"/>
      <c r="AW37" s="613"/>
      <c r="AX37" s="613"/>
      <c r="AY37" s="614"/>
      <c r="AZ37" s="586">
        <v>223850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4574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575948</v>
      </c>
      <c r="CS37" s="605"/>
      <c r="CT37" s="605"/>
      <c r="CU37" s="605"/>
      <c r="CV37" s="605"/>
      <c r="CW37" s="605"/>
      <c r="CX37" s="605"/>
      <c r="CY37" s="606"/>
      <c r="CZ37" s="589">
        <v>3.4</v>
      </c>
      <c r="DA37" s="607"/>
      <c r="DB37" s="607"/>
      <c r="DC37" s="608"/>
      <c r="DD37" s="592">
        <v>573948</v>
      </c>
      <c r="DE37" s="605"/>
      <c r="DF37" s="605"/>
      <c r="DG37" s="605"/>
      <c r="DH37" s="605"/>
      <c r="DI37" s="605"/>
      <c r="DJ37" s="605"/>
      <c r="DK37" s="606"/>
      <c r="DL37" s="592">
        <v>541409</v>
      </c>
      <c r="DM37" s="605"/>
      <c r="DN37" s="605"/>
      <c r="DO37" s="605"/>
      <c r="DP37" s="605"/>
      <c r="DQ37" s="605"/>
      <c r="DR37" s="605"/>
      <c r="DS37" s="605"/>
      <c r="DT37" s="605"/>
      <c r="DU37" s="605"/>
      <c r="DV37" s="606"/>
      <c r="DW37" s="609">
        <v>5.3</v>
      </c>
      <c r="DX37" s="610"/>
      <c r="DY37" s="610"/>
      <c r="DZ37" s="610"/>
      <c r="EA37" s="610"/>
      <c r="EB37" s="610"/>
      <c r="EC37" s="611"/>
    </row>
    <row r="38" spans="2:133" ht="11.25" customHeight="1">
      <c r="AQ38" s="612" t="s">
        <v>317</v>
      </c>
      <c r="AR38" s="613"/>
      <c r="AS38" s="613"/>
      <c r="AT38" s="613"/>
      <c r="AU38" s="613"/>
      <c r="AV38" s="613"/>
      <c r="AW38" s="613"/>
      <c r="AX38" s="613"/>
      <c r="AY38" s="614"/>
      <c r="AZ38" s="586">
        <v>23781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9374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1842177</v>
      </c>
      <c r="CS38" s="587"/>
      <c r="CT38" s="587"/>
      <c r="CU38" s="587"/>
      <c r="CV38" s="587"/>
      <c r="CW38" s="587"/>
      <c r="CX38" s="587"/>
      <c r="CY38" s="588"/>
      <c r="CZ38" s="589">
        <v>11</v>
      </c>
      <c r="DA38" s="607"/>
      <c r="DB38" s="607"/>
      <c r="DC38" s="608"/>
      <c r="DD38" s="592">
        <v>1653646</v>
      </c>
      <c r="DE38" s="587"/>
      <c r="DF38" s="587"/>
      <c r="DG38" s="587"/>
      <c r="DH38" s="587"/>
      <c r="DI38" s="587"/>
      <c r="DJ38" s="587"/>
      <c r="DK38" s="588"/>
      <c r="DL38" s="592">
        <v>1333605</v>
      </c>
      <c r="DM38" s="587"/>
      <c r="DN38" s="587"/>
      <c r="DO38" s="587"/>
      <c r="DP38" s="587"/>
      <c r="DQ38" s="587"/>
      <c r="DR38" s="587"/>
      <c r="DS38" s="587"/>
      <c r="DT38" s="587"/>
      <c r="DU38" s="587"/>
      <c r="DV38" s="588"/>
      <c r="DW38" s="609">
        <v>13</v>
      </c>
      <c r="DX38" s="610"/>
      <c r="DY38" s="610"/>
      <c r="DZ38" s="610"/>
      <c r="EA38" s="610"/>
      <c r="EB38" s="610"/>
      <c r="EC38" s="611"/>
    </row>
    <row r="39" spans="2:133" ht="11.25" customHeight="1">
      <c r="AQ39" s="612" t="s">
        <v>320</v>
      </c>
      <c r="AR39" s="613"/>
      <c r="AS39" s="613"/>
      <c r="AT39" s="613"/>
      <c r="AU39" s="613"/>
      <c r="AV39" s="613"/>
      <c r="AW39" s="613"/>
      <c r="AX39" s="613"/>
      <c r="AY39" s="614"/>
      <c r="AZ39" s="586">
        <v>3121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1133799</v>
      </c>
      <c r="CS39" s="605"/>
      <c r="CT39" s="605"/>
      <c r="CU39" s="605"/>
      <c r="CV39" s="605"/>
      <c r="CW39" s="605"/>
      <c r="CX39" s="605"/>
      <c r="CY39" s="606"/>
      <c r="CZ39" s="589">
        <v>6.8</v>
      </c>
      <c r="DA39" s="607"/>
      <c r="DB39" s="607"/>
      <c r="DC39" s="608"/>
      <c r="DD39" s="592">
        <v>1022465</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265850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30000</v>
      </c>
      <c r="CS40" s="587"/>
      <c r="CT40" s="587"/>
      <c r="CU40" s="587"/>
      <c r="CV40" s="587"/>
      <c r="CW40" s="587"/>
      <c r="CX40" s="587"/>
      <c r="CY40" s="588"/>
      <c r="CZ40" s="589">
        <v>0.2</v>
      </c>
      <c r="DA40" s="607"/>
      <c r="DB40" s="607"/>
      <c r="DC40" s="608"/>
      <c r="DD40" s="592">
        <v>30000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914941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3600509</v>
      </c>
      <c r="CS42" s="587"/>
      <c r="CT42" s="587"/>
      <c r="CU42" s="587"/>
      <c r="CV42" s="587"/>
      <c r="CW42" s="587"/>
      <c r="CX42" s="587"/>
      <c r="CY42" s="588"/>
      <c r="CZ42" s="589">
        <v>21.5</v>
      </c>
      <c r="DA42" s="590"/>
      <c r="DB42" s="590"/>
      <c r="DC42" s="591"/>
      <c r="DD42" s="592">
        <v>586712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85469</v>
      </c>
      <c r="CS43" s="605"/>
      <c r="CT43" s="605"/>
      <c r="CU43" s="605"/>
      <c r="CV43" s="605"/>
      <c r="CW43" s="605"/>
      <c r="CX43" s="605"/>
      <c r="CY43" s="606"/>
      <c r="CZ43" s="589">
        <v>0.5</v>
      </c>
      <c r="DA43" s="607"/>
      <c r="DB43" s="607"/>
      <c r="DC43" s="608"/>
      <c r="DD43" s="592">
        <v>81292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3360996</v>
      </c>
      <c r="CS44" s="587"/>
      <c r="CT44" s="587"/>
      <c r="CU44" s="587"/>
      <c r="CV44" s="587"/>
      <c r="CW44" s="587"/>
      <c r="CX44" s="587"/>
      <c r="CY44" s="588"/>
      <c r="CZ44" s="589">
        <v>20.100000000000001</v>
      </c>
      <c r="DA44" s="590"/>
      <c r="DB44" s="590"/>
      <c r="DC44" s="591"/>
      <c r="DD44" s="592">
        <v>538431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1027226</v>
      </c>
      <c r="CS45" s="605"/>
      <c r="CT45" s="605"/>
      <c r="CU45" s="605"/>
      <c r="CV45" s="605"/>
      <c r="CW45" s="605"/>
      <c r="CX45" s="605"/>
      <c r="CY45" s="606"/>
      <c r="CZ45" s="589">
        <v>6.1</v>
      </c>
      <c r="DA45" s="607"/>
      <c r="DB45" s="607"/>
      <c r="DC45" s="608"/>
      <c r="DD45" s="592">
        <v>29027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2261622</v>
      </c>
      <c r="CS46" s="587"/>
      <c r="CT46" s="587"/>
      <c r="CU46" s="587"/>
      <c r="CV46" s="587"/>
      <c r="CW46" s="587"/>
      <c r="CX46" s="587"/>
      <c r="CY46" s="588"/>
      <c r="CZ46" s="589">
        <v>13.5</v>
      </c>
      <c r="DA46" s="590"/>
      <c r="DB46" s="590"/>
      <c r="DC46" s="591"/>
      <c r="DD46" s="592">
        <v>497398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239513</v>
      </c>
      <c r="CS47" s="605"/>
      <c r="CT47" s="605"/>
      <c r="CU47" s="605"/>
      <c r="CV47" s="605"/>
      <c r="CW47" s="605"/>
      <c r="CX47" s="605"/>
      <c r="CY47" s="606"/>
      <c r="CZ47" s="589">
        <v>1.4</v>
      </c>
      <c r="DA47" s="607"/>
      <c r="DB47" s="607"/>
      <c r="DC47" s="608"/>
      <c r="DD47" s="592">
        <v>48281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16744170</v>
      </c>
      <c r="CS49" s="571"/>
      <c r="CT49" s="571"/>
      <c r="CU49" s="571"/>
      <c r="CV49" s="571"/>
      <c r="CW49" s="571"/>
      <c r="CX49" s="571"/>
      <c r="CY49" s="572"/>
      <c r="CZ49" s="573">
        <v>100</v>
      </c>
      <c r="DA49" s="574"/>
      <c r="DB49" s="574"/>
      <c r="DC49" s="575"/>
      <c r="DD49" s="576">
        <v>11446958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AP76" sqref="AP76:AT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17084</v>
      </c>
      <c r="R7" s="1101"/>
      <c r="S7" s="1101"/>
      <c r="T7" s="1101"/>
      <c r="U7" s="1101"/>
      <c r="V7" s="1101">
        <v>16744</v>
      </c>
      <c r="W7" s="1101"/>
      <c r="X7" s="1101"/>
      <c r="Y7" s="1101"/>
      <c r="Z7" s="1101"/>
      <c r="AA7" s="1101">
        <v>340</v>
      </c>
      <c r="AB7" s="1101"/>
      <c r="AC7" s="1101"/>
      <c r="AD7" s="1101"/>
      <c r="AE7" s="1102"/>
      <c r="AF7" s="1103">
        <v>239</v>
      </c>
      <c r="AG7" s="1104"/>
      <c r="AH7" s="1104"/>
      <c r="AI7" s="1104"/>
      <c r="AJ7" s="1105"/>
      <c r="AK7" s="1087">
        <v>1</v>
      </c>
      <c r="AL7" s="1088"/>
      <c r="AM7" s="1088"/>
      <c r="AN7" s="1088"/>
      <c r="AO7" s="1088"/>
      <c r="AP7" s="1088">
        <v>24349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162</v>
      </c>
      <c r="CN7" s="1085"/>
      <c r="CO7" s="1085"/>
      <c r="CP7" s="1085"/>
      <c r="CQ7" s="1086"/>
      <c r="CR7" s="1084">
        <v>5</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-12</v>
      </c>
      <c r="CI8" s="986"/>
      <c r="CJ8" s="986"/>
      <c r="CK8" s="986"/>
      <c r="CL8" s="987"/>
      <c r="CM8" s="985">
        <v>30</v>
      </c>
      <c r="CN8" s="986"/>
      <c r="CO8" s="986"/>
      <c r="CP8" s="986"/>
      <c r="CQ8" s="987"/>
      <c r="CR8" s="985">
        <v>30</v>
      </c>
      <c r="CS8" s="986"/>
      <c r="CT8" s="986"/>
      <c r="CU8" s="986"/>
      <c r="CV8" s="987"/>
      <c r="CW8" s="985" t="s">
        <v>538</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538</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21</v>
      </c>
      <c r="CI9" s="986"/>
      <c r="CJ9" s="986"/>
      <c r="CK9" s="986"/>
      <c r="CL9" s="987"/>
      <c r="CM9" s="985">
        <v>245</v>
      </c>
      <c r="CN9" s="986"/>
      <c r="CO9" s="986"/>
      <c r="CP9" s="986"/>
      <c r="CQ9" s="987"/>
      <c r="CR9" s="985">
        <v>50</v>
      </c>
      <c r="CS9" s="986"/>
      <c r="CT9" s="986"/>
      <c r="CU9" s="986"/>
      <c r="CV9" s="987"/>
      <c r="CW9" s="985" t="s">
        <v>538</v>
      </c>
      <c r="CX9" s="986"/>
      <c r="CY9" s="986"/>
      <c r="CZ9" s="986"/>
      <c r="DA9" s="987"/>
      <c r="DB9" s="985" t="s">
        <v>538</v>
      </c>
      <c r="DC9" s="986"/>
      <c r="DD9" s="986"/>
      <c r="DE9" s="986"/>
      <c r="DF9" s="987"/>
      <c r="DG9" s="985" t="s">
        <v>538</v>
      </c>
      <c r="DH9" s="986"/>
      <c r="DI9" s="986"/>
      <c r="DJ9" s="986"/>
      <c r="DK9" s="987"/>
      <c r="DL9" s="985" t="s">
        <v>538</v>
      </c>
      <c r="DM9" s="986"/>
      <c r="DN9" s="986"/>
      <c r="DO9" s="986"/>
      <c r="DP9" s="987"/>
      <c r="DQ9" s="985" t="s">
        <v>538</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4">
        <v>17084</v>
      </c>
      <c r="R23" s="1065"/>
      <c r="S23" s="1065"/>
      <c r="T23" s="1065"/>
      <c r="U23" s="1065"/>
      <c r="V23" s="1065">
        <v>16744</v>
      </c>
      <c r="W23" s="1065"/>
      <c r="X23" s="1065"/>
      <c r="Y23" s="1065"/>
      <c r="Z23" s="1065"/>
      <c r="AA23" s="1065">
        <v>340</v>
      </c>
      <c r="AB23" s="1065"/>
      <c r="AC23" s="1065"/>
      <c r="AD23" s="1065"/>
      <c r="AE23" s="1066"/>
      <c r="AF23" s="1067">
        <v>239</v>
      </c>
      <c r="AG23" s="1065"/>
      <c r="AH23" s="1065"/>
      <c r="AI23" s="1065"/>
      <c r="AJ23" s="1068"/>
      <c r="AK23" s="1069"/>
      <c r="AL23" s="1070"/>
      <c r="AM23" s="1070"/>
      <c r="AN23" s="1070"/>
      <c r="AO23" s="1070"/>
      <c r="AP23" s="1065">
        <v>24349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3837</v>
      </c>
      <c r="R28" s="1050"/>
      <c r="S28" s="1050"/>
      <c r="T28" s="1050"/>
      <c r="U28" s="1050"/>
      <c r="V28" s="1050">
        <v>3773</v>
      </c>
      <c r="W28" s="1050"/>
      <c r="X28" s="1050"/>
      <c r="Y28" s="1050"/>
      <c r="Z28" s="1050"/>
      <c r="AA28" s="1050">
        <v>64</v>
      </c>
      <c r="AB28" s="1050"/>
      <c r="AC28" s="1050"/>
      <c r="AD28" s="1050"/>
      <c r="AE28" s="1051"/>
      <c r="AF28" s="1052">
        <v>64</v>
      </c>
      <c r="AG28" s="1050"/>
      <c r="AH28" s="1050"/>
      <c r="AI28" s="1050"/>
      <c r="AJ28" s="1053"/>
      <c r="AK28" s="1054">
        <v>266</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2749</v>
      </c>
      <c r="R29" s="1040"/>
      <c r="S29" s="1040"/>
      <c r="T29" s="1040"/>
      <c r="U29" s="1040"/>
      <c r="V29" s="1040">
        <v>2736</v>
      </c>
      <c r="W29" s="1040"/>
      <c r="X29" s="1040"/>
      <c r="Y29" s="1040"/>
      <c r="Z29" s="1040"/>
      <c r="AA29" s="1040">
        <v>13</v>
      </c>
      <c r="AB29" s="1040"/>
      <c r="AC29" s="1040"/>
      <c r="AD29" s="1040"/>
      <c r="AE29" s="1041"/>
      <c r="AF29" s="1033">
        <v>13</v>
      </c>
      <c r="AG29" s="1034"/>
      <c r="AH29" s="1034"/>
      <c r="AI29" s="1034"/>
      <c r="AJ29" s="1035"/>
      <c r="AK29" s="974">
        <v>428</v>
      </c>
      <c r="AL29" s="965"/>
      <c r="AM29" s="965"/>
      <c r="AN29" s="965"/>
      <c r="AO29" s="965"/>
      <c r="AP29" s="965" t="s">
        <v>481</v>
      </c>
      <c r="AQ29" s="965"/>
      <c r="AR29" s="965"/>
      <c r="AS29" s="965"/>
      <c r="AT29" s="965"/>
      <c r="AU29" s="965" t="s">
        <v>481</v>
      </c>
      <c r="AV29" s="965"/>
      <c r="AW29" s="965"/>
      <c r="AX29" s="965"/>
      <c r="AY29" s="965"/>
      <c r="AZ29" s="1038" t="s">
        <v>481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725</v>
      </c>
      <c r="R30" s="1040"/>
      <c r="S30" s="1040"/>
      <c r="T30" s="1040"/>
      <c r="U30" s="1040"/>
      <c r="V30" s="1040">
        <v>720</v>
      </c>
      <c r="W30" s="1040"/>
      <c r="X30" s="1040"/>
      <c r="Y30" s="1040"/>
      <c r="Z30" s="1040"/>
      <c r="AA30" s="1040">
        <v>5</v>
      </c>
      <c r="AB30" s="1040"/>
      <c r="AC30" s="1040"/>
      <c r="AD30" s="1040"/>
      <c r="AE30" s="1041"/>
      <c r="AF30" s="1033">
        <v>5</v>
      </c>
      <c r="AG30" s="1034"/>
      <c r="AH30" s="1034"/>
      <c r="AI30" s="1034"/>
      <c r="AJ30" s="1035"/>
      <c r="AK30" s="974">
        <v>486</v>
      </c>
      <c r="AL30" s="965"/>
      <c r="AM30" s="965"/>
      <c r="AN30" s="965"/>
      <c r="AO30" s="965"/>
      <c r="AP30" s="965" t="s">
        <v>481</v>
      </c>
      <c r="AQ30" s="965"/>
      <c r="AR30" s="965"/>
      <c r="AS30" s="965"/>
      <c r="AT30" s="965"/>
      <c r="AU30" s="965" t="s">
        <v>481</v>
      </c>
      <c r="AV30" s="965"/>
      <c r="AW30" s="965"/>
      <c r="AX30" s="965"/>
      <c r="AY30" s="965"/>
      <c r="AZ30" s="1038" t="s">
        <v>481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10</v>
      </c>
      <c r="R31" s="1040"/>
      <c r="S31" s="1040"/>
      <c r="T31" s="1040"/>
      <c r="U31" s="1040"/>
      <c r="V31" s="1040">
        <v>10</v>
      </c>
      <c r="W31" s="1040"/>
      <c r="X31" s="1040"/>
      <c r="Y31" s="1040"/>
      <c r="Z31" s="1040"/>
      <c r="AA31" s="1040">
        <v>0</v>
      </c>
      <c r="AB31" s="1040"/>
      <c r="AC31" s="1040"/>
      <c r="AD31" s="1040"/>
      <c r="AE31" s="1041"/>
      <c r="AF31" s="1033" t="s">
        <v>112</v>
      </c>
      <c r="AG31" s="1034"/>
      <c r="AH31" s="1034"/>
      <c r="AI31" s="1034"/>
      <c r="AJ31" s="1035"/>
      <c r="AK31" s="974">
        <v>0</v>
      </c>
      <c r="AL31" s="965"/>
      <c r="AM31" s="965"/>
      <c r="AN31" s="965"/>
      <c r="AO31" s="965"/>
      <c r="AP31" s="965" t="s">
        <v>481</v>
      </c>
      <c r="AQ31" s="965"/>
      <c r="AR31" s="965"/>
      <c r="AS31" s="965"/>
      <c r="AT31" s="965"/>
      <c r="AU31" s="965" t="s">
        <v>481</v>
      </c>
      <c r="AV31" s="965"/>
      <c r="AW31" s="965"/>
      <c r="AX31" s="965"/>
      <c r="AY31" s="965"/>
      <c r="AZ31" s="1038" t="s">
        <v>481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401</v>
      </c>
      <c r="R32" s="1040"/>
      <c r="S32" s="1040"/>
      <c r="T32" s="1040"/>
      <c r="U32" s="1040"/>
      <c r="V32" s="1040">
        <v>357</v>
      </c>
      <c r="W32" s="1040"/>
      <c r="X32" s="1040"/>
      <c r="Y32" s="1040"/>
      <c r="Z32" s="1040"/>
      <c r="AA32" s="1040">
        <v>44</v>
      </c>
      <c r="AB32" s="1040"/>
      <c r="AC32" s="1040"/>
      <c r="AD32" s="1040"/>
      <c r="AE32" s="1041"/>
      <c r="AF32" s="1033">
        <v>745</v>
      </c>
      <c r="AG32" s="1034"/>
      <c r="AH32" s="1034"/>
      <c r="AI32" s="1034"/>
      <c r="AJ32" s="1035"/>
      <c r="AK32" s="974">
        <v>0</v>
      </c>
      <c r="AL32" s="965"/>
      <c r="AM32" s="965"/>
      <c r="AN32" s="965"/>
      <c r="AO32" s="965"/>
      <c r="AP32" s="965">
        <v>830</v>
      </c>
      <c r="AQ32" s="965"/>
      <c r="AR32" s="965"/>
      <c r="AS32" s="965"/>
      <c r="AT32" s="965"/>
      <c r="AU32" s="965">
        <v>2</v>
      </c>
      <c r="AV32" s="965"/>
      <c r="AW32" s="965"/>
      <c r="AX32" s="965"/>
      <c r="AY32" s="965"/>
      <c r="AZ32" s="1038" t="s">
        <v>481</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590</v>
      </c>
      <c r="R33" s="1040"/>
      <c r="S33" s="1040"/>
      <c r="T33" s="1040"/>
      <c r="U33" s="1040"/>
      <c r="V33" s="1040">
        <v>586</v>
      </c>
      <c r="W33" s="1040"/>
      <c r="X33" s="1040"/>
      <c r="Y33" s="1040"/>
      <c r="Z33" s="1040"/>
      <c r="AA33" s="1040">
        <v>4</v>
      </c>
      <c r="AB33" s="1040"/>
      <c r="AC33" s="1040"/>
      <c r="AD33" s="1040"/>
      <c r="AE33" s="1041"/>
      <c r="AF33" s="1033">
        <v>4</v>
      </c>
      <c r="AG33" s="1034"/>
      <c r="AH33" s="1034"/>
      <c r="AI33" s="1034"/>
      <c r="AJ33" s="1035"/>
      <c r="AK33" s="974">
        <v>224</v>
      </c>
      <c r="AL33" s="965"/>
      <c r="AM33" s="965"/>
      <c r="AN33" s="965"/>
      <c r="AO33" s="965"/>
      <c r="AP33" s="965">
        <v>2838</v>
      </c>
      <c r="AQ33" s="965"/>
      <c r="AR33" s="965"/>
      <c r="AS33" s="965"/>
      <c r="AT33" s="965"/>
      <c r="AU33" s="965">
        <v>2116</v>
      </c>
      <c r="AV33" s="965"/>
      <c r="AW33" s="965"/>
      <c r="AX33" s="965"/>
      <c r="AY33" s="965"/>
      <c r="AZ33" s="1038" t="s">
        <v>481</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1307</v>
      </c>
      <c r="R34" s="1040"/>
      <c r="S34" s="1040"/>
      <c r="T34" s="1040"/>
      <c r="U34" s="1040"/>
      <c r="V34" s="1040">
        <v>1307</v>
      </c>
      <c r="W34" s="1040"/>
      <c r="X34" s="1040"/>
      <c r="Y34" s="1040"/>
      <c r="Z34" s="1040"/>
      <c r="AA34" s="1040">
        <v>0</v>
      </c>
      <c r="AB34" s="1040"/>
      <c r="AC34" s="1040"/>
      <c r="AD34" s="1040"/>
      <c r="AE34" s="1041"/>
      <c r="AF34" s="1033" t="s">
        <v>112</v>
      </c>
      <c r="AG34" s="1034"/>
      <c r="AH34" s="1034"/>
      <c r="AI34" s="1034"/>
      <c r="AJ34" s="1035"/>
      <c r="AK34" s="974">
        <v>198</v>
      </c>
      <c r="AL34" s="965"/>
      <c r="AM34" s="965"/>
      <c r="AN34" s="965"/>
      <c r="AO34" s="965"/>
      <c r="AP34" s="965">
        <v>5625</v>
      </c>
      <c r="AQ34" s="965"/>
      <c r="AR34" s="965"/>
      <c r="AS34" s="965"/>
      <c r="AT34" s="965"/>
      <c r="AU34" s="965">
        <v>4950</v>
      </c>
      <c r="AV34" s="965"/>
      <c r="AW34" s="965"/>
      <c r="AX34" s="965"/>
      <c r="AY34" s="965"/>
      <c r="AZ34" s="1038" t="s">
        <v>481</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388</v>
      </c>
      <c r="C35" s="1028"/>
      <c r="D35" s="1028"/>
      <c r="E35" s="1028"/>
      <c r="F35" s="1028"/>
      <c r="G35" s="1028"/>
      <c r="H35" s="1028"/>
      <c r="I35" s="1028"/>
      <c r="J35" s="1028"/>
      <c r="K35" s="1028"/>
      <c r="L35" s="1028"/>
      <c r="M35" s="1028"/>
      <c r="N35" s="1028"/>
      <c r="O35" s="1028"/>
      <c r="P35" s="1029"/>
      <c r="Q35" s="1039">
        <v>263</v>
      </c>
      <c r="R35" s="1040"/>
      <c r="S35" s="1040"/>
      <c r="T35" s="1040"/>
      <c r="U35" s="1040"/>
      <c r="V35" s="1040">
        <v>263</v>
      </c>
      <c r="W35" s="1040"/>
      <c r="X35" s="1040"/>
      <c r="Y35" s="1040"/>
      <c r="Z35" s="1040"/>
      <c r="AA35" s="1040">
        <v>0</v>
      </c>
      <c r="AB35" s="1040"/>
      <c r="AC35" s="1040"/>
      <c r="AD35" s="1040"/>
      <c r="AE35" s="1041"/>
      <c r="AF35" s="1033" t="s">
        <v>112</v>
      </c>
      <c r="AG35" s="1034"/>
      <c r="AH35" s="1034"/>
      <c r="AI35" s="1034"/>
      <c r="AJ35" s="1035"/>
      <c r="AK35" s="974">
        <v>213</v>
      </c>
      <c r="AL35" s="965"/>
      <c r="AM35" s="965"/>
      <c r="AN35" s="965"/>
      <c r="AO35" s="965"/>
      <c r="AP35" s="965">
        <v>1938</v>
      </c>
      <c r="AQ35" s="965"/>
      <c r="AR35" s="965"/>
      <c r="AS35" s="965"/>
      <c r="AT35" s="965"/>
      <c r="AU35" s="965">
        <v>1750</v>
      </c>
      <c r="AV35" s="965"/>
      <c r="AW35" s="965"/>
      <c r="AX35" s="965"/>
      <c r="AY35" s="965"/>
      <c r="AZ35" s="1038" t="s">
        <v>481</v>
      </c>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389</v>
      </c>
      <c r="C36" s="1028"/>
      <c r="D36" s="1028"/>
      <c r="E36" s="1028"/>
      <c r="F36" s="1028"/>
      <c r="G36" s="1028"/>
      <c r="H36" s="1028"/>
      <c r="I36" s="1028"/>
      <c r="J36" s="1028"/>
      <c r="K36" s="1028"/>
      <c r="L36" s="1028"/>
      <c r="M36" s="1028"/>
      <c r="N36" s="1028"/>
      <c r="O36" s="1028"/>
      <c r="P36" s="1029"/>
      <c r="Q36" s="1039">
        <v>2</v>
      </c>
      <c r="R36" s="1040"/>
      <c r="S36" s="1040"/>
      <c r="T36" s="1040"/>
      <c r="U36" s="1040"/>
      <c r="V36" s="1040">
        <v>2</v>
      </c>
      <c r="W36" s="1040"/>
      <c r="X36" s="1040"/>
      <c r="Y36" s="1040"/>
      <c r="Z36" s="1040"/>
      <c r="AA36" s="1040">
        <v>0</v>
      </c>
      <c r="AB36" s="1040"/>
      <c r="AC36" s="1040"/>
      <c r="AD36" s="1040"/>
      <c r="AE36" s="1041"/>
      <c r="AF36" s="1033" t="s">
        <v>112</v>
      </c>
      <c r="AG36" s="1034"/>
      <c r="AH36" s="1034"/>
      <c r="AI36" s="1034"/>
      <c r="AJ36" s="1035"/>
      <c r="AK36" s="974">
        <v>1</v>
      </c>
      <c r="AL36" s="965"/>
      <c r="AM36" s="965"/>
      <c r="AN36" s="965"/>
      <c r="AO36" s="965"/>
      <c r="AP36" s="965">
        <v>7</v>
      </c>
      <c r="AQ36" s="965"/>
      <c r="AR36" s="965"/>
      <c r="AS36" s="965"/>
      <c r="AT36" s="965"/>
      <c r="AU36" s="965">
        <v>3</v>
      </c>
      <c r="AV36" s="965"/>
      <c r="AW36" s="965"/>
      <c r="AX36" s="965"/>
      <c r="AY36" s="965"/>
      <c r="AZ36" s="1038" t="s">
        <v>481</v>
      </c>
      <c r="BA36" s="1038"/>
      <c r="BB36" s="1038"/>
      <c r="BC36" s="1038"/>
      <c r="BD36" s="1038"/>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390</v>
      </c>
      <c r="C37" s="1028"/>
      <c r="D37" s="1028"/>
      <c r="E37" s="1028"/>
      <c r="F37" s="1028"/>
      <c r="G37" s="1028"/>
      <c r="H37" s="1028"/>
      <c r="I37" s="1028"/>
      <c r="J37" s="1028"/>
      <c r="K37" s="1028"/>
      <c r="L37" s="1028"/>
      <c r="M37" s="1028"/>
      <c r="N37" s="1028"/>
      <c r="O37" s="1028"/>
      <c r="P37" s="1029"/>
      <c r="Q37" s="1039">
        <v>10</v>
      </c>
      <c r="R37" s="1040"/>
      <c r="S37" s="1040"/>
      <c r="T37" s="1040"/>
      <c r="U37" s="1040"/>
      <c r="V37" s="1040">
        <v>10</v>
      </c>
      <c r="W37" s="1040"/>
      <c r="X37" s="1040"/>
      <c r="Y37" s="1040"/>
      <c r="Z37" s="1040"/>
      <c r="AA37" s="1040">
        <v>0</v>
      </c>
      <c r="AB37" s="1040"/>
      <c r="AC37" s="1040"/>
      <c r="AD37" s="1040"/>
      <c r="AE37" s="1041"/>
      <c r="AF37" s="1033" t="s">
        <v>112</v>
      </c>
      <c r="AG37" s="1034"/>
      <c r="AH37" s="1034"/>
      <c r="AI37" s="1034"/>
      <c r="AJ37" s="1035"/>
      <c r="AK37" s="974">
        <v>2</v>
      </c>
      <c r="AL37" s="965"/>
      <c r="AM37" s="965"/>
      <c r="AN37" s="965"/>
      <c r="AO37" s="965"/>
      <c r="AP37" s="965">
        <v>45</v>
      </c>
      <c r="AQ37" s="965"/>
      <c r="AR37" s="965"/>
      <c r="AS37" s="965"/>
      <c r="AT37" s="965"/>
      <c r="AU37" s="965">
        <v>3</v>
      </c>
      <c r="AV37" s="965"/>
      <c r="AW37" s="965"/>
      <c r="AX37" s="965"/>
      <c r="AY37" s="965"/>
      <c r="AZ37" s="1038" t="s">
        <v>481</v>
      </c>
      <c r="BA37" s="1038"/>
      <c r="BB37" s="1038"/>
      <c r="BC37" s="1038"/>
      <c r="BD37" s="1038"/>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391</v>
      </c>
      <c r="C38" s="1028"/>
      <c r="D38" s="1028"/>
      <c r="E38" s="1028"/>
      <c r="F38" s="1028"/>
      <c r="G38" s="1028"/>
      <c r="H38" s="1028"/>
      <c r="I38" s="1028"/>
      <c r="J38" s="1028"/>
      <c r="K38" s="1028"/>
      <c r="L38" s="1028"/>
      <c r="M38" s="1028"/>
      <c r="N38" s="1028"/>
      <c r="O38" s="1028"/>
      <c r="P38" s="1029"/>
      <c r="Q38" s="1039">
        <v>120</v>
      </c>
      <c r="R38" s="1040"/>
      <c r="S38" s="1040"/>
      <c r="T38" s="1040"/>
      <c r="U38" s="1040"/>
      <c r="V38" s="1040">
        <v>120</v>
      </c>
      <c r="W38" s="1040"/>
      <c r="X38" s="1040"/>
      <c r="Y38" s="1040"/>
      <c r="Z38" s="1040"/>
      <c r="AA38" s="1040">
        <v>0</v>
      </c>
      <c r="AB38" s="1040"/>
      <c r="AC38" s="1040"/>
      <c r="AD38" s="1040"/>
      <c r="AE38" s="1041"/>
      <c r="AF38" s="1033" t="s">
        <v>112</v>
      </c>
      <c r="AG38" s="1034"/>
      <c r="AH38" s="1034"/>
      <c r="AI38" s="1034"/>
      <c r="AJ38" s="1035"/>
      <c r="AK38" s="974">
        <v>24</v>
      </c>
      <c r="AL38" s="965"/>
      <c r="AM38" s="965"/>
      <c r="AN38" s="965"/>
      <c r="AO38" s="965"/>
      <c r="AP38" s="965" t="s">
        <v>481</v>
      </c>
      <c r="AQ38" s="965"/>
      <c r="AR38" s="965"/>
      <c r="AS38" s="965"/>
      <c r="AT38" s="965"/>
      <c r="AU38" s="965" t="s">
        <v>481</v>
      </c>
      <c r="AV38" s="965"/>
      <c r="AW38" s="965"/>
      <c r="AX38" s="965"/>
      <c r="AY38" s="965"/>
      <c r="AZ38" s="1038" t="s">
        <v>481</v>
      </c>
      <c r="BA38" s="1038"/>
      <c r="BB38" s="1038"/>
      <c r="BC38" s="1038"/>
      <c r="BD38" s="1038"/>
      <c r="BE38" s="1022" t="s">
        <v>386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4"/>
      <c r="AL39" s="965"/>
      <c r="AM39" s="965"/>
      <c r="AN39" s="965"/>
      <c r="AO39" s="965"/>
      <c r="AP39" s="965"/>
      <c r="AQ39" s="965"/>
      <c r="AR39" s="965"/>
      <c r="AS39" s="965"/>
      <c r="AT39" s="965"/>
      <c r="AU39" s="965"/>
      <c r="AV39" s="965"/>
      <c r="AW39" s="965"/>
      <c r="AX39" s="965"/>
      <c r="AY39" s="965"/>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4"/>
      <c r="AL40" s="965"/>
      <c r="AM40" s="965"/>
      <c r="AN40" s="965"/>
      <c r="AO40" s="965"/>
      <c r="AP40" s="965"/>
      <c r="AQ40" s="965"/>
      <c r="AR40" s="965"/>
      <c r="AS40" s="965"/>
      <c r="AT40" s="965"/>
      <c r="AU40" s="965"/>
      <c r="AV40" s="965"/>
      <c r="AW40" s="965"/>
      <c r="AX40" s="965"/>
      <c r="AY40" s="965"/>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4"/>
      <c r="AL41" s="965"/>
      <c r="AM41" s="965"/>
      <c r="AN41" s="965"/>
      <c r="AO41" s="965"/>
      <c r="AP41" s="965"/>
      <c r="AQ41" s="965"/>
      <c r="AR41" s="965"/>
      <c r="AS41" s="965"/>
      <c r="AT41" s="965"/>
      <c r="AU41" s="965"/>
      <c r="AV41" s="965"/>
      <c r="AW41" s="965"/>
      <c r="AX41" s="965"/>
      <c r="AY41" s="965"/>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4"/>
      <c r="AL42" s="965"/>
      <c r="AM42" s="965"/>
      <c r="AN42" s="965"/>
      <c r="AO42" s="965"/>
      <c r="AP42" s="965"/>
      <c r="AQ42" s="965"/>
      <c r="AR42" s="965"/>
      <c r="AS42" s="965"/>
      <c r="AT42" s="965"/>
      <c r="AU42" s="965"/>
      <c r="AV42" s="965"/>
      <c r="AW42" s="965"/>
      <c r="AX42" s="965"/>
      <c r="AY42" s="965"/>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4"/>
      <c r="AL43" s="965"/>
      <c r="AM43" s="965"/>
      <c r="AN43" s="965"/>
      <c r="AO43" s="965"/>
      <c r="AP43" s="965"/>
      <c r="AQ43" s="965"/>
      <c r="AR43" s="965"/>
      <c r="AS43" s="965"/>
      <c r="AT43" s="965"/>
      <c r="AU43" s="965"/>
      <c r="AV43" s="965"/>
      <c r="AW43" s="965"/>
      <c r="AX43" s="965"/>
      <c r="AY43" s="965"/>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4"/>
      <c r="AL44" s="965"/>
      <c r="AM44" s="965"/>
      <c r="AN44" s="965"/>
      <c r="AO44" s="965"/>
      <c r="AP44" s="965"/>
      <c r="AQ44" s="965"/>
      <c r="AR44" s="965"/>
      <c r="AS44" s="965"/>
      <c r="AT44" s="965"/>
      <c r="AU44" s="965"/>
      <c r="AV44" s="965"/>
      <c r="AW44" s="965"/>
      <c r="AX44" s="965"/>
      <c r="AY44" s="965"/>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4"/>
      <c r="AL45" s="965"/>
      <c r="AM45" s="965"/>
      <c r="AN45" s="965"/>
      <c r="AO45" s="965"/>
      <c r="AP45" s="965"/>
      <c r="AQ45" s="965"/>
      <c r="AR45" s="965"/>
      <c r="AS45" s="965"/>
      <c r="AT45" s="965"/>
      <c r="AU45" s="965"/>
      <c r="AV45" s="965"/>
      <c r="AW45" s="965"/>
      <c r="AX45" s="965"/>
      <c r="AY45" s="965"/>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4"/>
      <c r="AL46" s="965"/>
      <c r="AM46" s="965"/>
      <c r="AN46" s="965"/>
      <c r="AO46" s="965"/>
      <c r="AP46" s="965"/>
      <c r="AQ46" s="965"/>
      <c r="AR46" s="965"/>
      <c r="AS46" s="965"/>
      <c r="AT46" s="965"/>
      <c r="AU46" s="965"/>
      <c r="AV46" s="965"/>
      <c r="AW46" s="965"/>
      <c r="AX46" s="965"/>
      <c r="AY46" s="965"/>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4"/>
      <c r="AL47" s="965"/>
      <c r="AM47" s="965"/>
      <c r="AN47" s="965"/>
      <c r="AO47" s="965"/>
      <c r="AP47" s="965"/>
      <c r="AQ47" s="965"/>
      <c r="AR47" s="965"/>
      <c r="AS47" s="965"/>
      <c r="AT47" s="965"/>
      <c r="AU47" s="965"/>
      <c r="AV47" s="965"/>
      <c r="AW47" s="965"/>
      <c r="AX47" s="965"/>
      <c r="AY47" s="965"/>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4"/>
      <c r="AL48" s="965"/>
      <c r="AM48" s="965"/>
      <c r="AN48" s="965"/>
      <c r="AO48" s="965"/>
      <c r="AP48" s="965"/>
      <c r="AQ48" s="965"/>
      <c r="AR48" s="965"/>
      <c r="AS48" s="965"/>
      <c r="AT48" s="965"/>
      <c r="AU48" s="965"/>
      <c r="AV48" s="965"/>
      <c r="AW48" s="965"/>
      <c r="AX48" s="965"/>
      <c r="AY48" s="965"/>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4"/>
      <c r="AL49" s="965"/>
      <c r="AM49" s="965"/>
      <c r="AN49" s="965"/>
      <c r="AO49" s="965"/>
      <c r="AP49" s="965"/>
      <c r="AQ49" s="965"/>
      <c r="AR49" s="965"/>
      <c r="AS49" s="965"/>
      <c r="AT49" s="965"/>
      <c r="AU49" s="965"/>
      <c r="AV49" s="965"/>
      <c r="AW49" s="965"/>
      <c r="AX49" s="965"/>
      <c r="AY49" s="965"/>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8"/>
      <c r="AF63" s="1019">
        <v>830</v>
      </c>
      <c r="AG63" s="953"/>
      <c r="AH63" s="953"/>
      <c r="AI63" s="953"/>
      <c r="AJ63" s="1020"/>
      <c r="AK63" s="1021"/>
      <c r="AL63" s="957"/>
      <c r="AM63" s="957"/>
      <c r="AN63" s="957"/>
      <c r="AO63" s="957"/>
      <c r="AP63" s="953">
        <v>11283</v>
      </c>
      <c r="AQ63" s="953"/>
      <c r="AR63" s="953"/>
      <c r="AS63" s="953"/>
      <c r="AT63" s="953"/>
      <c r="AU63" s="953">
        <v>8824</v>
      </c>
      <c r="AV63" s="953"/>
      <c r="AW63" s="953"/>
      <c r="AX63" s="953"/>
      <c r="AY63" s="953"/>
      <c r="AZ63" s="1015"/>
      <c r="BA63" s="1015"/>
      <c r="BB63" s="1015"/>
      <c r="BC63" s="1015"/>
      <c r="BD63" s="1015"/>
      <c r="BE63" s="954"/>
      <c r="BF63" s="954"/>
      <c r="BG63" s="954"/>
      <c r="BH63" s="954"/>
      <c r="BI63" s="955"/>
      <c r="BJ63" s="1016" t="s">
        <v>112</v>
      </c>
      <c r="BK63" s="945"/>
      <c r="BL63" s="945"/>
      <c r="BM63" s="945"/>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8651</v>
      </c>
      <c r="R68" s="977"/>
      <c r="S68" s="977"/>
      <c r="T68" s="977"/>
      <c r="U68" s="978"/>
      <c r="V68" s="976">
        <v>7360</v>
      </c>
      <c r="W68" s="977"/>
      <c r="X68" s="977"/>
      <c r="Y68" s="977"/>
      <c r="Z68" s="978"/>
      <c r="AA68" s="976">
        <v>1291</v>
      </c>
      <c r="AB68" s="977"/>
      <c r="AC68" s="977"/>
      <c r="AD68" s="977"/>
      <c r="AE68" s="978"/>
      <c r="AF68" s="976">
        <v>1291</v>
      </c>
      <c r="AG68" s="977"/>
      <c r="AH68" s="977"/>
      <c r="AI68" s="977"/>
      <c r="AJ68" s="978"/>
      <c r="AK68" s="976" t="s">
        <v>550</v>
      </c>
      <c r="AL68" s="977"/>
      <c r="AM68" s="977"/>
      <c r="AN68" s="977"/>
      <c r="AO68" s="978"/>
      <c r="AP68" s="976" t="s">
        <v>538</v>
      </c>
      <c r="AQ68" s="977"/>
      <c r="AR68" s="977"/>
      <c r="AS68" s="977"/>
      <c r="AT68" s="978"/>
      <c r="AU68" s="976" t="s">
        <v>538</v>
      </c>
      <c r="AV68" s="977"/>
      <c r="AW68" s="977"/>
      <c r="AX68" s="977"/>
      <c r="AY68" s="978"/>
      <c r="AZ68" s="979"/>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2">
        <v>149</v>
      </c>
      <c r="R69" s="973"/>
      <c r="S69" s="973"/>
      <c r="T69" s="973"/>
      <c r="U69" s="974"/>
      <c r="V69" s="975">
        <v>137</v>
      </c>
      <c r="W69" s="973"/>
      <c r="X69" s="973"/>
      <c r="Y69" s="973"/>
      <c r="Z69" s="974"/>
      <c r="AA69" s="975">
        <v>12</v>
      </c>
      <c r="AB69" s="973"/>
      <c r="AC69" s="973"/>
      <c r="AD69" s="973"/>
      <c r="AE69" s="974"/>
      <c r="AF69" s="975">
        <v>12</v>
      </c>
      <c r="AG69" s="973"/>
      <c r="AH69" s="973"/>
      <c r="AI69" s="973"/>
      <c r="AJ69" s="974"/>
      <c r="AK69" s="975">
        <v>20</v>
      </c>
      <c r="AL69" s="973"/>
      <c r="AM69" s="973"/>
      <c r="AN69" s="973"/>
      <c r="AO69" s="974"/>
      <c r="AP69" s="975" t="s">
        <v>540</v>
      </c>
      <c r="AQ69" s="973"/>
      <c r="AR69" s="973"/>
      <c r="AS69" s="973"/>
      <c r="AT69" s="974"/>
      <c r="AU69" s="975" t="s">
        <v>540</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2">
        <v>1206</v>
      </c>
      <c r="R70" s="973"/>
      <c r="S70" s="973"/>
      <c r="T70" s="973"/>
      <c r="U70" s="974"/>
      <c r="V70" s="975">
        <v>1135</v>
      </c>
      <c r="W70" s="973"/>
      <c r="X70" s="973"/>
      <c r="Y70" s="973"/>
      <c r="Z70" s="974"/>
      <c r="AA70" s="975">
        <v>71</v>
      </c>
      <c r="AB70" s="973"/>
      <c r="AC70" s="973"/>
      <c r="AD70" s="973"/>
      <c r="AE70" s="974"/>
      <c r="AF70" s="975">
        <v>71</v>
      </c>
      <c r="AG70" s="973"/>
      <c r="AH70" s="973"/>
      <c r="AI70" s="973"/>
      <c r="AJ70" s="974"/>
      <c r="AK70" s="975" t="s">
        <v>538</v>
      </c>
      <c r="AL70" s="973"/>
      <c r="AM70" s="973"/>
      <c r="AN70" s="973"/>
      <c r="AO70" s="974"/>
      <c r="AP70" s="975">
        <v>180</v>
      </c>
      <c r="AQ70" s="973"/>
      <c r="AR70" s="973"/>
      <c r="AS70" s="973"/>
      <c r="AT70" s="974"/>
      <c r="AU70" s="975" t="s">
        <v>481</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2">
        <v>1030</v>
      </c>
      <c r="R71" s="973"/>
      <c r="S71" s="973"/>
      <c r="T71" s="973"/>
      <c r="U71" s="974"/>
      <c r="V71" s="975">
        <v>1016</v>
      </c>
      <c r="W71" s="973"/>
      <c r="X71" s="973"/>
      <c r="Y71" s="973"/>
      <c r="Z71" s="974"/>
      <c r="AA71" s="975">
        <v>14</v>
      </c>
      <c r="AB71" s="973"/>
      <c r="AC71" s="973"/>
      <c r="AD71" s="973"/>
      <c r="AE71" s="974"/>
      <c r="AF71" s="975">
        <v>11</v>
      </c>
      <c r="AG71" s="973"/>
      <c r="AH71" s="973"/>
      <c r="AI71" s="973"/>
      <c r="AJ71" s="974"/>
      <c r="AK71" s="975">
        <v>81</v>
      </c>
      <c r="AL71" s="973"/>
      <c r="AM71" s="973"/>
      <c r="AN71" s="973"/>
      <c r="AO71" s="974"/>
      <c r="AP71" s="975">
        <v>566</v>
      </c>
      <c r="AQ71" s="973"/>
      <c r="AR71" s="973"/>
      <c r="AS71" s="973"/>
      <c r="AT71" s="974"/>
      <c r="AU71" s="975" t="s">
        <v>538</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2">
        <v>62</v>
      </c>
      <c r="R72" s="973"/>
      <c r="S72" s="973"/>
      <c r="T72" s="973"/>
      <c r="U72" s="974"/>
      <c r="V72" s="975">
        <v>53</v>
      </c>
      <c r="W72" s="973"/>
      <c r="X72" s="973"/>
      <c r="Y72" s="973"/>
      <c r="Z72" s="974"/>
      <c r="AA72" s="975">
        <v>9</v>
      </c>
      <c r="AB72" s="973"/>
      <c r="AC72" s="973"/>
      <c r="AD72" s="973"/>
      <c r="AE72" s="974"/>
      <c r="AF72" s="975">
        <v>9</v>
      </c>
      <c r="AG72" s="973"/>
      <c r="AH72" s="973"/>
      <c r="AI72" s="973"/>
      <c r="AJ72" s="974"/>
      <c r="AK72" s="975" t="s">
        <v>538</v>
      </c>
      <c r="AL72" s="973"/>
      <c r="AM72" s="973"/>
      <c r="AN72" s="973"/>
      <c r="AO72" s="974"/>
      <c r="AP72" s="975" t="s">
        <v>538</v>
      </c>
      <c r="AQ72" s="973"/>
      <c r="AR72" s="973"/>
      <c r="AS72" s="973"/>
      <c r="AT72" s="974"/>
      <c r="AU72" s="975" t="s">
        <v>538</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2">
        <v>141</v>
      </c>
      <c r="R73" s="973"/>
      <c r="S73" s="973"/>
      <c r="T73" s="973"/>
      <c r="U73" s="974"/>
      <c r="V73" s="975">
        <v>137</v>
      </c>
      <c r="W73" s="973"/>
      <c r="X73" s="973"/>
      <c r="Y73" s="973"/>
      <c r="Z73" s="974"/>
      <c r="AA73" s="975">
        <v>4</v>
      </c>
      <c r="AB73" s="973"/>
      <c r="AC73" s="973"/>
      <c r="AD73" s="973"/>
      <c r="AE73" s="974"/>
      <c r="AF73" s="975">
        <v>4</v>
      </c>
      <c r="AG73" s="973"/>
      <c r="AH73" s="973"/>
      <c r="AI73" s="973"/>
      <c r="AJ73" s="974"/>
      <c r="AK73" s="975" t="s">
        <v>538</v>
      </c>
      <c r="AL73" s="973"/>
      <c r="AM73" s="973"/>
      <c r="AN73" s="973"/>
      <c r="AO73" s="974"/>
      <c r="AP73" s="975" t="s">
        <v>538</v>
      </c>
      <c r="AQ73" s="973"/>
      <c r="AR73" s="973"/>
      <c r="AS73" s="973"/>
      <c r="AT73" s="974"/>
      <c r="AU73" s="975" t="s">
        <v>538</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2">
        <v>345</v>
      </c>
      <c r="R74" s="973"/>
      <c r="S74" s="973"/>
      <c r="T74" s="973"/>
      <c r="U74" s="974"/>
      <c r="V74" s="975">
        <v>337</v>
      </c>
      <c r="W74" s="973"/>
      <c r="X74" s="973"/>
      <c r="Y74" s="973"/>
      <c r="Z74" s="974"/>
      <c r="AA74" s="975">
        <v>14</v>
      </c>
      <c r="AB74" s="973"/>
      <c r="AC74" s="973"/>
      <c r="AD74" s="973"/>
      <c r="AE74" s="974"/>
      <c r="AF74" s="975">
        <v>14</v>
      </c>
      <c r="AG74" s="973"/>
      <c r="AH74" s="973"/>
      <c r="AI74" s="973"/>
      <c r="AJ74" s="974"/>
      <c r="AK74" s="975" t="s">
        <v>538</v>
      </c>
      <c r="AL74" s="973"/>
      <c r="AM74" s="973"/>
      <c r="AN74" s="973"/>
      <c r="AO74" s="974"/>
      <c r="AP74" s="975" t="s">
        <v>538</v>
      </c>
      <c r="AQ74" s="973"/>
      <c r="AR74" s="973"/>
      <c r="AS74" s="973"/>
      <c r="AT74" s="974"/>
      <c r="AU74" s="975" t="s">
        <v>538</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133401</v>
      </c>
      <c r="R75" s="973"/>
      <c r="S75" s="973"/>
      <c r="T75" s="973"/>
      <c r="U75" s="974"/>
      <c r="V75" s="975">
        <v>129433</v>
      </c>
      <c r="W75" s="973"/>
      <c r="X75" s="973"/>
      <c r="Y75" s="973"/>
      <c r="Z75" s="974"/>
      <c r="AA75" s="975">
        <v>3967</v>
      </c>
      <c r="AB75" s="973"/>
      <c r="AC75" s="973"/>
      <c r="AD75" s="973"/>
      <c r="AE75" s="974"/>
      <c r="AF75" s="975">
        <v>3967</v>
      </c>
      <c r="AG75" s="973"/>
      <c r="AH75" s="973"/>
      <c r="AI75" s="973"/>
      <c r="AJ75" s="974"/>
      <c r="AK75" s="975">
        <v>1884</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5379</v>
      </c>
      <c r="AG88" s="953"/>
      <c r="AH88" s="953"/>
      <c r="AI88" s="953"/>
      <c r="AJ88" s="953"/>
      <c r="AK88" s="957"/>
      <c r="AL88" s="957"/>
      <c r="AM88" s="957"/>
      <c r="AN88" s="957"/>
      <c r="AO88" s="957"/>
      <c r="AP88" s="953">
        <v>746</v>
      </c>
      <c r="AQ88" s="953"/>
      <c r="AR88" s="953"/>
      <c r="AS88" s="953"/>
      <c r="AT88" s="953"/>
      <c r="AU88" s="953" t="s">
        <v>550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85</v>
      </c>
      <c r="CS102" s="945"/>
      <c r="CT102" s="945"/>
      <c r="CU102" s="945"/>
      <c r="CV102" s="946"/>
      <c r="CW102" s="944" t="s">
        <v>551</v>
      </c>
      <c r="CX102" s="945"/>
      <c r="CY102" s="945"/>
      <c r="CZ102" s="945"/>
      <c r="DA102" s="946"/>
      <c r="DB102" s="944" t="s">
        <v>551</v>
      </c>
      <c r="DC102" s="945"/>
      <c r="DD102" s="945"/>
      <c r="DE102" s="945"/>
      <c r="DF102" s="946"/>
      <c r="DG102" s="944" t="s">
        <v>551</v>
      </c>
      <c r="DH102" s="945"/>
      <c r="DI102" s="945"/>
      <c r="DJ102" s="945"/>
      <c r="DK102" s="946"/>
      <c r="DL102" s="944" t="s">
        <v>552</v>
      </c>
      <c r="DM102" s="945"/>
      <c r="DN102" s="945"/>
      <c r="DO102" s="945"/>
      <c r="DP102" s="946"/>
      <c r="DQ102" s="944" t="s">
        <v>551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2745468</v>
      </c>
      <c r="AB110" s="871"/>
      <c r="AC110" s="871"/>
      <c r="AD110" s="871"/>
      <c r="AE110" s="872"/>
      <c r="AF110" s="873">
        <v>2613378</v>
      </c>
      <c r="AG110" s="871"/>
      <c r="AH110" s="871"/>
      <c r="AI110" s="871"/>
      <c r="AJ110" s="872"/>
      <c r="AK110" s="873">
        <v>2655652</v>
      </c>
      <c r="AL110" s="871"/>
      <c r="AM110" s="871"/>
      <c r="AN110" s="871"/>
      <c r="AO110" s="872"/>
      <c r="AP110" s="874">
        <v>34.200000000000003</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23152521</v>
      </c>
      <c r="BR110" s="798"/>
      <c r="BS110" s="798"/>
      <c r="BT110" s="798"/>
      <c r="BU110" s="798"/>
      <c r="BV110" s="798">
        <v>23942315</v>
      </c>
      <c r="BW110" s="798"/>
      <c r="BX110" s="798"/>
      <c r="BY110" s="798"/>
      <c r="BZ110" s="798"/>
      <c r="CA110" s="798">
        <v>24349368</v>
      </c>
      <c r="CB110" s="798"/>
      <c r="CC110" s="798"/>
      <c r="CD110" s="798"/>
      <c r="CE110" s="798"/>
      <c r="CF110" s="859">
        <v>313.7</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418</v>
      </c>
      <c r="AB112" s="782"/>
      <c r="AC112" s="782"/>
      <c r="AD112" s="782"/>
      <c r="AE112" s="783"/>
      <c r="AF112" s="784" t="s">
        <v>418</v>
      </c>
      <c r="AG112" s="782"/>
      <c r="AH112" s="782"/>
      <c r="AI112" s="782"/>
      <c r="AJ112" s="783"/>
      <c r="AK112" s="784" t="s">
        <v>418</v>
      </c>
      <c r="AL112" s="782"/>
      <c r="AM112" s="782"/>
      <c r="AN112" s="782"/>
      <c r="AO112" s="783"/>
      <c r="AP112" s="752" t="s">
        <v>418</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8434997</v>
      </c>
      <c r="BR112" s="769"/>
      <c r="BS112" s="769"/>
      <c r="BT112" s="769"/>
      <c r="BU112" s="769"/>
      <c r="BV112" s="769">
        <v>8636979</v>
      </c>
      <c r="BW112" s="769"/>
      <c r="BX112" s="769"/>
      <c r="BY112" s="769"/>
      <c r="BZ112" s="769"/>
      <c r="CA112" s="769">
        <v>8825870</v>
      </c>
      <c r="CB112" s="769"/>
      <c r="CC112" s="769"/>
      <c r="CD112" s="769"/>
      <c r="CE112" s="769"/>
      <c r="CF112" s="846">
        <v>113.7</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418</v>
      </c>
      <c r="DH112" s="769"/>
      <c r="DI112" s="769"/>
      <c r="DJ112" s="769"/>
      <c r="DK112" s="769"/>
      <c r="DL112" s="769" t="s">
        <v>418</v>
      </c>
      <c r="DM112" s="769"/>
      <c r="DN112" s="769"/>
      <c r="DO112" s="769"/>
      <c r="DP112" s="769"/>
      <c r="DQ112" s="769" t="s">
        <v>418</v>
      </c>
      <c r="DR112" s="769"/>
      <c r="DS112" s="769"/>
      <c r="DT112" s="769"/>
      <c r="DU112" s="769"/>
      <c r="DV112" s="821" t="s">
        <v>418</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442296</v>
      </c>
      <c r="AB113" s="907"/>
      <c r="AC113" s="907"/>
      <c r="AD113" s="907"/>
      <c r="AE113" s="908"/>
      <c r="AF113" s="909">
        <v>460748</v>
      </c>
      <c r="AG113" s="907"/>
      <c r="AH113" s="907"/>
      <c r="AI113" s="907"/>
      <c r="AJ113" s="908"/>
      <c r="AK113" s="909">
        <v>475739</v>
      </c>
      <c r="AL113" s="907"/>
      <c r="AM113" s="907"/>
      <c r="AN113" s="907"/>
      <c r="AO113" s="908"/>
      <c r="AP113" s="910">
        <v>6.1</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21540</v>
      </c>
      <c r="BR113" s="769"/>
      <c r="BS113" s="769"/>
      <c r="BT113" s="769"/>
      <c r="BU113" s="769"/>
      <c r="BV113" s="769">
        <v>184741</v>
      </c>
      <c r="BW113" s="769"/>
      <c r="BX113" s="769"/>
      <c r="BY113" s="769"/>
      <c r="BZ113" s="769"/>
      <c r="CA113" s="769">
        <v>380032</v>
      </c>
      <c r="CB113" s="769"/>
      <c r="CC113" s="769"/>
      <c r="CD113" s="769"/>
      <c r="CE113" s="769"/>
      <c r="CF113" s="846">
        <v>4.9000000000000004</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418</v>
      </c>
      <c r="DH113" s="782"/>
      <c r="DI113" s="782"/>
      <c r="DJ113" s="782"/>
      <c r="DK113" s="783"/>
      <c r="DL113" s="784" t="s">
        <v>418</v>
      </c>
      <c r="DM113" s="782"/>
      <c r="DN113" s="782"/>
      <c r="DO113" s="782"/>
      <c r="DP113" s="783"/>
      <c r="DQ113" s="784" t="s">
        <v>418</v>
      </c>
      <c r="DR113" s="782"/>
      <c r="DS113" s="782"/>
      <c r="DT113" s="782"/>
      <c r="DU113" s="783"/>
      <c r="DV113" s="752" t="s">
        <v>418</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259540</v>
      </c>
      <c r="AB114" s="782"/>
      <c r="AC114" s="782"/>
      <c r="AD114" s="782"/>
      <c r="AE114" s="783"/>
      <c r="AF114" s="784">
        <v>258374</v>
      </c>
      <c r="AG114" s="782"/>
      <c r="AH114" s="782"/>
      <c r="AI114" s="782"/>
      <c r="AJ114" s="783"/>
      <c r="AK114" s="784">
        <v>218452</v>
      </c>
      <c r="AL114" s="782"/>
      <c r="AM114" s="782"/>
      <c r="AN114" s="782"/>
      <c r="AO114" s="783"/>
      <c r="AP114" s="752">
        <v>2.8</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3695329</v>
      </c>
      <c r="BR114" s="769"/>
      <c r="BS114" s="769"/>
      <c r="BT114" s="769"/>
      <c r="BU114" s="769"/>
      <c r="BV114" s="769">
        <v>3608676</v>
      </c>
      <c r="BW114" s="769"/>
      <c r="BX114" s="769"/>
      <c r="BY114" s="769"/>
      <c r="BZ114" s="769"/>
      <c r="CA114" s="769">
        <v>3627901</v>
      </c>
      <c r="CB114" s="769"/>
      <c r="CC114" s="769"/>
      <c r="CD114" s="769"/>
      <c r="CE114" s="769"/>
      <c r="CF114" s="846">
        <v>46.7</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418</v>
      </c>
      <c r="DH114" s="782"/>
      <c r="DI114" s="782"/>
      <c r="DJ114" s="782"/>
      <c r="DK114" s="783"/>
      <c r="DL114" s="784" t="s">
        <v>418</v>
      </c>
      <c r="DM114" s="782"/>
      <c r="DN114" s="782"/>
      <c r="DO114" s="782"/>
      <c r="DP114" s="783"/>
      <c r="DQ114" s="784" t="s">
        <v>418</v>
      </c>
      <c r="DR114" s="782"/>
      <c r="DS114" s="782"/>
      <c r="DT114" s="782"/>
      <c r="DU114" s="783"/>
      <c r="DV114" s="752" t="s">
        <v>418</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418</v>
      </c>
      <c r="AB115" s="907"/>
      <c r="AC115" s="907"/>
      <c r="AD115" s="907"/>
      <c r="AE115" s="908"/>
      <c r="AF115" s="909" t="s">
        <v>418</v>
      </c>
      <c r="AG115" s="907"/>
      <c r="AH115" s="907"/>
      <c r="AI115" s="907"/>
      <c r="AJ115" s="908"/>
      <c r="AK115" s="909" t="s">
        <v>418</v>
      </c>
      <c r="AL115" s="907"/>
      <c r="AM115" s="907"/>
      <c r="AN115" s="907"/>
      <c r="AO115" s="908"/>
      <c r="AP115" s="910" t="s">
        <v>418</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418</v>
      </c>
      <c r="BR115" s="769"/>
      <c r="BS115" s="769"/>
      <c r="BT115" s="769"/>
      <c r="BU115" s="769"/>
      <c r="BV115" s="769" t="s">
        <v>418</v>
      </c>
      <c r="BW115" s="769"/>
      <c r="BX115" s="769"/>
      <c r="BY115" s="769"/>
      <c r="BZ115" s="769"/>
      <c r="CA115" s="769" t="s">
        <v>418</v>
      </c>
      <c r="CB115" s="769"/>
      <c r="CC115" s="769"/>
      <c r="CD115" s="769"/>
      <c r="CE115" s="769"/>
      <c r="CF115" s="846" t="s">
        <v>418</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418</v>
      </c>
      <c r="DH115" s="782"/>
      <c r="DI115" s="782"/>
      <c r="DJ115" s="782"/>
      <c r="DK115" s="783"/>
      <c r="DL115" s="784" t="s">
        <v>418</v>
      </c>
      <c r="DM115" s="782"/>
      <c r="DN115" s="782"/>
      <c r="DO115" s="782"/>
      <c r="DP115" s="783"/>
      <c r="DQ115" s="784" t="s">
        <v>418</v>
      </c>
      <c r="DR115" s="782"/>
      <c r="DS115" s="782"/>
      <c r="DT115" s="782"/>
      <c r="DU115" s="783"/>
      <c r="DV115" s="752" t="s">
        <v>418</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418</v>
      </c>
      <c r="AB116" s="782"/>
      <c r="AC116" s="782"/>
      <c r="AD116" s="782"/>
      <c r="AE116" s="783"/>
      <c r="AF116" s="784" t="s">
        <v>418</v>
      </c>
      <c r="AG116" s="782"/>
      <c r="AH116" s="782"/>
      <c r="AI116" s="782"/>
      <c r="AJ116" s="783"/>
      <c r="AK116" s="784" t="s">
        <v>418</v>
      </c>
      <c r="AL116" s="782"/>
      <c r="AM116" s="782"/>
      <c r="AN116" s="782"/>
      <c r="AO116" s="783"/>
      <c r="AP116" s="752" t="s">
        <v>418</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418</v>
      </c>
      <c r="BR116" s="769"/>
      <c r="BS116" s="769"/>
      <c r="BT116" s="769"/>
      <c r="BU116" s="769"/>
      <c r="BV116" s="769" t="s">
        <v>418</v>
      </c>
      <c r="BW116" s="769"/>
      <c r="BX116" s="769"/>
      <c r="BY116" s="769"/>
      <c r="BZ116" s="769"/>
      <c r="CA116" s="769" t="s">
        <v>418</v>
      </c>
      <c r="CB116" s="769"/>
      <c r="CC116" s="769"/>
      <c r="CD116" s="769"/>
      <c r="CE116" s="769"/>
      <c r="CF116" s="846" t="s">
        <v>418</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418</v>
      </c>
      <c r="DH116" s="782"/>
      <c r="DI116" s="782"/>
      <c r="DJ116" s="782"/>
      <c r="DK116" s="783"/>
      <c r="DL116" s="784" t="s">
        <v>418</v>
      </c>
      <c r="DM116" s="782"/>
      <c r="DN116" s="782"/>
      <c r="DO116" s="782"/>
      <c r="DP116" s="783"/>
      <c r="DQ116" s="784" t="s">
        <v>418</v>
      </c>
      <c r="DR116" s="782"/>
      <c r="DS116" s="782"/>
      <c r="DT116" s="782"/>
      <c r="DU116" s="783"/>
      <c r="DV116" s="752" t="s">
        <v>418</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3447304</v>
      </c>
      <c r="AB117" s="893"/>
      <c r="AC117" s="893"/>
      <c r="AD117" s="893"/>
      <c r="AE117" s="894"/>
      <c r="AF117" s="896">
        <v>3332500</v>
      </c>
      <c r="AG117" s="893"/>
      <c r="AH117" s="893"/>
      <c r="AI117" s="893"/>
      <c r="AJ117" s="894"/>
      <c r="AK117" s="896">
        <v>3349843</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35304387</v>
      </c>
      <c r="BR118" s="856"/>
      <c r="BS118" s="856"/>
      <c r="BT118" s="856"/>
      <c r="BU118" s="856"/>
      <c r="BV118" s="856">
        <v>36372711</v>
      </c>
      <c r="BW118" s="856"/>
      <c r="BX118" s="856"/>
      <c r="BY118" s="856"/>
      <c r="BZ118" s="856"/>
      <c r="CA118" s="856">
        <v>37183171</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6587914</v>
      </c>
      <c r="BR119" s="798"/>
      <c r="BS119" s="798"/>
      <c r="BT119" s="798"/>
      <c r="BU119" s="798"/>
      <c r="BV119" s="798">
        <v>7332029</v>
      </c>
      <c r="BW119" s="798"/>
      <c r="BX119" s="798"/>
      <c r="BY119" s="798"/>
      <c r="BZ119" s="798"/>
      <c r="CA119" s="798">
        <v>8140441</v>
      </c>
      <c r="CB119" s="798"/>
      <c r="CC119" s="798"/>
      <c r="CD119" s="798"/>
      <c r="CE119" s="798"/>
      <c r="CF119" s="859">
        <v>104.9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96458</v>
      </c>
      <c r="BR120" s="769"/>
      <c r="BS120" s="769"/>
      <c r="BT120" s="769"/>
      <c r="BU120" s="769"/>
      <c r="BV120" s="769">
        <v>115058</v>
      </c>
      <c r="BW120" s="769"/>
      <c r="BX120" s="769"/>
      <c r="BY120" s="769"/>
      <c r="BZ120" s="769"/>
      <c r="CA120" s="769">
        <v>76176</v>
      </c>
      <c r="CB120" s="769"/>
      <c r="CC120" s="769"/>
      <c r="CD120" s="769"/>
      <c r="CE120" s="769"/>
      <c r="CF120" s="846">
        <v>1</v>
      </c>
      <c r="CG120" s="847"/>
      <c r="CH120" s="847"/>
      <c r="CI120" s="847"/>
      <c r="CJ120" s="847"/>
      <c r="CK120" s="848" t="s">
        <v>442</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4316434</v>
      </c>
      <c r="DH120" s="798"/>
      <c r="DI120" s="798"/>
      <c r="DJ120" s="798"/>
      <c r="DK120" s="798"/>
      <c r="DL120" s="798">
        <v>4601541</v>
      </c>
      <c r="DM120" s="798"/>
      <c r="DN120" s="798"/>
      <c r="DO120" s="798"/>
      <c r="DP120" s="798"/>
      <c r="DQ120" s="798">
        <v>4950314</v>
      </c>
      <c r="DR120" s="798"/>
      <c r="DS120" s="798"/>
      <c r="DT120" s="798"/>
      <c r="DU120" s="798"/>
      <c r="DV120" s="799">
        <v>63.8</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23364456</v>
      </c>
      <c r="BR121" s="856"/>
      <c r="BS121" s="856"/>
      <c r="BT121" s="856"/>
      <c r="BU121" s="856"/>
      <c r="BV121" s="856">
        <v>23184793</v>
      </c>
      <c r="BW121" s="856"/>
      <c r="BX121" s="856"/>
      <c r="BY121" s="856"/>
      <c r="BZ121" s="856"/>
      <c r="CA121" s="856">
        <v>23849232</v>
      </c>
      <c r="CB121" s="856"/>
      <c r="CC121" s="856"/>
      <c r="CD121" s="856"/>
      <c r="CE121" s="856"/>
      <c r="CF121" s="857">
        <v>307.3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2126104</v>
      </c>
      <c r="DH121" s="769"/>
      <c r="DI121" s="769"/>
      <c r="DJ121" s="769"/>
      <c r="DK121" s="769"/>
      <c r="DL121" s="769">
        <v>2160476</v>
      </c>
      <c r="DM121" s="769"/>
      <c r="DN121" s="769"/>
      <c r="DO121" s="769"/>
      <c r="DP121" s="769"/>
      <c r="DQ121" s="769">
        <v>2116445</v>
      </c>
      <c r="DR121" s="769"/>
      <c r="DS121" s="769"/>
      <c r="DT121" s="769"/>
      <c r="DU121" s="769"/>
      <c r="DV121" s="821">
        <v>27.3</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30048828</v>
      </c>
      <c r="BR122" s="838"/>
      <c r="BS122" s="838"/>
      <c r="BT122" s="838"/>
      <c r="BU122" s="838"/>
      <c r="BV122" s="838">
        <v>30631880</v>
      </c>
      <c r="BW122" s="838"/>
      <c r="BX122" s="838"/>
      <c r="BY122" s="838"/>
      <c r="BZ122" s="838"/>
      <c r="CA122" s="838">
        <v>32065849</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1984994</v>
      </c>
      <c r="DH122" s="769"/>
      <c r="DI122" s="769"/>
      <c r="DJ122" s="769"/>
      <c r="DK122" s="769"/>
      <c r="DL122" s="769">
        <v>1868242</v>
      </c>
      <c r="DM122" s="769"/>
      <c r="DN122" s="769"/>
      <c r="DO122" s="769"/>
      <c r="DP122" s="769"/>
      <c r="DQ122" s="769">
        <v>1750449</v>
      </c>
      <c r="DR122" s="769"/>
      <c r="DS122" s="769"/>
      <c r="DT122" s="769"/>
      <c r="DU122" s="769"/>
      <c r="DV122" s="821">
        <v>22.6</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66.3</v>
      </c>
      <c r="BR123" s="830"/>
      <c r="BS123" s="830"/>
      <c r="BT123" s="830"/>
      <c r="BU123" s="830"/>
      <c r="BV123" s="830">
        <v>73.400000000000006</v>
      </c>
      <c r="BW123" s="830"/>
      <c r="BX123" s="830"/>
      <c r="BY123" s="830"/>
      <c r="BZ123" s="830"/>
      <c r="CA123" s="830">
        <v>65.900000000000006</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v>3397</v>
      </c>
      <c r="DR123" s="782"/>
      <c r="DS123" s="782"/>
      <c r="DT123" s="782"/>
      <c r="DU123" s="783"/>
      <c r="DV123" s="752">
        <v>0</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7465</v>
      </c>
      <c r="DH124" s="715"/>
      <c r="DI124" s="715"/>
      <c r="DJ124" s="715"/>
      <c r="DK124" s="716"/>
      <c r="DL124" s="717">
        <v>6720</v>
      </c>
      <c r="DM124" s="715"/>
      <c r="DN124" s="715"/>
      <c r="DO124" s="715"/>
      <c r="DP124" s="716"/>
      <c r="DQ124" s="717">
        <v>5265</v>
      </c>
      <c r="DR124" s="715"/>
      <c r="DS124" s="715"/>
      <c r="DT124" s="715"/>
      <c r="DU124" s="716"/>
      <c r="DV124" s="805">
        <v>0.1</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418</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28810</v>
      </c>
      <c r="AB128" s="722"/>
      <c r="AC128" s="722"/>
      <c r="AD128" s="722"/>
      <c r="AE128" s="723"/>
      <c r="AF128" s="724">
        <v>30816</v>
      </c>
      <c r="AG128" s="722"/>
      <c r="AH128" s="722"/>
      <c r="AI128" s="722"/>
      <c r="AJ128" s="723"/>
      <c r="AK128" s="724">
        <v>25400</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18.3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10303836</v>
      </c>
      <c r="AB129" s="782"/>
      <c r="AC129" s="782"/>
      <c r="AD129" s="782"/>
      <c r="AE129" s="783"/>
      <c r="AF129" s="784">
        <v>10163427</v>
      </c>
      <c r="AG129" s="782"/>
      <c r="AH129" s="782"/>
      <c r="AI129" s="782"/>
      <c r="AJ129" s="783"/>
      <c r="AK129" s="784">
        <v>10189025</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2380047</v>
      </c>
      <c r="AB130" s="782"/>
      <c r="AC130" s="782"/>
      <c r="AD130" s="782"/>
      <c r="AE130" s="783"/>
      <c r="AF130" s="784">
        <v>2344528</v>
      </c>
      <c r="AG130" s="782"/>
      <c r="AH130" s="782"/>
      <c r="AI130" s="782"/>
      <c r="AJ130" s="783"/>
      <c r="AK130" s="784">
        <v>2427641</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65.900000000000006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7923789</v>
      </c>
      <c r="AB131" s="715"/>
      <c r="AC131" s="715"/>
      <c r="AD131" s="715"/>
      <c r="AE131" s="716"/>
      <c r="AF131" s="717">
        <v>7818899</v>
      </c>
      <c r="AG131" s="715"/>
      <c r="AH131" s="715"/>
      <c r="AI131" s="715"/>
      <c r="AJ131" s="716"/>
      <c r="AK131" s="717">
        <v>7761384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13.10543479</v>
      </c>
      <c r="AB132" s="738"/>
      <c r="AC132" s="738"/>
      <c r="AD132" s="738"/>
      <c r="AE132" s="739"/>
      <c r="AF132" s="740">
        <v>12.24157007</v>
      </c>
      <c r="AG132" s="738"/>
      <c r="AH132" s="738"/>
      <c r="AI132" s="738"/>
      <c r="AJ132" s="739"/>
      <c r="AK132" s="740">
        <v>11.554666020000001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13.5</v>
      </c>
      <c r="AB133" s="747"/>
      <c r="AC133" s="747"/>
      <c r="AD133" s="747"/>
      <c r="AE133" s="748"/>
      <c r="AF133" s="746">
        <v>12.7</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election activeCell="AB30" sqref="AB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25" zoomScaleNormal="40" zoomScaleSheetLayoutView="55" workbookViewId="0">
      <selection activeCell="C48" sqref="C48:E4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C48" sqref="C48:E4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2895254</v>
      </c>
      <c r="L9" s="264">
        <v>105022</v>
      </c>
      <c r="M9" s="265">
        <v>87579</v>
      </c>
      <c r="N9" s="266">
        <v>19.899999999999999</v>
      </c>
    </row>
    <row r="10" spans="1:16">
      <c r="A10" s="248"/>
      <c r="B10" s="244"/>
      <c r="C10" s="244"/>
      <c r="D10" s="244"/>
      <c r="E10" s="244"/>
      <c r="F10" s="244"/>
      <c r="G10" s="1133" t="s">
        <v>478</v>
      </c>
      <c r="H10" s="1134"/>
      <c r="I10" s="1134"/>
      <c r="J10" s="1135"/>
      <c r="K10" s="267">
        <v>131655</v>
      </c>
      <c r="L10" s="268">
        <v>4776</v>
      </c>
      <c r="M10" s="269">
        <v>6143</v>
      </c>
      <c r="N10" s="270">
        <v>-22.3</v>
      </c>
    </row>
    <row r="11" spans="1:16" ht="13.5" customHeight="1">
      <c r="A11" s="248"/>
      <c r="B11" s="244"/>
      <c r="C11" s="244"/>
      <c r="D11" s="244"/>
      <c r="E11" s="244"/>
      <c r="F11" s="244"/>
      <c r="G11" s="1133" t="s">
        <v>479</v>
      </c>
      <c r="H11" s="1134"/>
      <c r="I11" s="1134"/>
      <c r="J11" s="1135"/>
      <c r="K11" s="267">
        <v>66745</v>
      </c>
      <c r="L11" s="268">
        <v>2421</v>
      </c>
      <c r="M11" s="269">
        <v>10021</v>
      </c>
      <c r="N11" s="270">
        <v>-75.8</v>
      </c>
    </row>
    <row r="12" spans="1:16" ht="13.5" customHeight="1">
      <c r="A12" s="248"/>
      <c r="B12" s="244"/>
      <c r="C12" s="244"/>
      <c r="D12" s="244"/>
      <c r="E12" s="244"/>
      <c r="F12" s="244"/>
      <c r="G12" s="1133" t="s">
        <v>480</v>
      </c>
      <c r="H12" s="1134"/>
      <c r="I12" s="1134"/>
      <c r="J12" s="1135"/>
      <c r="K12" s="267" t="s">
        <v>481</v>
      </c>
      <c r="L12" s="268" t="s">
        <v>481</v>
      </c>
      <c r="M12" s="269">
        <v>159</v>
      </c>
      <c r="N12" s="270" t="s">
        <v>481</v>
      </c>
    </row>
    <row r="13" spans="1:16" ht="13.5" customHeight="1">
      <c r="A13" s="248"/>
      <c r="B13" s="244"/>
      <c r="C13" s="244"/>
      <c r="D13" s="244"/>
      <c r="E13" s="244"/>
      <c r="F13" s="244"/>
      <c r="G13" s="1133" t="s">
        <v>482</v>
      </c>
      <c r="H13" s="1134"/>
      <c r="I13" s="1134"/>
      <c r="J13" s="1135"/>
      <c r="K13" s="267" t="s">
        <v>481</v>
      </c>
      <c r="L13" s="268" t="s">
        <v>481</v>
      </c>
      <c r="M13" s="269" t="s">
        <v>481</v>
      </c>
      <c r="N13" s="270" t="s">
        <v>481</v>
      </c>
    </row>
    <row r="14" spans="1:16" ht="13.5" customHeight="1">
      <c r="A14" s="248"/>
      <c r="B14" s="244"/>
      <c r="C14" s="244"/>
      <c r="D14" s="244"/>
      <c r="E14" s="244"/>
      <c r="F14" s="244"/>
      <c r="G14" s="1133" t="s">
        <v>483</v>
      </c>
      <c r="H14" s="1134"/>
      <c r="I14" s="1134"/>
      <c r="J14" s="1135"/>
      <c r="K14" s="267">
        <v>224704</v>
      </c>
      <c r="L14" s="268">
        <v>8151</v>
      </c>
      <c r="M14" s="269">
        <v>3863</v>
      </c>
      <c r="N14" s="270">
        <v>111</v>
      </c>
    </row>
    <row r="15" spans="1:16" ht="13.5" customHeight="1">
      <c r="A15" s="248"/>
      <c r="B15" s="244"/>
      <c r="C15" s="244"/>
      <c r="D15" s="244"/>
      <c r="E15" s="244"/>
      <c r="F15" s="244"/>
      <c r="G15" s="1133" t="s">
        <v>484</v>
      </c>
      <c r="H15" s="1134"/>
      <c r="I15" s="1134"/>
      <c r="J15" s="1135"/>
      <c r="K15" s="267">
        <v>85469</v>
      </c>
      <c r="L15" s="268">
        <v>3100</v>
      </c>
      <c r="M15" s="269">
        <v>2443</v>
      </c>
      <c r="N15" s="270">
        <v>26.9</v>
      </c>
    </row>
    <row r="16" spans="1:16">
      <c r="A16" s="248"/>
      <c r="B16" s="244"/>
      <c r="C16" s="244"/>
      <c r="D16" s="244"/>
      <c r="E16" s="244"/>
      <c r="F16" s="244"/>
      <c r="G16" s="1136" t="s">
        <v>485</v>
      </c>
      <c r="H16" s="1137"/>
      <c r="I16" s="1137"/>
      <c r="J16" s="1138"/>
      <c r="K16" s="268">
        <v>-312542</v>
      </c>
      <c r="L16" s="268">
        <v>-11337</v>
      </c>
      <c r="M16" s="269">
        <v>-10205</v>
      </c>
      <c r="N16" s="270">
        <v>11.1</v>
      </c>
    </row>
    <row r="17" spans="1:16">
      <c r="A17" s="248"/>
      <c r="B17" s="244"/>
      <c r="C17" s="244"/>
      <c r="D17" s="244"/>
      <c r="E17" s="244"/>
      <c r="F17" s="244"/>
      <c r="G17" s="1136" t="s">
        <v>170</v>
      </c>
      <c r="H17" s="1137"/>
      <c r="I17" s="1137"/>
      <c r="J17" s="1138"/>
      <c r="K17" s="268">
        <v>3091285</v>
      </c>
      <c r="L17" s="268">
        <v>112133</v>
      </c>
      <c r="M17" s="269">
        <v>100002</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11.97</v>
      </c>
      <c r="L21" s="281">
        <v>10.09</v>
      </c>
      <c r="M21" s="282">
        <v>1.88</v>
      </c>
      <c r="N21" s="249"/>
      <c r="O21" s="283"/>
      <c r="P21" s="279"/>
    </row>
    <row r="22" spans="1:16" s="284" customFormat="1">
      <c r="A22" s="279"/>
      <c r="B22" s="249"/>
      <c r="C22" s="249"/>
      <c r="D22" s="249"/>
      <c r="E22" s="249"/>
      <c r="F22" s="249"/>
      <c r="G22" s="1130" t="s">
        <v>491</v>
      </c>
      <c r="H22" s="1131"/>
      <c r="I22" s="1131"/>
      <c r="J22" s="1132"/>
      <c r="K22" s="285">
        <v>95</v>
      </c>
      <c r="L22" s="286">
        <v>94.9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2655652</v>
      </c>
      <c r="L32" s="294">
        <v>96331</v>
      </c>
      <c r="M32" s="295">
        <v>73356</v>
      </c>
      <c r="N32" s="296">
        <v>31.3</v>
      </c>
    </row>
    <row r="33" spans="1:16" ht="13.5" customHeight="1">
      <c r="A33" s="248"/>
      <c r="B33" s="244"/>
      <c r="C33" s="244"/>
      <c r="D33" s="244"/>
      <c r="E33" s="244"/>
      <c r="F33" s="244"/>
      <c r="G33" s="1121" t="s">
        <v>496</v>
      </c>
      <c r="H33" s="1122"/>
      <c r="I33" s="1122"/>
      <c r="J33" s="1123"/>
      <c r="K33" s="294" t="s">
        <v>481</v>
      </c>
      <c r="L33" s="294" t="s">
        <v>481</v>
      </c>
      <c r="M33" s="295" t="s">
        <v>481</v>
      </c>
      <c r="N33" s="296" t="s">
        <v>481</v>
      </c>
    </row>
    <row r="34" spans="1:16" ht="27" customHeight="1">
      <c r="A34" s="248"/>
      <c r="B34" s="244"/>
      <c r="C34" s="244"/>
      <c r="D34" s="244"/>
      <c r="E34" s="244"/>
      <c r="F34" s="244"/>
      <c r="G34" s="1121" t="s">
        <v>497</v>
      </c>
      <c r="H34" s="1122"/>
      <c r="I34" s="1122"/>
      <c r="J34" s="1123"/>
      <c r="K34" s="294" t="s">
        <v>481</v>
      </c>
      <c r="L34" s="294" t="s">
        <v>481</v>
      </c>
      <c r="M34" s="295" t="s">
        <v>481</v>
      </c>
      <c r="N34" s="296" t="s">
        <v>481</v>
      </c>
    </row>
    <row r="35" spans="1:16" ht="27" customHeight="1">
      <c r="A35" s="248"/>
      <c r="B35" s="244"/>
      <c r="C35" s="244"/>
      <c r="D35" s="244"/>
      <c r="E35" s="244"/>
      <c r="F35" s="244"/>
      <c r="G35" s="1121" t="s">
        <v>498</v>
      </c>
      <c r="H35" s="1122"/>
      <c r="I35" s="1122"/>
      <c r="J35" s="1123"/>
      <c r="K35" s="294">
        <v>475739</v>
      </c>
      <c r="L35" s="294">
        <v>17257</v>
      </c>
      <c r="M35" s="295">
        <v>12582</v>
      </c>
      <c r="N35" s="296">
        <v>37.200000000000003</v>
      </c>
    </row>
    <row r="36" spans="1:16" ht="27" customHeight="1">
      <c r="A36" s="248"/>
      <c r="B36" s="244"/>
      <c r="C36" s="244"/>
      <c r="D36" s="244"/>
      <c r="E36" s="244"/>
      <c r="F36" s="244"/>
      <c r="G36" s="1121" t="s">
        <v>499</v>
      </c>
      <c r="H36" s="1122"/>
      <c r="I36" s="1122"/>
      <c r="J36" s="1123"/>
      <c r="K36" s="294">
        <v>218452</v>
      </c>
      <c r="L36" s="294">
        <v>7924</v>
      </c>
      <c r="M36" s="295">
        <v>3584</v>
      </c>
      <c r="N36" s="296">
        <v>121.1</v>
      </c>
    </row>
    <row r="37" spans="1:16" ht="13.5" customHeight="1">
      <c r="A37" s="248"/>
      <c r="B37" s="244"/>
      <c r="C37" s="244"/>
      <c r="D37" s="244"/>
      <c r="E37" s="244"/>
      <c r="F37" s="244"/>
      <c r="G37" s="1121" t="s">
        <v>500</v>
      </c>
      <c r="H37" s="1122"/>
      <c r="I37" s="1122"/>
      <c r="J37" s="1123"/>
      <c r="K37" s="294" t="s">
        <v>481</v>
      </c>
      <c r="L37" s="294" t="s">
        <v>481</v>
      </c>
      <c r="M37" s="295">
        <v>2443</v>
      </c>
      <c r="N37" s="296" t="s">
        <v>481</v>
      </c>
    </row>
    <row r="38" spans="1:16" ht="27" customHeight="1">
      <c r="A38" s="248"/>
      <c r="B38" s="244"/>
      <c r="C38" s="244"/>
      <c r="D38" s="244"/>
      <c r="E38" s="244"/>
      <c r="F38" s="244"/>
      <c r="G38" s="1124" t="s">
        <v>501</v>
      </c>
      <c r="H38" s="1125"/>
      <c r="I38" s="1125"/>
      <c r="J38" s="1126"/>
      <c r="K38" s="297" t="s">
        <v>481</v>
      </c>
      <c r="L38" s="297" t="s">
        <v>481</v>
      </c>
      <c r="M38" s="298">
        <v>10</v>
      </c>
      <c r="N38" s="299" t="s">
        <v>481</v>
      </c>
      <c r="O38" s="293"/>
    </row>
    <row r="39" spans="1:16">
      <c r="A39" s="248"/>
      <c r="B39" s="244"/>
      <c r="C39" s="244"/>
      <c r="D39" s="244"/>
      <c r="E39" s="244"/>
      <c r="F39" s="244"/>
      <c r="G39" s="1124" t="s">
        <v>502</v>
      </c>
      <c r="H39" s="1125"/>
      <c r="I39" s="1125"/>
      <c r="J39" s="1126"/>
      <c r="K39" s="300">
        <v>-25400</v>
      </c>
      <c r="L39" s="300">
        <v>-921</v>
      </c>
      <c r="M39" s="301">
        <v>-3338</v>
      </c>
      <c r="N39" s="302">
        <v>-72.400000000000006</v>
      </c>
      <c r="O39" s="293"/>
    </row>
    <row r="40" spans="1:16" ht="27" customHeight="1">
      <c r="A40" s="248"/>
      <c r="B40" s="244"/>
      <c r="C40" s="244"/>
      <c r="D40" s="244"/>
      <c r="E40" s="244"/>
      <c r="F40" s="244"/>
      <c r="G40" s="1121" t="s">
        <v>503</v>
      </c>
      <c r="H40" s="1122"/>
      <c r="I40" s="1122"/>
      <c r="J40" s="1123"/>
      <c r="K40" s="300">
        <v>-2427641</v>
      </c>
      <c r="L40" s="300">
        <v>-88060</v>
      </c>
      <c r="M40" s="301">
        <v>-59332</v>
      </c>
      <c r="N40" s="302">
        <v>48.4</v>
      </c>
      <c r="O40" s="293"/>
    </row>
    <row r="41" spans="1:16">
      <c r="A41" s="248"/>
      <c r="B41" s="244"/>
      <c r="C41" s="244"/>
      <c r="D41" s="244"/>
      <c r="E41" s="244"/>
      <c r="F41" s="244"/>
      <c r="G41" s="1127" t="s">
        <v>280</v>
      </c>
      <c r="H41" s="1128"/>
      <c r="I41" s="1128"/>
      <c r="J41" s="1129"/>
      <c r="K41" s="294">
        <v>896802</v>
      </c>
      <c r="L41" s="300">
        <v>32531</v>
      </c>
      <c r="M41" s="301">
        <v>29305</v>
      </c>
      <c r="N41" s="302">
        <v>11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4118619</v>
      </c>
      <c r="J51" s="320">
        <v>145617</v>
      </c>
      <c r="K51" s="321">
        <v>47.5</v>
      </c>
      <c r="L51" s="322">
        <v>90174</v>
      </c>
      <c r="M51" s="323">
        <v>21.9</v>
      </c>
      <c r="N51" s="324">
        <v>25.6</v>
      </c>
    </row>
    <row r="52" spans="1:14">
      <c r="A52" s="248"/>
      <c r="B52" s="244"/>
      <c r="C52" s="244"/>
      <c r="D52" s="244"/>
      <c r="E52" s="244"/>
      <c r="F52" s="244"/>
      <c r="G52" s="325"/>
      <c r="H52" s="326" t="s">
        <v>514</v>
      </c>
      <c r="I52" s="327">
        <v>1923387</v>
      </c>
      <c r="J52" s="328">
        <v>68003</v>
      </c>
      <c r="K52" s="329">
        <v>229.4</v>
      </c>
      <c r="L52" s="330">
        <v>56067</v>
      </c>
      <c r="M52" s="331">
        <v>120.4</v>
      </c>
      <c r="N52" s="332">
        <v>109</v>
      </c>
    </row>
    <row r="53" spans="1:14">
      <c r="A53" s="248"/>
      <c r="B53" s="244"/>
      <c r="C53" s="244"/>
      <c r="D53" s="244"/>
      <c r="E53" s="244"/>
      <c r="F53" s="244"/>
      <c r="G53" s="310" t="s">
        <v>515</v>
      </c>
      <c r="H53" s="311"/>
      <c r="I53" s="319">
        <v>3143470</v>
      </c>
      <c r="J53" s="320">
        <v>112211</v>
      </c>
      <c r="K53" s="321">
        <v>-22.9</v>
      </c>
      <c r="L53" s="322">
        <v>108992</v>
      </c>
      <c r="M53" s="323">
        <v>20.9</v>
      </c>
      <c r="N53" s="324">
        <v>-43.8</v>
      </c>
    </row>
    <row r="54" spans="1:14">
      <c r="A54" s="248"/>
      <c r="B54" s="244"/>
      <c r="C54" s="244"/>
      <c r="D54" s="244"/>
      <c r="E54" s="244"/>
      <c r="F54" s="244"/>
      <c r="G54" s="325"/>
      <c r="H54" s="326" t="s">
        <v>514</v>
      </c>
      <c r="I54" s="327">
        <v>2155885</v>
      </c>
      <c r="J54" s="328">
        <v>76957</v>
      </c>
      <c r="K54" s="329">
        <v>13.2</v>
      </c>
      <c r="L54" s="330">
        <v>51234</v>
      </c>
      <c r="M54" s="331">
        <v>-8.6</v>
      </c>
      <c r="N54" s="332">
        <v>21.8</v>
      </c>
    </row>
    <row r="55" spans="1:14">
      <c r="A55" s="248"/>
      <c r="B55" s="244"/>
      <c r="C55" s="244"/>
      <c r="D55" s="244"/>
      <c r="E55" s="244"/>
      <c r="F55" s="244"/>
      <c r="G55" s="310" t="s">
        <v>516</v>
      </c>
      <c r="H55" s="311"/>
      <c r="I55" s="319">
        <v>3002124</v>
      </c>
      <c r="J55" s="320">
        <v>108181</v>
      </c>
      <c r="K55" s="321">
        <v>-3.6</v>
      </c>
      <c r="L55" s="322">
        <v>82292</v>
      </c>
      <c r="M55" s="323">
        <v>-24.5</v>
      </c>
      <c r="N55" s="324">
        <v>20.9</v>
      </c>
    </row>
    <row r="56" spans="1:14">
      <c r="A56" s="248"/>
      <c r="B56" s="244"/>
      <c r="C56" s="244"/>
      <c r="D56" s="244"/>
      <c r="E56" s="244"/>
      <c r="F56" s="244"/>
      <c r="G56" s="325"/>
      <c r="H56" s="326" t="s">
        <v>514</v>
      </c>
      <c r="I56" s="327">
        <v>2212179</v>
      </c>
      <c r="J56" s="328">
        <v>79715</v>
      </c>
      <c r="K56" s="329">
        <v>3.6</v>
      </c>
      <c r="L56" s="330">
        <v>41490</v>
      </c>
      <c r="M56" s="331">
        <v>-19</v>
      </c>
      <c r="N56" s="332">
        <v>22.6</v>
      </c>
    </row>
    <row r="57" spans="1:14">
      <c r="A57" s="248"/>
      <c r="B57" s="244"/>
      <c r="C57" s="244"/>
      <c r="D57" s="244"/>
      <c r="E57" s="244"/>
      <c r="F57" s="244"/>
      <c r="G57" s="310" t="s">
        <v>517</v>
      </c>
      <c r="H57" s="311"/>
      <c r="I57" s="319">
        <v>3794053</v>
      </c>
      <c r="J57" s="320">
        <v>137257</v>
      </c>
      <c r="K57" s="321">
        <v>26.9</v>
      </c>
      <c r="L57" s="322">
        <v>80577</v>
      </c>
      <c r="M57" s="323">
        <v>-2.1</v>
      </c>
      <c r="N57" s="324">
        <v>29</v>
      </c>
    </row>
    <row r="58" spans="1:14">
      <c r="A58" s="248"/>
      <c r="B58" s="244"/>
      <c r="C58" s="244"/>
      <c r="D58" s="244"/>
      <c r="E58" s="244"/>
      <c r="F58" s="244"/>
      <c r="G58" s="325"/>
      <c r="H58" s="326" t="s">
        <v>514</v>
      </c>
      <c r="I58" s="327">
        <v>1775749</v>
      </c>
      <c r="J58" s="328">
        <v>64241</v>
      </c>
      <c r="K58" s="329">
        <v>-19.399999999999999</v>
      </c>
      <c r="L58" s="330">
        <v>36629</v>
      </c>
      <c r="M58" s="331">
        <v>-11.7</v>
      </c>
      <c r="N58" s="332">
        <v>-7.7</v>
      </c>
    </row>
    <row r="59" spans="1:14">
      <c r="A59" s="248"/>
      <c r="B59" s="244"/>
      <c r="C59" s="244"/>
      <c r="D59" s="244"/>
      <c r="E59" s="244"/>
      <c r="F59" s="244"/>
      <c r="G59" s="310" t="s">
        <v>518</v>
      </c>
      <c r="H59" s="311"/>
      <c r="I59" s="319">
        <v>3360996</v>
      </c>
      <c r="J59" s="320">
        <v>121917</v>
      </c>
      <c r="K59" s="321">
        <v>-11.2</v>
      </c>
      <c r="L59" s="322">
        <v>92698</v>
      </c>
      <c r="M59" s="323">
        <v>15</v>
      </c>
      <c r="N59" s="324">
        <v>-26.2</v>
      </c>
    </row>
    <row r="60" spans="1:14">
      <c r="A60" s="248"/>
      <c r="B60" s="244"/>
      <c r="C60" s="244"/>
      <c r="D60" s="244"/>
      <c r="E60" s="244"/>
      <c r="F60" s="244"/>
      <c r="G60" s="325"/>
      <c r="H60" s="326" t="s">
        <v>514</v>
      </c>
      <c r="I60" s="333">
        <v>2261622</v>
      </c>
      <c r="J60" s="328">
        <v>82038</v>
      </c>
      <c r="K60" s="329">
        <v>27.7</v>
      </c>
      <c r="L60" s="330">
        <v>45144</v>
      </c>
      <c r="M60" s="331">
        <v>23.2</v>
      </c>
      <c r="N60" s="332">
        <v>4.5</v>
      </c>
    </row>
    <row r="61" spans="1:14">
      <c r="A61" s="248"/>
      <c r="B61" s="244"/>
      <c r="C61" s="244"/>
      <c r="D61" s="244"/>
      <c r="E61" s="244"/>
      <c r="F61" s="244"/>
      <c r="G61" s="310" t="s">
        <v>519</v>
      </c>
      <c r="H61" s="334"/>
      <c r="I61" s="335">
        <v>3483852</v>
      </c>
      <c r="J61" s="336">
        <v>125037</v>
      </c>
      <c r="K61" s="337">
        <v>7.3</v>
      </c>
      <c r="L61" s="338">
        <v>90947</v>
      </c>
      <c r="M61" s="339">
        <v>6.2</v>
      </c>
      <c r="N61" s="324">
        <v>1.1000000000000001</v>
      </c>
    </row>
    <row r="62" spans="1:14">
      <c r="A62" s="248"/>
      <c r="B62" s="244"/>
      <c r="C62" s="244"/>
      <c r="D62" s="244"/>
      <c r="E62" s="244"/>
      <c r="F62" s="244"/>
      <c r="G62" s="325"/>
      <c r="H62" s="326" t="s">
        <v>514</v>
      </c>
      <c r="I62" s="327">
        <v>2065764</v>
      </c>
      <c r="J62" s="328">
        <v>74191</v>
      </c>
      <c r="K62" s="329">
        <v>50.9</v>
      </c>
      <c r="L62" s="330">
        <v>46113</v>
      </c>
      <c r="M62" s="331">
        <v>20.9</v>
      </c>
      <c r="N62" s="332">
        <v>30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25.73</v>
      </c>
      <c r="G47" s="12">
        <v>31.99</v>
      </c>
      <c r="H47" s="12">
        <v>39.17</v>
      </c>
      <c r="I47" s="12">
        <v>39.78</v>
      </c>
      <c r="J47" s="13">
        <v>39.76</v>
      </c>
    </row>
    <row r="48" spans="2:10" ht="57.75" customHeight="1">
      <c r="B48" s="14"/>
      <c r="C48" s="1141" t="s">
        <v>4</v>
      </c>
      <c r="D48" s="1141"/>
      <c r="E48" s="1142"/>
      <c r="F48" s="15">
        <v>3.15</v>
      </c>
      <c r="G48" s="16">
        <v>2.68</v>
      </c>
      <c r="H48" s="16">
        <v>2.84</v>
      </c>
      <c r="I48" s="16">
        <v>3.68</v>
      </c>
      <c r="J48" s="17">
        <v>2.35</v>
      </c>
    </row>
    <row r="49" spans="2:10" ht="57.75" customHeight="1" thickBot="1">
      <c r="B49" s="18"/>
      <c r="C49" s="1143" t="s">
        <v>5</v>
      </c>
      <c r="D49" s="1143"/>
      <c r="E49" s="1144"/>
      <c r="F49" s="19">
        <v>3.8</v>
      </c>
      <c r="G49" s="20">
        <v>7.2</v>
      </c>
      <c r="H49" s="20">
        <v>5.96</v>
      </c>
      <c r="I49" s="20">
        <v>0.86</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1"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4.91</v>
      </c>
      <c r="G34" s="33">
        <v>5.49</v>
      </c>
      <c r="H34" s="33">
        <v>6.3</v>
      </c>
      <c r="I34" s="33">
        <v>6.53</v>
      </c>
      <c r="J34" s="34">
        <v>7.31</v>
      </c>
      <c r="K34" s="22"/>
      <c r="L34" s="22"/>
      <c r="M34" s="22"/>
      <c r="N34" s="22"/>
      <c r="O34" s="22"/>
      <c r="P34" s="22"/>
    </row>
    <row r="35" spans="1:16" ht="39" customHeight="1">
      <c r="A35" s="22"/>
      <c r="B35" s="35"/>
      <c r="C35" s="1145" t="s">
        <v>528</v>
      </c>
      <c r="D35" s="1146"/>
      <c r="E35" s="1147"/>
      <c r="F35" s="36">
        <v>3.15</v>
      </c>
      <c r="G35" s="37">
        <v>2.68</v>
      </c>
      <c r="H35" s="37">
        <v>2.84</v>
      </c>
      <c r="I35" s="37">
        <v>3.68</v>
      </c>
      <c r="J35" s="38">
        <v>2.35</v>
      </c>
      <c r="K35" s="22"/>
      <c r="L35" s="22"/>
      <c r="M35" s="22"/>
      <c r="N35" s="22"/>
      <c r="O35" s="22"/>
      <c r="P35" s="22"/>
    </row>
    <row r="36" spans="1:16" ht="39" customHeight="1">
      <c r="A36" s="22"/>
      <c r="B36" s="35"/>
      <c r="C36" s="1145" t="s">
        <v>529</v>
      </c>
      <c r="D36" s="1146"/>
      <c r="E36" s="1147"/>
      <c r="F36" s="36">
        <v>0.25</v>
      </c>
      <c r="G36" s="37">
        <v>0.39</v>
      </c>
      <c r="H36" s="37">
        <v>0.75</v>
      </c>
      <c r="I36" s="37">
        <v>0.83</v>
      </c>
      <c r="J36" s="38">
        <v>0.63</v>
      </c>
      <c r="K36" s="22"/>
      <c r="L36" s="22"/>
      <c r="M36" s="22"/>
      <c r="N36" s="22"/>
      <c r="O36" s="22"/>
      <c r="P36" s="22"/>
    </row>
    <row r="37" spans="1:16" ht="39" customHeight="1">
      <c r="A37" s="22"/>
      <c r="B37" s="35"/>
      <c r="C37" s="1145" t="s">
        <v>530</v>
      </c>
      <c r="D37" s="1146"/>
      <c r="E37" s="1147"/>
      <c r="F37" s="36">
        <v>0.44</v>
      </c>
      <c r="G37" s="37">
        <v>0.23</v>
      </c>
      <c r="H37" s="37">
        <v>0.1</v>
      </c>
      <c r="I37" s="37">
        <v>0.16</v>
      </c>
      <c r="J37" s="38">
        <v>0.13</v>
      </c>
      <c r="K37" s="22"/>
      <c r="L37" s="22"/>
      <c r="M37" s="22"/>
      <c r="N37" s="22"/>
      <c r="O37" s="22"/>
      <c r="P37" s="22"/>
    </row>
    <row r="38" spans="1:16" ht="39" customHeight="1">
      <c r="A38" s="22"/>
      <c r="B38" s="35"/>
      <c r="C38" s="1145" t="s">
        <v>531</v>
      </c>
      <c r="D38" s="1146"/>
      <c r="E38" s="1147"/>
      <c r="F38" s="36">
        <v>0.04</v>
      </c>
      <c r="G38" s="37">
        <v>0.04</v>
      </c>
      <c r="H38" s="37">
        <v>0.05</v>
      </c>
      <c r="I38" s="37">
        <v>0.05</v>
      </c>
      <c r="J38" s="38">
        <v>0.05</v>
      </c>
      <c r="K38" s="22"/>
      <c r="L38" s="22"/>
      <c r="M38" s="22"/>
      <c r="N38" s="22"/>
      <c r="O38" s="22"/>
      <c r="P38" s="22"/>
    </row>
    <row r="39" spans="1:16" ht="39" customHeight="1">
      <c r="A39" s="22"/>
      <c r="B39" s="35"/>
      <c r="C39" s="1145" t="s">
        <v>532</v>
      </c>
      <c r="D39" s="1146"/>
      <c r="E39" s="1147"/>
      <c r="F39" s="36">
        <v>0</v>
      </c>
      <c r="G39" s="37">
        <v>0</v>
      </c>
      <c r="H39" s="37">
        <v>0</v>
      </c>
      <c r="I39" s="37">
        <v>0</v>
      </c>
      <c r="J39" s="38">
        <v>0.04</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0.04</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1" zoomScale="90" zoomScaleNormal="9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2968</v>
      </c>
      <c r="L45" s="60">
        <v>2842</v>
      </c>
      <c r="M45" s="60">
        <v>2745</v>
      </c>
      <c r="N45" s="60">
        <v>2613</v>
      </c>
      <c r="O45" s="61">
        <v>2656</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432</v>
      </c>
      <c r="L48" s="64">
        <v>450</v>
      </c>
      <c r="M48" s="64">
        <v>442</v>
      </c>
      <c r="N48" s="64">
        <v>461</v>
      </c>
      <c r="O48" s="65">
        <v>476</v>
      </c>
      <c r="P48" s="48"/>
      <c r="Q48" s="48"/>
      <c r="R48" s="48"/>
      <c r="S48" s="48"/>
      <c r="T48" s="48"/>
      <c r="U48" s="48"/>
    </row>
    <row r="49" spans="1:21" ht="30.75" customHeight="1">
      <c r="A49" s="48"/>
      <c r="B49" s="1163"/>
      <c r="C49" s="1164"/>
      <c r="D49" s="62"/>
      <c r="E49" s="1155" t="s">
        <v>16</v>
      </c>
      <c r="F49" s="1155"/>
      <c r="G49" s="1155"/>
      <c r="H49" s="1155"/>
      <c r="I49" s="1155"/>
      <c r="J49" s="1156"/>
      <c r="K49" s="63">
        <v>263</v>
      </c>
      <c r="L49" s="64">
        <v>258</v>
      </c>
      <c r="M49" s="64">
        <v>260</v>
      </c>
      <c r="N49" s="64">
        <v>258</v>
      </c>
      <c r="O49" s="65">
        <v>218</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2539</v>
      </c>
      <c r="L52" s="64">
        <v>2477</v>
      </c>
      <c r="M52" s="64">
        <v>2409</v>
      </c>
      <c r="N52" s="64">
        <v>2375</v>
      </c>
      <c r="O52" s="65">
        <v>2454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1124</v>
      </c>
      <c r="L53" s="69">
        <v>1073</v>
      </c>
      <c r="M53" s="69">
        <v>1038</v>
      </c>
      <c r="N53" s="69">
        <v>957</v>
      </c>
      <c r="O53" s="70">
        <v>896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2016-02-16T01:28:10Z</cp:lastPrinted>
  <dcterms:created xsi:type="dcterms:W3CDTF">2015-02-17T07:21:25Z</dcterms:created>
  <dcterms:modified xsi:type="dcterms:W3CDTF">2016-02-16T01:31:35Z</dcterms:modified>
  <cp:category/>
</cp:coreProperties>
</file>