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0215" yWindow="0" windowWidth="5115" windowHeight="82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R102" i="11" l="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O37" i="9"/>
  <c r="BW37" i="9"/>
  <c r="BE37" i="9"/>
  <c r="AM37" i="9"/>
  <c r="U37" i="9"/>
  <c r="CO36" i="9"/>
  <c r="BW36" i="9"/>
  <c r="BE36" i="9"/>
  <c r="AM36" i="9"/>
  <c r="CO35" i="9"/>
  <c r="BW35" i="9"/>
  <c r="AM35" i="9"/>
  <c r="CO34" i="9"/>
  <c r="BW34" i="9"/>
  <c r="AM34" i="9"/>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alcChain>
</file>

<file path=xl/sharedStrings.xml><?xml version="1.0" encoding="utf-8"?>
<sst xmlns="http://schemas.openxmlformats.org/spreadsheetml/2006/main" count="1068" uniqueCount="548">
  <si>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</si>
  <si>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</si>
  <si>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</si>
  <si>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</si>
  <si>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</si>
  <si>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</si>
  <si>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</si>
  <si>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</si>
  <si>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</si>
  <si>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</si>
  <si>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</si>
  <si>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</si>
  <si>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</si>
  <si>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</si>
  <si>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</si>
  <si>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</si>
  <si>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</si>
  <si>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</si>
  <si>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</si>
  <si>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</si>
  <si>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</si>
  <si>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</si>
  <si>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</si>
  <si>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</si>
  <si>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</si>
  <si>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</si>
  <si>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</si>
  <si>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</si>
  <si>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</si>
  <si>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</si>
  <si>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</si>
  <si>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</si>
  <si>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</si>
  <si>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</si>
  <si>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</si>
  <si>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</si>
  <si>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</si>
  <si>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</si>
  <si>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</si>
  <si>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</si>
  <si>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</si>
  <si>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</si>
  <si>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</si>
  <si>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</si>
  <si>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</si>
  <si>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</si>
  <si>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</si>
  <si>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</si>
  <si>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</si>
  <si>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</si>
  <si>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</si>
  <si>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</si>
  <si>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</si>
  <si>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</si>
  <si>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</si>
  <si>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</si>
  <si>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</si>
  <si>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</si>
  <si>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</si>
  <si>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</si>
  <si>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</si>
  <si>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</si>
  <si>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</si>
  <si>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</si>
  <si>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</si>
  <si>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</si>
  <si>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</si>
  <si>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</si>
  <si>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</si>
  <si>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</si>
  <si>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</si>
  <si>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</si>
  <si>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</si>
  <si>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</si>
  <si>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</si>
  <si>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</si>
  <si>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</si>
  <si>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</si>
  <si>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</si>
  <si>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</si>
  <si>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</si>
  <si>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広川町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</si>
  <si>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</si>
  <si>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</si>
  <si>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</si>
  <si>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</si>
  <si>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</si>
  <si>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</si>
  <si>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</si>
  <si>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</si>
  <si>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</si>
  <si>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</si>
  <si>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</si>
  <si>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</si>
  <si>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</si>
  <si>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</si>
  <si>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</si>
  <si>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</si>
  <si>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</si>
  <si>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</si>
  <si>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</si>
  <si>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</si>
  <si>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</si>
  <si>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</si>
  <si>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</si>
  <si>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</si>
  <si>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</si>
  <si>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</si>
  <si>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</si>
  <si>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</si>
  <si>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</si>
  <si>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</si>
  <si>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</si>
  <si>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</si>
  <si>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</si>
  <si>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</si>
  <si>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</si>
  <si>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</si>
  <si>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</si>
  <si>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</si>
  <si>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</si>
  <si>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</si>
  <si>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</si>
  <si>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</si>
  <si>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</si>
  <si>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</si>
  <si>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</si>
  <si>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</si>
  <si>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</si>
  <si>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</si>
  <si>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</si>
  <si>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</si>
  <si>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</si>
  <si>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</si>
  <si>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</si>
  <si>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</si>
  <si>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</si>
  <si>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</si>
  <si>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</si>
  <si>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</si>
  <si>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</si>
  <si>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</si>
  <si>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</si>
  <si>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</si>
  <si>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</si>
  <si>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</si>
  <si>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</si>
  <si>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</si>
  <si>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</si>
  <si>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</si>
  <si>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</si>
  <si>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</si>
  <si>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</si>
  <si>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</si>
  <si>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</si>
  <si>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</si>
  <si>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</si>
  <si>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</si>
  <si>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</si>
  <si>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</si>
  <si>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</si>
  <si>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</si>
  <si>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</si>
  <si>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</si>
  <si>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</si>
  <si>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</si>
  <si>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</si>
  <si>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</si>
  <si>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</si>
  <si>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</si>
  <si>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</si>
  <si>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</si>
  <si>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</si>
  <si>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</si>
  <si>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</si>
  <si>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</si>
  <si>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</si>
  <si>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</si>
  <si>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</si>
  <si>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</si>
  <si>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</si>
  <si>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</si>
  <si>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</si>
  <si>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</si>
  <si>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</si>
  <si>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</si>
  <si>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</si>
  <si>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</si>
  <si>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</si>
  <si>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</si>
  <si>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</si>
  <si>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</si>
  <si>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</si>
  <si>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和歌山県広川町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</si>
  <si>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</si>
  <si>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</si>
  <si>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</si>
  <si>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</si>
  <si>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</si>
  <si>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</si>
  <si>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</si>
  <si>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</si>
  <si>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</si>
  <si>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</si>
  <si>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</si>
  <si>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</si>
  <si>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</si>
  <si>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</si>
  <si>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</si>
  <si>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</si>
  <si>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</si>
  <si>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</si>
  <si>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</si>
  <si>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</si>
  <si>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</si>
  <si>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</si>
  <si>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</si>
  <si>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</si>
  <si>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</si>
  <si>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</si>
  <si>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</si>
  <si>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</si>
  <si>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</si>
  <si>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</si>
  <si>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</si>
  <si>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</si>
  <si>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</si>
  <si>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</si>
  <si>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</si>
  <si>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</si>
  <si>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</si>
  <si>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</si>
  <si>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</si>
  <si>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</si>
  <si>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</si>
  <si>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</si>
  <si>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</si>
  <si>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</si>
  <si>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</si>
  <si>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</si>
  <si>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</si>
  <si>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</si>
  <si>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</si>
  <si>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</si>
  <si>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</si>
  <si>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</si>
  <si>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</si>
  <si>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</si>
  <si>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</si>
  <si>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</si>
  <si>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</si>
  <si>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</si>
  <si>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</si>
  <si>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</si>
  <si>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</si>
  <si>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</si>
  <si>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</si>
  <si>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</si>
  <si>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</si>
  <si>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</si>
  <si>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</si>
  <si>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</si>
  <si>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</si>
  <si>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</si>
  <si>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</si>
  <si>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</si>
  <si>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</si>
  <si>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</si>
  <si>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</si>
  <si>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</si>
  <si>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</si>
  <si>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</si>
  <si>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</si>
  <si>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</si>
  <si>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</si>
  <si>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</si>
  <si>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</si>
  <si>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</si>
  <si>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</si>
  <si>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</si>
  <si>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</si>
  <si>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</si>
  <si>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</si>
  <si>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</si>
  <si>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</si>
  <si>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</si>
  <si>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</si>
  <si>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</si>
  <si>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</si>
  <si>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</si>
  <si>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</si>
  <si>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</si>
  <si>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</si>
  <si>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</si>
  <si>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</si>
  <si>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</si>
  <si>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</si>
  <si>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</si>
  <si>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</si>
  <si>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</si>
  <si>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</si>
  <si>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</si>
  <si>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</si>
  <si>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</si>
  <si>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</si>
  <si>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</si>
  <si>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</si>
  <si>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</si>
  <si>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</si>
  <si>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</si>
  <si>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</si>
  <si>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</si>
  <si>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</si>
  <si>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</si>
  <si>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</si>
  <si>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</si>
  <si>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</si>
  <si>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</si>
  <si>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</si>
  <si>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</si>
  <si>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</si>
  <si>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</si>
  <si>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</si>
  <si>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</si>
  <si>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</si>
  <si>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</si>
  <si>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</si>
  <si>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</si>
  <si>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</si>
  <si>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</si>
  <si>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</si>
  <si>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</si>
  <si>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</si>
  <si>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</si>
  <si>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</si>
  <si>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</si>
  <si>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</si>
  <si>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</si>
  <si>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</si>
  <si>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</si>
  <si>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</si>
  <si>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</si>
  <si>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</si>
  <si>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和歌山県広川町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</si>
  <si>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</si>
  <si>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</si>
  <si>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</si>
  <si>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</si>
  <si>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</si>
  <si>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</si>
  <si>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</si>
  <si>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</si>
  <si>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</si>
  <si>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</si>
  <si>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</si>
  <si>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</si>
  <si>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</si>
  <si>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</si>
  <si>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</si>
  <si>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</si>
  <si>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</si>
  <si>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</si>
  <si>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</si>
  <si>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</si>
  <si>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</si>
  <si>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住宅資金貸付特別会計</t>
    <phoneticPr fontId="5"/>
  </si>
  <si>
    <t>広川町営浴場運営事業特別会計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</si>
  <si>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</si>
  <si>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</si>
  <si>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</si>
  <si>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</si>
  <si>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</si>
  <si>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</si>
  <si>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</si>
  <si>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</si>
  <si>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</si>
  <si>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</si>
  <si>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</si>
  <si>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</si>
  <si>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</si>
  <si>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</si>
  <si>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</si>
  <si>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介護保険特別会計事業勘定</t>
    <phoneticPr fontId="5"/>
  </si>
  <si>
    <t>後期高齢者医療特別会計</t>
    <phoneticPr fontId="5"/>
  </si>
  <si>
    <t>簡易上水道特別会計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</si>
  <si>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</si>
  <si>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</si>
  <si>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</si>
  <si>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</si>
  <si>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</si>
  <si>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</si>
  <si>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</si>
  <si>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</si>
  <si>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</si>
  <si>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</si>
  <si>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</si>
  <si>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</si>
  <si>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</si>
  <si>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</si>
  <si>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</si>
  <si>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</si>
  <si>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</si>
  <si>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</si>
  <si>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</si>
  <si>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</si>
  <si>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</si>
  <si>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</si>
  <si>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</si>
  <si>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</si>
  <si>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</si>
  <si>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</si>
  <si>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</si>
  <si>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</si>
  <si>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</si>
  <si>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</si>
  <si>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</si>
  <si>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</si>
  <si>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</si>
  <si>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</si>
  <si>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</si>
  <si>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</si>
  <si>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</si>
  <si>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</si>
  <si>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</si>
  <si>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</si>
  <si>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</si>
  <si>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</si>
  <si>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</si>
  <si>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</si>
  <si>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</si>
  <si>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</si>
  <si>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</si>
  <si>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</si>
  <si>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</si>
  <si>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</si>
  <si>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</si>
  <si>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</si>
  <si>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</si>
  <si>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</si>
  <si>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</si>
  <si>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</si>
  <si>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</si>
  <si>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</si>
  <si>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</si>
  <si>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</si>
  <si>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</si>
  <si>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</si>
  <si>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</si>
  <si>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</si>
  <si>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</si>
  <si>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</si>
  <si>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</si>
  <si>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</si>
  <si>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</si>
  <si>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</si>
  <si>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</si>
  <si>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</si>
  <si>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</si>
  <si>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</si>
  <si>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</si>
  <si>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</si>
  <si>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</si>
  <si>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</si>
  <si>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</si>
  <si>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</si>
  <si>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</si>
  <si>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</si>
  <si>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</si>
  <si>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</si>
  <si>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</si>
  <si>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</si>
  <si>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</si>
  <si>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</si>
  <si>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</si>
  <si>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</si>
  <si>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</si>
  <si>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</si>
  <si>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</si>
  <si>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</si>
  <si>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</si>
  <si>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</si>
  <si>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</si>
  <si>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</si>
  <si>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</si>
  <si>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</si>
  <si>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</si>
  <si>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</si>
  <si>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</si>
  <si>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</si>
  <si>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</si>
  <si>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</si>
  <si>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</si>
  <si>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</si>
  <si>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</si>
  <si>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</si>
  <si>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</si>
  <si>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</si>
  <si>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</si>
  <si>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</si>
  <si>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</si>
  <si>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</si>
  <si>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</si>
  <si>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</si>
  <si>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</si>
  <si>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</si>
  <si>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</si>
  <si>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</si>
  <si>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</si>
  <si>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</si>
  <si>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</si>
  <si>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</si>
  <si>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</si>
  <si>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</si>
  <si>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</si>
  <si>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</si>
  <si>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</si>
  <si>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</si>
  <si>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</si>
  <si>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</si>
  <si>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</si>
  <si>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3.22</t>
  </si>
  <si>
    <t>一般会計</t>
  </si>
  <si>
    <t>国民健康保険特別会計事業勘定</t>
  </si>
  <si>
    <t>後期高齢者医療特別会計</t>
  </si>
  <si>
    <t>学校給食特別会計</t>
  </si>
  <si>
    <t>住宅資金貸付特別会計</t>
  </si>
  <si>
    <t>広川町営浴場運営事業特別会計</t>
  </si>
  <si>
    <t>土地取得特別会計</t>
  </si>
  <si>
    <t>介護保険特別会計事業勘定</t>
  </si>
  <si>
    <t>その他会計（赤字）</t>
  </si>
  <si>
    <t>その他会計（黒字）</t>
  </si>
  <si>
    <t>-</t>
    <phoneticPr fontId="2"/>
  </si>
  <si>
    <t>-</t>
    <phoneticPr fontId="2"/>
  </si>
  <si>
    <t>和歌山県市町村総合事務組合</t>
    <rPh sb="0" eb="4">
      <t>ワカヤマケン</t>
    </rPh>
    <rPh sb="4" eb="7">
      <t>シチョウソン</t>
    </rPh>
    <rPh sb="7" eb="9">
      <t>ソウゴウ</t>
    </rPh>
    <rPh sb="9" eb="11">
      <t>ジム</t>
    </rPh>
    <rPh sb="11" eb="13">
      <t>クミアイ</t>
    </rPh>
    <phoneticPr fontId="2"/>
  </si>
  <si>
    <t>有田衛生施設事務組合</t>
    <rPh sb="0" eb="2">
      <t>アリダ</t>
    </rPh>
    <rPh sb="2" eb="4">
      <t>エイセイ</t>
    </rPh>
    <rPh sb="4" eb="6">
      <t>シセツ</t>
    </rPh>
    <rPh sb="6" eb="8">
      <t>ジム</t>
    </rPh>
    <rPh sb="8" eb="10">
      <t>クミアイ</t>
    </rPh>
    <phoneticPr fontId="2"/>
  </si>
  <si>
    <t>有田聖苑事務組合</t>
    <rPh sb="0" eb="2">
      <t>アリダ</t>
    </rPh>
    <rPh sb="2" eb="4">
      <t>セイエン</t>
    </rPh>
    <rPh sb="4" eb="6">
      <t>ジム</t>
    </rPh>
    <rPh sb="6" eb="8">
      <t>クミアイ</t>
    </rPh>
    <phoneticPr fontId="2"/>
  </si>
  <si>
    <t>有田郡老人福祉施設事務組合</t>
    <rPh sb="0" eb="3">
      <t>アリダグン</t>
    </rPh>
    <rPh sb="3" eb="5">
      <t>ロウジン</t>
    </rPh>
    <rPh sb="5" eb="7">
      <t>フクシ</t>
    </rPh>
    <rPh sb="7" eb="9">
      <t>シセツ</t>
    </rPh>
    <rPh sb="9" eb="11">
      <t>ジム</t>
    </rPh>
    <rPh sb="11" eb="13">
      <t>クミアイ</t>
    </rPh>
    <phoneticPr fontId="2"/>
  </si>
  <si>
    <t>有田周辺広域圏事務組合</t>
    <rPh sb="0" eb="2">
      <t>アリダ</t>
    </rPh>
    <rPh sb="2" eb="4">
      <t>シュウヘン</t>
    </rPh>
    <rPh sb="4" eb="7">
      <t>コウイキケン</t>
    </rPh>
    <rPh sb="7" eb="9">
      <t>ジム</t>
    </rPh>
    <rPh sb="9" eb="11">
      <t>クミアイ</t>
    </rPh>
    <phoneticPr fontId="2"/>
  </si>
  <si>
    <t>有田周辺広域圏事務組合（公営企業会計）</t>
    <rPh sb="0" eb="2">
      <t>アリダ</t>
    </rPh>
    <rPh sb="2" eb="4">
      <t>シュウヘン</t>
    </rPh>
    <rPh sb="4" eb="7">
      <t>コウイキケン</t>
    </rPh>
    <rPh sb="7" eb="9">
      <t>ジム</t>
    </rPh>
    <rPh sb="9" eb="11">
      <t>クミアイ</t>
    </rPh>
    <rPh sb="12" eb="14">
      <t>コウエイ</t>
    </rPh>
    <rPh sb="14" eb="16">
      <t>キギョウ</t>
    </rPh>
    <rPh sb="16" eb="18">
      <t>カイケイ</t>
    </rPh>
    <phoneticPr fontId="2"/>
  </si>
  <si>
    <t>湯浅広川消防組合</t>
    <rPh sb="0" eb="8">
      <t>ユアサヒロガワショウボウクミアイ</t>
    </rPh>
    <phoneticPr fontId="2"/>
  </si>
  <si>
    <t>和歌山地方税回収機構</t>
    <rPh sb="0" eb="3">
      <t>ワカヤマ</t>
    </rPh>
    <rPh sb="3" eb="6">
      <t>チホウゼイ</t>
    </rPh>
    <rPh sb="6" eb="8">
      <t>カイシュウ</t>
    </rPh>
    <rPh sb="8" eb="10">
      <t>キコウ</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</si>
  <si>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</si>
  <si>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</si>
  <si>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和歌山県住宅新築資金等貸付金回収管理組合</t>
    <rPh sb="0" eb="4">
      <t>ワカヤマケン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2"/>
  </si>
  <si>
    <t>-</t>
    <phoneticPr fontId="2"/>
  </si>
  <si>
    <t>-</t>
    <phoneticPr fontId="2"/>
  </si>
  <si>
    <t>法非適用企業</t>
    <rPh sb="0" eb="1">
      <t>ホウ</t>
    </rPh>
    <rPh sb="1" eb="2">
      <t>ヒ</t>
    </rPh>
    <rPh sb="2" eb="4">
      <t>テキヨウ</t>
    </rPh>
    <rPh sb="4" eb="6">
      <t>キギョウ</t>
    </rPh>
    <phoneticPr fontId="2"/>
  </si>
  <si>
    <t>滝原開発</t>
    <rPh sb="0" eb="2">
      <t>タキハラ</t>
    </rPh>
    <rPh sb="2" eb="4">
      <t>カイハツ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</si>
</sst>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154785</c:v>
                </c:pt>
                <c:pt idx="1">
                  <c:v>198753</c:v>
                </c:pt>
                <c:pt idx="2">
                  <c:v>119461</c:v>
                </c:pt>
                <c:pt idx="3">
                  <c:v>140990</c:v>
                </c:pt>
                <c:pt idx="4">
                  <c:v>179207</c:v>
                </c:pt>
              </c:numCache>
            </c:numRef>
          </c:val>
          <c:smooth val="0"/>
        </c:ser>
        <c:dLbls>
          <c:showLegendKey val="0"/>
          <c:showVal val="0"/>
          <c:showCatName val="0"/>
          <c:showSerName val="0"/>
          <c:showPercent val="0"/>
          <c:showBubbleSize val="0"/>
        </c:dLbls>
        <c:marker val="1"/>
        <c:smooth val="0"/>
        <c:axId val="132682496"/>
        <c:axId val="132684416"/>
      </c:lineChart>
      <c:catAx>
        <c:axId val="1326824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684416"/>
        <c:crosses val="autoZero"/>
        <c:auto val="1"/>
        <c:lblAlgn val="ctr"/>
        <c:lblOffset val="100"/>
        <c:tickLblSkip val="1"/>
        <c:tickMarkSkip val="1"/>
        <c:noMultiLvlLbl val="0"/>
      </c:catAx>
      <c:valAx>
        <c:axId val="13268441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682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4.22</c:v>
                </c:pt>
                <c:pt idx="1">
                  <c:v>4.59</c:v>
                </c:pt>
                <c:pt idx="2">
                  <c:v>1.4</c:v>
                </c:pt>
                <c:pt idx="3">
                  <c:v>4.4400000000000004</c:v>
                </c:pt>
                <c:pt idx="4">
                  <c:v>5.86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27.12</c:v>
                </c:pt>
                <c:pt idx="1">
                  <c:v>29.64</c:v>
                </c:pt>
                <c:pt idx="2">
                  <c:v>29.84</c:v>
                </c:pt>
                <c:pt idx="3">
                  <c:v>30.14</c:v>
                </c:pt>
                <c:pt idx="4">
                  <c:v>29.79</c:v>
                </c:pt>
              </c:numCache>
            </c:numRef>
          </c:val>
        </c:ser>
        <c:dLbls>
          <c:showLegendKey val="0"/>
          <c:showVal val="0"/>
          <c:showCatName val="0"/>
          <c:showSerName val="0"/>
          <c:showPercent val="0"/>
          <c:showBubbleSize val="0"/>
        </c:dLbls>
        <c:gapWidth val="250"/>
        <c:overlap val="100"/>
        <c:axId val="139962624"/>
        <c:axId val="139964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1.69</c:v>
                </c:pt>
                <c:pt idx="1">
                  <c:v>4.45</c:v>
                </c:pt>
                <c:pt idx="2">
                  <c:v>-3.22</c:v>
                </c:pt>
                <c:pt idx="3">
                  <c:v>3.03</c:v>
                </c:pt>
                <c:pt idx="4">
                  <c:v>1.47</c:v>
                </c:pt>
              </c:numCache>
            </c:numRef>
          </c:val>
          <c:smooth val="0"/>
        </c:ser>
        <c:dLbls>
          <c:showLegendKey val="0"/>
          <c:showVal val="0"/>
          <c:showCatName val="0"/>
          <c:showSerName val="0"/>
          <c:showPercent val="0"/>
          <c:showBubbleSize val="0"/>
        </c:dLbls>
        <c:marker val="1"/>
        <c:smooth val="0"/>
        <c:axId val="139962624"/>
        <c:axId val="139964800"/>
      </c:lineChart>
      <c:catAx>
        <c:axId val="13996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964800"/>
        <c:crosses val="autoZero"/>
        <c:auto val="1"/>
        <c:lblAlgn val="ctr"/>
        <c:lblOffset val="100"/>
        <c:tickLblSkip val="1"/>
        <c:tickMarkSkip val="1"/>
        <c:noMultiLvlLbl val="0"/>
      </c:catAx>
      <c:valAx>
        <c:axId val="139964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6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0.49</c:v>
                </c:pt>
                <c:pt idx="2">
                  <c:v>#N/A</c:v>
                </c:pt>
                <c:pt idx="3">
                  <c:v>0.85</c:v>
                </c:pt>
                <c:pt idx="4">
                  <c:v>#N/A</c:v>
                </c:pt>
                <c:pt idx="5">
                  <c:v>0.7</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1.32</c:v>
                </c:pt>
                <c:pt idx="2">
                  <c:v>#N/A</c:v>
                </c:pt>
                <c:pt idx="3">
                  <c:v>0.55000000000000004</c:v>
                </c:pt>
                <c:pt idx="4">
                  <c:v>#N/A</c:v>
                </c:pt>
                <c:pt idx="5">
                  <c:v>0</c:v>
                </c:pt>
                <c:pt idx="6">
                  <c:v>#N/A</c:v>
                </c:pt>
                <c:pt idx="7">
                  <c:v>0</c:v>
                </c:pt>
                <c:pt idx="8">
                  <c:v>#N/A</c:v>
                </c:pt>
                <c:pt idx="9">
                  <c:v>0</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広川町営浴場運営事業特別会計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住宅資金貸付特別会計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学校給食特別会計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0.03</c:v>
                </c:pt>
                <c:pt idx="2">
                  <c:v>#N/A</c:v>
                </c:pt>
                <c:pt idx="3">
                  <c:v>0.02</c:v>
                </c:pt>
                <c:pt idx="4">
                  <c:v>#N/A</c:v>
                </c:pt>
                <c:pt idx="5">
                  <c:v>0.03</c:v>
                </c:pt>
                <c:pt idx="6">
                  <c:v>#N/A</c:v>
                </c:pt>
                <c:pt idx="7">
                  <c:v>0.04</c:v>
                </c:pt>
                <c:pt idx="8">
                  <c:v>#N/A</c:v>
                </c:pt>
                <c:pt idx="9">
                  <c:v>0.04</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1.02</c:v>
                </c:pt>
                <c:pt idx="2">
                  <c:v>#N/A</c:v>
                </c:pt>
                <c:pt idx="3">
                  <c:v>0.48</c:v>
                </c:pt>
                <c:pt idx="4">
                  <c:v>#N/A</c:v>
                </c:pt>
                <c:pt idx="5">
                  <c:v>0.47</c:v>
                </c:pt>
                <c:pt idx="6">
                  <c:v>#N/A</c:v>
                </c:pt>
                <c:pt idx="7">
                  <c:v>0.3</c:v>
                </c:pt>
                <c:pt idx="8">
                  <c:v>#N/A</c:v>
                </c:pt>
                <c:pt idx="9">
                  <c:v>1.02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4.22</c:v>
                </c:pt>
                <c:pt idx="2">
                  <c:v>#N/A</c:v>
                </c:pt>
                <c:pt idx="3">
                  <c:v>4.59</c:v>
                </c:pt>
                <c:pt idx="4">
                  <c:v>#N/A</c:v>
                </c:pt>
                <c:pt idx="5">
                  <c:v>1.4</c:v>
                </c:pt>
                <c:pt idx="6">
                  <c:v>#N/A</c:v>
                </c:pt>
                <c:pt idx="7">
                  <c:v>4.4400000000000004</c:v>
                </c:pt>
                <c:pt idx="8">
                  <c:v>#N/A</c:v>
                </c:pt>
                <c:pt idx="9">
                  <c:v>5.86</c:v>
                </c:pt>
              </c:numCache>
            </c:numRef>
          </c:val>
        </c:ser>
        <c:dLbls>
          <c:showLegendKey val="0"/>
          <c:showVal val="0"/>
          <c:showCatName val="0"/>
          <c:showSerName val="0"/>
          <c:showPercent val="0"/>
          <c:showBubbleSize val="0"/>
        </c:dLbls>
        <c:gapWidth val="150"/>
        <c:overlap val="100"/>
        <c:axId val="140030336"/>
        <c:axId val="140031872"/>
      </c:barChart>
      <c:catAx>
        <c:axId val="14003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031872"/>
        <c:crosses val="autoZero"/>
        <c:auto val="1"/>
        <c:lblAlgn val="ctr"/>
        <c:lblOffset val="100"/>
        <c:tickLblSkip val="1"/>
        <c:tickMarkSkip val="1"/>
        <c:noMultiLvlLbl val="0"/>
      </c:catAx>
      <c:valAx>
        <c:axId val="140031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30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449</c:v>
                </c:pt>
                <c:pt idx="5">
                  <c:v>447</c:v>
                </c:pt>
                <c:pt idx="8">
                  <c:v>452</c:v>
                </c:pt>
                <c:pt idx="11">
                  <c:v>473</c:v>
                </c:pt>
                <c:pt idx="14">
                  <c:v>483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111</c:v>
                </c:pt>
                <c:pt idx="3">
                  <c:v>127</c:v>
                </c:pt>
                <c:pt idx="6">
                  <c:v>128</c:v>
                </c:pt>
                <c:pt idx="9">
                  <c:v>128</c:v>
                </c:pt>
                <c:pt idx="12">
                  <c:v>127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c:v>
                </c:pt>
                <c:pt idx="3">
                  <c:v>6</c:v>
                </c:pt>
                <c:pt idx="6">
                  <c:v>10</c:v>
                </c:pt>
                <c:pt idx="9">
                  <c:v>10</c:v>
                </c:pt>
                <c:pt idx="12">
                  <c:v>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467</c:v>
                </c:pt>
                <c:pt idx="3">
                  <c:v>460</c:v>
                </c:pt>
                <c:pt idx="6">
                  <c:v>469</c:v>
                </c:pt>
                <c:pt idx="9">
                  <c:v>482</c:v>
                </c:pt>
                <c:pt idx="12">
                  <c:v>477</c:v>
                </c:pt>
              </c:numCache>
            </c:numRef>
          </c:val>
        </c:ser>
        <c:dLbls>
          <c:showLegendKey val="0"/>
          <c:showVal val="0"/>
          <c:showCatName val="0"/>
          <c:showSerName val="0"/>
          <c:showPercent val="0"/>
          <c:showBubbleSize val="0"/>
        </c:dLbls>
        <c:gapWidth val="100"/>
        <c:overlap val="100"/>
        <c:axId val="140714368"/>
        <c:axId val="140715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135</c:v>
                </c:pt>
                <c:pt idx="2">
                  <c:v>#N/A</c:v>
                </c:pt>
                <c:pt idx="3">
                  <c:v>#N/A</c:v>
                </c:pt>
                <c:pt idx="4">
                  <c:v>146</c:v>
                </c:pt>
                <c:pt idx="5">
                  <c:v>#N/A</c:v>
                </c:pt>
                <c:pt idx="6">
                  <c:v>#N/A</c:v>
                </c:pt>
                <c:pt idx="7">
                  <c:v>155</c:v>
                </c:pt>
                <c:pt idx="8">
                  <c:v>#N/A</c:v>
                </c:pt>
                <c:pt idx="9">
                  <c:v>#N/A</c:v>
                </c:pt>
                <c:pt idx="10">
                  <c:v>147</c:v>
                </c:pt>
                <c:pt idx="11">
                  <c:v>#N/A</c:v>
                </c:pt>
                <c:pt idx="12">
                  <c:v>#N/A</c:v>
                </c:pt>
                <c:pt idx="13">
                  <c:v>132</c:v>
                </c:pt>
                <c:pt idx="14">
                  <c:v>#N/A</c:v>
                </c:pt>
              </c:numCache>
            </c:numRef>
          </c:val>
          <c:smooth val="0"/>
        </c:ser>
        <c:dLbls>
          <c:showLegendKey val="0"/>
          <c:showVal val="0"/>
          <c:showCatName val="0"/>
          <c:showSerName val="0"/>
          <c:showPercent val="0"/>
          <c:showBubbleSize val="0"/>
        </c:dLbls>
        <c:marker val="1"/>
        <c:smooth val="0"/>
        <c:axId val="140714368"/>
        <c:axId val="140715904"/>
      </c:lineChart>
      <c:catAx>
        <c:axId val="14071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715904"/>
        <c:crosses val="autoZero"/>
        <c:auto val="1"/>
        <c:lblAlgn val="ctr"/>
        <c:lblOffset val="100"/>
        <c:tickLblSkip val="1"/>
        <c:tickMarkSkip val="1"/>
        <c:noMultiLvlLbl val="0"/>
      </c:catAx>
      <c:valAx>
        <c:axId val="140715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71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3833</c:v>
                </c:pt>
                <c:pt idx="5">
                  <c:v>3863</c:v>
                </c:pt>
                <c:pt idx="8">
                  <c:v>3816</c:v>
                </c:pt>
                <c:pt idx="11">
                  <c:v>3911</c:v>
                </c:pt>
                <c:pt idx="14">
                  <c:v>3882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95</c:v>
                </c:pt>
                <c:pt idx="5">
                  <c:v>70</c:v>
                </c:pt>
                <c:pt idx="8">
                  <c:v>52</c:v>
                </c:pt>
                <c:pt idx="11">
                  <c:v>43</c:v>
                </c:pt>
                <c:pt idx="14">
                  <c:v>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3152</c:v>
                </c:pt>
                <c:pt idx="5">
                  <c:v>3457</c:v>
                </c:pt>
                <c:pt idx="8">
                  <c:v>3470</c:v>
                </c:pt>
                <c:pt idx="11">
                  <c:v>3338</c:v>
                </c:pt>
                <c:pt idx="14">
                  <c:v>3583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904</c:v>
                </c:pt>
                <c:pt idx="3">
                  <c:v>872</c:v>
                </c:pt>
                <c:pt idx="6">
                  <c:v>891</c:v>
                </c:pt>
                <c:pt idx="9">
                  <c:v>895</c:v>
                </c:pt>
                <c:pt idx="12">
                  <c:v>839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951</c:v>
                </c:pt>
                <c:pt idx="3">
                  <c:v>840</c:v>
                </c:pt>
                <c:pt idx="6">
                  <c:v>722</c:v>
                </c:pt>
                <c:pt idx="9">
                  <c:v>606</c:v>
                </c:pt>
                <c:pt idx="12">
                  <c:v>620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80</c:v>
                </c:pt>
                <c:pt idx="3">
                  <c:v>75</c:v>
                </c:pt>
                <c:pt idx="6">
                  <c:v>81</c:v>
                </c:pt>
                <c:pt idx="9">
                  <c:v>102</c:v>
                </c:pt>
                <c:pt idx="12">
                  <c:v>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4110</c:v>
                </c:pt>
                <c:pt idx="3">
                  <c:v>4158</c:v>
                </c:pt>
                <c:pt idx="6">
                  <c:v>4103</c:v>
                </c:pt>
                <c:pt idx="9">
                  <c:v>3981</c:v>
                </c:pt>
                <c:pt idx="12">
                  <c:v>4095</c:v>
                </c:pt>
              </c:numCache>
            </c:numRef>
          </c:val>
        </c:ser>
        <c:dLbls>
          <c:showLegendKey val="0"/>
          <c:showVal val="0"/>
          <c:showCatName val="0"/>
          <c:showSerName val="0"/>
          <c:showPercent val="0"/>
          <c:showBubbleSize val="0"/>
        </c:dLbls>
        <c:gapWidth val="100"/>
        <c:overlap val="100"/>
        <c:axId val="140066176"/>
        <c:axId val="140076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0066176"/>
        <c:axId val="140076544"/>
      </c:lineChart>
      <c:catAx>
        <c:axId val="14006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076544"/>
        <c:crosses val="autoZero"/>
        <c:auto val="1"/>
        <c:lblAlgn val="ctr"/>
        <c:lblOffset val="100"/>
        <c:tickLblSkip val="1"/>
        <c:tickMarkSkip val="1"/>
        <c:noMultiLvlLbl val="0"/>
      </c:catAx>
      <c:valAx>
        <c:axId val="14007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6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和歌山県広川町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7,677
7,651
65.31
5,154,296
4,948,219
151,090
2,577,998
4,095,263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標準的な行政運営に対して、収入は</a:t>
          </a:r>
          <a:r>
            <a:rPr kumimoji="1" lang="en-US" altLang="ja-JP" sz="1100">
              <a:latin typeface="ＭＳ Ｐゴシック"/>
            </a:rPr>
            <a:t>3</a:t>
          </a:r>
          <a:r>
            <a:rPr kumimoji="1" lang="ja-JP" altLang="en-US" sz="1100">
              <a:latin typeface="ＭＳ Ｐゴシック"/>
            </a:rPr>
            <a:t>割程度しか見込まれず、典型的な地方交付税依存体質の脆弱な財政基盤といえる。数値自体は、ほぼ横ばいできていたが、</a:t>
          </a:r>
          <a:r>
            <a:rPr kumimoji="1" lang="en-US" altLang="ja-JP" sz="1100">
              <a:latin typeface="ＭＳ Ｐゴシック"/>
            </a:rPr>
            <a:t>H24</a:t>
          </a:r>
          <a:r>
            <a:rPr kumimoji="1" lang="ja-JP" altLang="en-US" sz="1100">
              <a:latin typeface="ＭＳ Ｐゴシック"/>
            </a:rPr>
            <a:t>で減少に転じたのは、宅地の平均価格の下落や家屋の評価替えによる下落等により固定資産税が大きく減額したことなどが原因と考えられる。</a:t>
          </a:r>
          <a:r>
            <a:rPr kumimoji="1" lang="en-US" altLang="ja-JP" sz="1100">
              <a:latin typeface="ＭＳ Ｐゴシック"/>
            </a:rPr>
            <a:t>H25</a:t>
          </a:r>
          <a:r>
            <a:rPr kumimoji="1" lang="ja-JP" altLang="en-US" sz="1100">
              <a:latin typeface="ＭＳ Ｐゴシック"/>
            </a:rPr>
            <a:t>では町民税（所得割、法人税割）が増額となったことから基準財政収入額も対前年度</a:t>
          </a:r>
          <a:r>
            <a:rPr kumimoji="1" lang="en-US" altLang="ja-JP" sz="1100">
              <a:latin typeface="ＭＳ Ｐゴシック"/>
            </a:rPr>
            <a:t>1,895</a:t>
          </a:r>
          <a:r>
            <a:rPr kumimoji="1" lang="ja-JP" altLang="en-US" sz="1100">
              <a:latin typeface="ＭＳ Ｐゴシック"/>
            </a:rPr>
            <a:t>千円の増（</a:t>
          </a:r>
          <a:r>
            <a:rPr kumimoji="1" lang="en-US" altLang="ja-JP" sz="1100">
              <a:latin typeface="ＭＳ Ｐゴシック"/>
            </a:rPr>
            <a:t>0.29</a:t>
          </a:r>
          <a:r>
            <a:rPr kumimoji="1" lang="ja-JP" altLang="en-US" sz="1100">
              <a:latin typeface="ＭＳ Ｐゴシック"/>
            </a:rPr>
            <a:t>％）となったものの、基準財政需要額において、公立保育所の入所人員や介護サービス受給者などが増えたことにより、社会福祉費や高齢者保健福祉費などが大きく伸び、需要額全体でも対前年度</a:t>
          </a:r>
          <a:r>
            <a:rPr kumimoji="1" lang="en-US" altLang="ja-JP" sz="1100">
              <a:latin typeface="ＭＳ Ｐゴシック"/>
            </a:rPr>
            <a:t>30,227</a:t>
          </a:r>
          <a:r>
            <a:rPr kumimoji="1" lang="ja-JP" altLang="en-US" sz="1100">
              <a:latin typeface="ＭＳ Ｐゴシック"/>
            </a:rPr>
            <a:t>千円（</a:t>
          </a:r>
          <a:r>
            <a:rPr kumimoji="1" lang="en-US" altLang="ja-JP" sz="1100">
              <a:latin typeface="ＭＳ Ｐゴシック"/>
            </a:rPr>
            <a:t>1.37</a:t>
          </a:r>
          <a:r>
            <a:rPr kumimoji="1" lang="ja-JP" altLang="en-US" sz="1100">
              <a:latin typeface="ＭＳ Ｐゴシック"/>
            </a:rPr>
            <a:t>％）の増となり、財政力指数（</a:t>
          </a:r>
          <a:r>
            <a:rPr kumimoji="1" lang="en-US" altLang="ja-JP" sz="1100">
              <a:latin typeface="ＭＳ Ｐゴシック"/>
            </a:rPr>
            <a:t>3</a:t>
          </a:r>
          <a:r>
            <a:rPr kumimoji="1" lang="ja-JP" altLang="en-US" sz="1100">
              <a:latin typeface="ＭＳ Ｐゴシック"/>
            </a:rPr>
            <a:t>ヶ年平均）は横ばいとなった。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7" name="直線コネクタ 66"/>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1411</xdr:rowOff>
    </xdr:from>
    <xdr:to>
      <xdr:col>6</xdr:col>
      <xdr:colOff>0</xdr:colOff>
      <xdr:row>43</xdr:row>
      <xdr:rowOff>14817</xdr:rowOff>
    </xdr:to>
    <xdr:cxnSp macro="">
      <xdr:nvCxnSpPr>
        <xdr:cNvPr id="70" name="直線コネクタ 69"/>
        <xdr:cNvCxnSpPr/>
      </xdr:nvCxnSpPr>
      <xdr:spPr>
        <a:xfrm>
          <a:off x="3225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2" name="テキスト ボックス 7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1411</xdr:rowOff>
    </xdr:from>
    <xdr:to>
      <xdr:col>4</xdr:col>
      <xdr:colOff>482600</xdr:colOff>
      <xdr:row>43</xdr:row>
      <xdr:rowOff>1411</xdr:rowOff>
    </xdr:to>
    <xdr:cxnSp macro="">
      <xdr:nvCxnSpPr>
        <xdr:cNvPr id="73" name="直線コネクタ 72"/>
        <xdr:cNvCxnSpPr/>
      </xdr:nvCxnSpPr>
      <xdr:spPr>
        <a:xfrm>
          <a:off x="2336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117422</xdr:rowOff>
    </xdr:from>
    <xdr:ext cx="762000" cy="259045"/>
    <xdr:sp macro="" textlink="">
      <xdr:nvSpPr>
        <xdr:cNvPr id="75" name="テキスト ボックス 74"/>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159455</xdr:rowOff>
    </xdr:from>
    <xdr:to>
      <xdr:col>3</xdr:col>
      <xdr:colOff>279400</xdr:colOff>
      <xdr:row>43</xdr:row>
      <xdr:rowOff>1411</xdr:rowOff>
    </xdr:to>
    <xdr:cxnSp macro="">
      <xdr:nvCxnSpPr>
        <xdr:cNvPr id="76" name="直線コネクタ 75"/>
        <xdr:cNvCxnSpPr/>
      </xdr:nvCxnSpPr>
      <xdr:spPr>
        <a:xfrm>
          <a:off x="1447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78" name="テキスト ボックス 77"/>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6" name="円/楕円 85"/>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151994</xdr:rowOff>
    </xdr:from>
    <xdr:ext cx="762000" cy="259045"/>
    <xdr:sp macro="" textlink="">
      <xdr:nvSpPr>
        <xdr:cNvPr id="87"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8" name="円/楕円 87"/>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89" name="テキスト ボックス 88"/>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122061</xdr:rowOff>
    </xdr:from>
    <xdr:to>
      <xdr:col>4</xdr:col>
      <xdr:colOff>533400</xdr:colOff>
      <xdr:row>43</xdr:row>
      <xdr:rowOff>52211</xdr:rowOff>
    </xdr:to>
    <xdr:sp macro="" textlink="">
      <xdr:nvSpPr>
        <xdr:cNvPr id="90" name="円/楕円 89"/>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62388</xdr:rowOff>
    </xdr:from>
    <xdr:ext cx="762000" cy="259045"/>
    <xdr:sp macro="" textlink="">
      <xdr:nvSpPr>
        <xdr:cNvPr id="91" name="テキスト ボックス 90"/>
        <xdr:cNvSpPr txBox="1"/>
      </xdr:nvSpPr>
      <xdr:spPr>
        <a:xfrm>
          <a:off x="2844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122061</xdr:rowOff>
    </xdr:from>
    <xdr:to>
      <xdr:col>3</xdr:col>
      <xdr:colOff>330200</xdr:colOff>
      <xdr:row>43</xdr:row>
      <xdr:rowOff>52211</xdr:rowOff>
    </xdr:to>
    <xdr:sp macro="" textlink="">
      <xdr:nvSpPr>
        <xdr:cNvPr id="92" name="円/楕円 91"/>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62388</xdr:rowOff>
    </xdr:from>
    <xdr:ext cx="762000" cy="259045"/>
    <xdr:sp macro="" textlink="">
      <xdr:nvSpPr>
        <xdr:cNvPr id="93" name="テキスト ボックス 92"/>
        <xdr:cNvSpPr txBox="1"/>
      </xdr:nvSpPr>
      <xdr:spPr>
        <a:xfrm>
          <a:off x="1955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108655</xdr:rowOff>
    </xdr:from>
    <xdr:to>
      <xdr:col>2</xdr:col>
      <xdr:colOff>127000</xdr:colOff>
      <xdr:row>43</xdr:row>
      <xdr:rowOff>38805</xdr:rowOff>
    </xdr:to>
    <xdr:sp macro="" textlink="">
      <xdr:nvSpPr>
        <xdr:cNvPr id="94" name="円/楕円 93"/>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48982</xdr:rowOff>
    </xdr:from>
    <xdr:ext cx="762000" cy="259045"/>
    <xdr:sp macro="" textlink="">
      <xdr:nvSpPr>
        <xdr:cNvPr id="95" name="テキスト ボックス 94"/>
        <xdr:cNvSpPr txBox="1"/>
      </xdr:nvSpPr>
      <xdr:spPr>
        <a:xfrm>
          <a:off x="1066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経常一般財源のうち、町税は、企業業績が好調であったことなどから法人税割が</a:t>
          </a:r>
          <a:r>
            <a:rPr kumimoji="1" lang="en-US" altLang="ja-JP" sz="900">
              <a:latin typeface="ＭＳ Ｐゴシック"/>
            </a:rPr>
            <a:t>11,187</a:t>
          </a:r>
          <a:r>
            <a:rPr kumimoji="1" lang="ja-JP" altLang="en-US" sz="900">
              <a:latin typeface="ＭＳ Ｐゴシック"/>
            </a:rPr>
            <a:t>千円（対前年度。以下同じ）と大幅に増額したものの、減価償却などによる固定資産税が△</a:t>
          </a:r>
          <a:r>
            <a:rPr kumimoji="1" lang="en-US" altLang="ja-JP" sz="900">
              <a:latin typeface="ＭＳ Ｐゴシック"/>
            </a:rPr>
            <a:t>9,383</a:t>
          </a:r>
          <a:r>
            <a:rPr kumimoji="1" lang="ja-JP" altLang="en-US" sz="900">
              <a:latin typeface="ＭＳ Ｐゴシック"/>
            </a:rPr>
            <a:t>千円と落ち込んだため、全体では</a:t>
          </a:r>
          <a:r>
            <a:rPr kumimoji="1" lang="en-US" altLang="ja-JP" sz="900">
              <a:latin typeface="ＭＳ Ｐゴシック"/>
            </a:rPr>
            <a:t>3,079</a:t>
          </a:r>
          <a:r>
            <a:rPr kumimoji="1" lang="ja-JP" altLang="en-US" sz="900">
              <a:latin typeface="ＭＳ Ｐゴシック"/>
            </a:rPr>
            <a:t>千円の増にとどまっている。また、普通交付税は社会福祉費や地域の元気づくり推進費などの増額に伴い、</a:t>
          </a:r>
          <a:r>
            <a:rPr kumimoji="1" lang="en-US" altLang="ja-JP" sz="900">
              <a:latin typeface="ＭＳ Ｐゴシック"/>
            </a:rPr>
            <a:t>33,133</a:t>
          </a:r>
          <a:r>
            <a:rPr kumimoji="1" lang="ja-JP" altLang="en-US" sz="900">
              <a:latin typeface="ＭＳ Ｐゴシック"/>
            </a:rPr>
            <a:t>千円の増となり、経常一般財源増額分の大半を占めている。</a:t>
          </a:r>
        </a:p>
        <a:p>
          <a:r>
            <a:rPr kumimoji="1" lang="ja-JP" altLang="en-US" sz="900">
              <a:latin typeface="ＭＳ Ｐゴシック"/>
            </a:rPr>
            <a:t>　一方で経常経費では、副町長の不設置や給料減額措置などにより人件費が△</a:t>
          </a:r>
          <a:r>
            <a:rPr kumimoji="1" lang="en-US" altLang="ja-JP" sz="900">
              <a:latin typeface="ＭＳ Ｐゴシック"/>
            </a:rPr>
            <a:t>34,023</a:t>
          </a:r>
          <a:r>
            <a:rPr kumimoji="1" lang="ja-JP" altLang="en-US" sz="900">
              <a:latin typeface="ＭＳ Ｐゴシック"/>
            </a:rPr>
            <a:t>千円、地改</a:t>
          </a:r>
          <a:r>
            <a:rPr kumimoji="1" lang="en-US" altLang="ja-JP" sz="900">
              <a:latin typeface="ＭＳ Ｐゴシック"/>
            </a:rPr>
            <a:t>5</a:t>
          </a:r>
          <a:r>
            <a:rPr kumimoji="1" lang="ja-JP" altLang="en-US" sz="900">
              <a:latin typeface="ＭＳ Ｐゴシック"/>
            </a:rPr>
            <a:t>条債の償還終了などにより公債費が△</a:t>
          </a:r>
          <a:r>
            <a:rPr kumimoji="1" lang="en-US" altLang="ja-JP" sz="900">
              <a:latin typeface="ＭＳ Ｐゴシック"/>
            </a:rPr>
            <a:t>6,551</a:t>
          </a:r>
          <a:r>
            <a:rPr kumimoji="1" lang="ja-JP" altLang="en-US" sz="900">
              <a:latin typeface="ＭＳ Ｐゴシック"/>
            </a:rPr>
            <a:t>千円と義務的経費では一定の減額を達成できているものの、湯浅広川消防組合への負担金増等が要因となり、補助費で対前年度</a:t>
          </a:r>
          <a:r>
            <a:rPr kumimoji="1" lang="en-US" altLang="ja-JP" sz="900">
              <a:latin typeface="ＭＳ Ｐゴシック"/>
            </a:rPr>
            <a:t>42,949</a:t>
          </a:r>
          <a:r>
            <a:rPr kumimoji="1" lang="ja-JP" altLang="en-US" sz="900">
              <a:latin typeface="ＭＳ Ｐゴシック"/>
            </a:rPr>
            <a:t>千円の増、電気料金増額の影響などから物件費が</a:t>
          </a:r>
          <a:r>
            <a:rPr kumimoji="1" lang="en-US" altLang="ja-JP" sz="900">
              <a:latin typeface="ＭＳ Ｐゴシック"/>
            </a:rPr>
            <a:t>17,809</a:t>
          </a:r>
          <a:r>
            <a:rPr kumimoji="1" lang="ja-JP" altLang="en-US" sz="900">
              <a:latin typeface="ＭＳ Ｐゴシック"/>
            </a:rPr>
            <a:t>千円の増となり、経常経費増の主要因となっている。なお、消防組合負担金は、庁舎移転改築事業の繰越に伴う繰越金を決算統計上一組決算の各経費に按分して振り分けるという処理をとらざるを得ないため、便宜的に増額となったもので、仮にこの分が改築経費として使用されていれば、経常経費は逆に△</a:t>
          </a:r>
          <a:r>
            <a:rPr kumimoji="1" lang="en-US" altLang="ja-JP" sz="900">
              <a:latin typeface="ＭＳ Ｐゴシック"/>
            </a:rPr>
            <a:t>11,446</a:t>
          </a:r>
          <a:r>
            <a:rPr kumimoji="1" lang="ja-JP" altLang="en-US" sz="900">
              <a:latin typeface="ＭＳ Ｐゴシック"/>
            </a:rPr>
            <a:t>千円となり、経常収支比率も</a:t>
          </a:r>
          <a:r>
            <a:rPr kumimoji="1" lang="en-US" altLang="ja-JP" sz="900">
              <a:latin typeface="ＭＳ Ｐゴシック"/>
            </a:rPr>
            <a:t>87.6</a:t>
          </a:r>
          <a:r>
            <a:rPr kumimoji="1" lang="ja-JP" altLang="en-US" sz="900">
              <a:latin typeface="ＭＳ Ｐゴシック"/>
            </a:rPr>
            <a:t>％→</a:t>
          </a:r>
          <a:r>
            <a:rPr kumimoji="1" lang="en-US" altLang="ja-JP" sz="900">
              <a:latin typeface="ＭＳ Ｐゴシック"/>
            </a:rPr>
            <a:t>85.9</a:t>
          </a:r>
          <a:r>
            <a:rPr kumimoji="1" lang="ja-JP" altLang="en-US" sz="900">
              <a:latin typeface="ＭＳ Ｐゴシック"/>
            </a:rPr>
            <a:t>％と</a:t>
          </a:r>
          <a:r>
            <a:rPr kumimoji="1" lang="en-US" altLang="ja-JP" sz="900">
              <a:latin typeface="ＭＳ Ｐゴシック"/>
            </a:rPr>
            <a:t>1.7</a:t>
          </a:r>
          <a:r>
            <a:rPr kumimoji="1" lang="ja-JP" altLang="en-US" sz="900">
              <a:latin typeface="ＭＳ Ｐゴシック"/>
            </a:rPr>
            <a:t>ポイント減となっていたものである。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127846</xdr:rowOff>
    </xdr:from>
    <xdr:to>
      <xdr:col>7</xdr:col>
      <xdr:colOff>152400</xdr:colOff>
      <xdr:row>64</xdr:row>
      <xdr:rowOff>127846</xdr:rowOff>
    </xdr:to>
    <xdr:cxnSp macro="">
      <xdr:nvCxnSpPr>
        <xdr:cNvPr id="130" name="直線コネクタ 129"/>
        <xdr:cNvCxnSpPr/>
      </xdr:nvCxnSpPr>
      <xdr:spPr>
        <a:xfrm>
          <a:off x="4114800" y="111006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1"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39370</xdr:rowOff>
    </xdr:from>
    <xdr:to>
      <xdr:col>6</xdr:col>
      <xdr:colOff>0</xdr:colOff>
      <xdr:row>64</xdr:row>
      <xdr:rowOff>127846</xdr:rowOff>
    </xdr:to>
    <xdr:cxnSp macro="">
      <xdr:nvCxnSpPr>
        <xdr:cNvPr id="133" name="直線コネクタ 132"/>
        <xdr:cNvCxnSpPr/>
      </xdr:nvCxnSpPr>
      <xdr:spPr>
        <a:xfrm>
          <a:off x="3225800" y="110121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62019</xdr:rowOff>
    </xdr:from>
    <xdr:to>
      <xdr:col>4</xdr:col>
      <xdr:colOff>482600</xdr:colOff>
      <xdr:row>64</xdr:row>
      <xdr:rowOff>39370</xdr:rowOff>
    </xdr:to>
    <xdr:cxnSp macro="">
      <xdr:nvCxnSpPr>
        <xdr:cNvPr id="136" name="直線コネクタ 135"/>
        <xdr:cNvCxnSpPr/>
      </xdr:nvCxnSpPr>
      <xdr:spPr>
        <a:xfrm>
          <a:off x="2336800" y="10863369"/>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38" name="テキスト ボックス 137"/>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62019</xdr:rowOff>
    </xdr:from>
    <xdr:to>
      <xdr:col>3</xdr:col>
      <xdr:colOff>279400</xdr:colOff>
      <xdr:row>64</xdr:row>
      <xdr:rowOff>119804</xdr:rowOff>
    </xdr:to>
    <xdr:cxnSp macro="">
      <xdr:nvCxnSpPr>
        <xdr:cNvPr id="139" name="直線コネクタ 138"/>
        <xdr:cNvCxnSpPr/>
      </xdr:nvCxnSpPr>
      <xdr:spPr>
        <a:xfrm flipV="1">
          <a:off x="1447800" y="10863369"/>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3" name="テキスト ボックス 142"/>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49" name="円/楕円 148"/>
        <xdr:cNvSpPr/>
      </xdr:nvSpPr>
      <xdr:spPr>
        <a:xfrm>
          <a:off x="4902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49123</xdr:rowOff>
    </xdr:from>
    <xdr:ext cx="762000" cy="259045"/>
    <xdr:sp macro="" textlink="">
      <xdr:nvSpPr>
        <xdr:cNvPr id="150" name="財政構造の弾力性該当値テキスト"/>
        <xdr:cNvSpPr txBox="1"/>
      </xdr:nvSpPr>
      <xdr:spPr>
        <a:xfrm>
          <a:off x="5041900" y="110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77046</xdr:rowOff>
    </xdr:from>
    <xdr:to>
      <xdr:col>6</xdr:col>
      <xdr:colOff>50800</xdr:colOff>
      <xdr:row>65</xdr:row>
      <xdr:rowOff>7196</xdr:rowOff>
    </xdr:to>
    <xdr:sp macro="" textlink="">
      <xdr:nvSpPr>
        <xdr:cNvPr id="151" name="円/楕円 150"/>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163423</xdr:rowOff>
    </xdr:from>
    <xdr:ext cx="736600" cy="259045"/>
    <xdr:sp macro="" textlink="">
      <xdr:nvSpPr>
        <xdr:cNvPr id="152" name="テキスト ボックス 151"/>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160020</xdr:rowOff>
    </xdr:from>
    <xdr:to>
      <xdr:col>4</xdr:col>
      <xdr:colOff>533400</xdr:colOff>
      <xdr:row>64</xdr:row>
      <xdr:rowOff>90170</xdr:rowOff>
    </xdr:to>
    <xdr:sp macro="" textlink="">
      <xdr:nvSpPr>
        <xdr:cNvPr id="153" name="円/楕円 152"/>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74947</xdr:rowOff>
    </xdr:from>
    <xdr:ext cx="762000" cy="259045"/>
    <xdr:sp macro="" textlink="">
      <xdr:nvSpPr>
        <xdr:cNvPr id="154" name="テキスト ボックス 153"/>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11219</xdr:rowOff>
    </xdr:from>
    <xdr:to>
      <xdr:col>3</xdr:col>
      <xdr:colOff>330200</xdr:colOff>
      <xdr:row>63</xdr:row>
      <xdr:rowOff>112819</xdr:rowOff>
    </xdr:to>
    <xdr:sp macro="" textlink="">
      <xdr:nvSpPr>
        <xdr:cNvPr id="155" name="円/楕円 154"/>
        <xdr:cNvSpPr/>
      </xdr:nvSpPr>
      <xdr:spPr>
        <a:xfrm>
          <a:off x="2286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97596</xdr:rowOff>
    </xdr:from>
    <xdr:ext cx="762000" cy="259045"/>
    <xdr:sp macro="" textlink="">
      <xdr:nvSpPr>
        <xdr:cNvPr id="156" name="テキスト ボックス 155"/>
        <xdr:cNvSpPr txBox="1"/>
      </xdr:nvSpPr>
      <xdr:spPr>
        <a:xfrm>
          <a:off x="1955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69004</xdr:rowOff>
    </xdr:from>
    <xdr:to>
      <xdr:col>2</xdr:col>
      <xdr:colOff>127000</xdr:colOff>
      <xdr:row>64</xdr:row>
      <xdr:rowOff>170604</xdr:rowOff>
    </xdr:to>
    <xdr:sp macro="" textlink="">
      <xdr:nvSpPr>
        <xdr:cNvPr id="157" name="円/楕円 156"/>
        <xdr:cNvSpPr/>
      </xdr:nvSpPr>
      <xdr:spPr>
        <a:xfrm>
          <a:off x="1397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155381</xdr:rowOff>
    </xdr:from>
    <xdr:ext cx="762000" cy="259045"/>
    <xdr:sp macro="" textlink="">
      <xdr:nvSpPr>
        <xdr:cNvPr id="158" name="テキスト ボックス 157"/>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[164,867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人件費については、副町長の不設置（△</a:t>
          </a:r>
          <a:r>
            <a:rPr kumimoji="1" lang="en-US" altLang="ja-JP" sz="1300">
              <a:latin typeface="ＭＳ Ｐゴシック"/>
            </a:rPr>
            <a:t>6,450</a:t>
          </a:r>
          <a:r>
            <a:rPr kumimoji="1" lang="ja-JP" altLang="en-US" sz="1300">
              <a:latin typeface="ＭＳ Ｐゴシック"/>
            </a:rPr>
            <a:t>）や国の要請に伴う給与減額措置（△</a:t>
          </a:r>
          <a:r>
            <a:rPr kumimoji="1" lang="en-US" altLang="ja-JP" sz="1300">
              <a:latin typeface="ＭＳ Ｐゴシック"/>
            </a:rPr>
            <a:t>7,135</a:t>
          </a:r>
          <a:r>
            <a:rPr kumimoji="1" lang="ja-JP" altLang="en-US" sz="1300">
              <a:latin typeface="ＭＳ Ｐゴシック"/>
            </a:rPr>
            <a:t>）などにより、対前年度△</a:t>
          </a:r>
          <a:r>
            <a:rPr kumimoji="1" lang="en-US" altLang="ja-JP" sz="1300">
              <a:latin typeface="ＭＳ Ｐゴシック"/>
            </a:rPr>
            <a:t>28,427</a:t>
          </a:r>
          <a:r>
            <a:rPr kumimoji="1" lang="ja-JP" altLang="en-US" sz="1300">
              <a:latin typeface="ＭＳ Ｐゴシック"/>
            </a:rPr>
            <a:t>千円となっている。</a:t>
          </a:r>
          <a:endParaRPr kumimoji="1" lang="en-US" altLang="ja-JP" sz="1300">
            <a:latin typeface="ＭＳ Ｐゴシック"/>
          </a:endParaRPr>
        </a:p>
        <a:p>
          <a:r>
            <a:rPr kumimoji="1" lang="ja-JP" altLang="en-US" sz="1300">
              <a:latin typeface="ＭＳ Ｐゴシック"/>
            </a:rPr>
            <a:t>一方、物件費は電気料金値上げの影響等で需用費が</a:t>
          </a:r>
          <a:r>
            <a:rPr kumimoji="1" lang="en-US" altLang="ja-JP" sz="1300">
              <a:latin typeface="ＭＳ Ｐゴシック"/>
            </a:rPr>
            <a:t>10,777</a:t>
          </a:r>
          <a:r>
            <a:rPr kumimoji="1" lang="ja-JP" altLang="en-US" sz="1300">
              <a:latin typeface="ＭＳ Ｐゴシック"/>
            </a:rPr>
            <a:t>千円、電算システムのクラウド化等に伴い委託料が</a:t>
          </a:r>
          <a:r>
            <a:rPr kumimoji="1" lang="en-US" altLang="ja-JP" sz="1300">
              <a:latin typeface="ＭＳ Ｐゴシック"/>
            </a:rPr>
            <a:t>5,617</a:t>
          </a:r>
          <a:r>
            <a:rPr kumimoji="1" lang="ja-JP" altLang="en-US" sz="1300">
              <a:latin typeface="ＭＳ Ｐゴシック"/>
            </a:rPr>
            <a:t>千円前年度比で増額しており、物件費全体でも</a:t>
          </a:r>
          <a:r>
            <a:rPr kumimoji="1" lang="en-US" altLang="ja-JP" sz="1300">
              <a:latin typeface="ＭＳ Ｐゴシック"/>
            </a:rPr>
            <a:t>15,921</a:t>
          </a:r>
          <a:r>
            <a:rPr kumimoji="1" lang="ja-JP" altLang="en-US" sz="1300">
              <a:latin typeface="ＭＳ Ｐゴシック"/>
            </a:rPr>
            <a:t>千円の増となっている。また、維持補修費は道路工事費が前年度より減少（△</a:t>
          </a:r>
          <a:r>
            <a:rPr kumimoji="1" lang="en-US" altLang="ja-JP" sz="1300">
              <a:latin typeface="ＭＳ Ｐゴシック"/>
            </a:rPr>
            <a:t>17,304</a:t>
          </a:r>
          <a:r>
            <a:rPr kumimoji="1" lang="ja-JP" altLang="en-US" sz="1300">
              <a:latin typeface="ＭＳ Ｐゴシック"/>
            </a:rPr>
            <a:t>千円）していることなどから△</a:t>
          </a:r>
          <a:r>
            <a:rPr kumimoji="1" lang="en-US" altLang="ja-JP" sz="1300">
              <a:latin typeface="ＭＳ Ｐゴシック"/>
            </a:rPr>
            <a:t>17,765</a:t>
          </a:r>
          <a:r>
            <a:rPr kumimoji="1" lang="ja-JP" altLang="en-US" sz="1300">
              <a:latin typeface="ＭＳ Ｐゴシック"/>
            </a:rPr>
            <a:t>千円となり、経費全体では△</a:t>
          </a:r>
          <a:r>
            <a:rPr kumimoji="1" lang="en-US" altLang="ja-JP" sz="1300">
              <a:latin typeface="ＭＳ Ｐゴシック"/>
            </a:rPr>
            <a:t>30,271</a:t>
          </a:r>
          <a:r>
            <a:rPr kumimoji="1" lang="ja-JP" altLang="en-US" sz="1300">
              <a:latin typeface="ＭＳ Ｐゴシック"/>
            </a:rPr>
            <a:t>千円の減額となった。</a:t>
          </a:r>
          <a:endParaRPr kumimoji="1" lang="en-US" altLang="ja-JP" sz="1300">
            <a:latin typeface="ＭＳ Ｐゴシック"/>
          </a:endParaRPr>
        </a:p>
        <a:p>
          <a:r>
            <a:rPr kumimoji="1" lang="ja-JP" altLang="en-US" sz="1300">
              <a:latin typeface="ＭＳ Ｐゴシック"/>
            </a:rPr>
            <a:t>　物件費の高騰が顕著であるため、各種経費の節減に努めていきたい。</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79370</xdr:rowOff>
    </xdr:from>
    <xdr:to>
      <xdr:col>7</xdr:col>
      <xdr:colOff>152400</xdr:colOff>
      <xdr:row>81</xdr:row>
      <xdr:rowOff>89946</xdr:rowOff>
    </xdr:to>
    <xdr:cxnSp macro="">
      <xdr:nvCxnSpPr>
        <xdr:cNvPr id="195" name="直線コネクタ 194"/>
        <xdr:cNvCxnSpPr/>
      </xdr:nvCxnSpPr>
      <xdr:spPr>
        <a:xfrm flipV="1">
          <a:off x="4114800" y="13966820"/>
          <a:ext cx="838200" cy="1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115572</xdr:rowOff>
    </xdr:from>
    <xdr:ext cx="762000" cy="259045"/>
    <xdr:sp macro="" textlink="">
      <xdr:nvSpPr>
        <xdr:cNvPr id="196" name="人件費・物件費等の状況平均値テキスト"/>
        <xdr:cNvSpPr txBox="1"/>
      </xdr:nvSpPr>
      <xdr:spPr>
        <a:xfrm>
          <a:off x="5041900" y="14174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89946</xdr:rowOff>
    </xdr:from>
    <xdr:to>
      <xdr:col>6</xdr:col>
      <xdr:colOff>0</xdr:colOff>
      <xdr:row>81</xdr:row>
      <xdr:rowOff>111652</xdr:rowOff>
    </xdr:to>
    <xdr:cxnSp macro="">
      <xdr:nvCxnSpPr>
        <xdr:cNvPr id="198" name="直線コネクタ 197"/>
        <xdr:cNvCxnSpPr/>
      </xdr:nvCxnSpPr>
      <xdr:spPr>
        <a:xfrm flipV="1">
          <a:off x="3225800" y="13977396"/>
          <a:ext cx="889000" cy="2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33757</xdr:rowOff>
    </xdr:from>
    <xdr:ext cx="736600" cy="259045"/>
    <xdr:sp macro="" textlink="">
      <xdr:nvSpPr>
        <xdr:cNvPr id="200" name="テキスト ボックス 199"/>
        <xdr:cNvSpPr txBox="1"/>
      </xdr:nvSpPr>
      <xdr:spPr>
        <a:xfrm>
          <a:off x="3733800" y="1426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60677</xdr:rowOff>
    </xdr:from>
    <xdr:to>
      <xdr:col>4</xdr:col>
      <xdr:colOff>482600</xdr:colOff>
      <xdr:row>81</xdr:row>
      <xdr:rowOff>111652</xdr:rowOff>
    </xdr:to>
    <xdr:cxnSp macro="">
      <xdr:nvCxnSpPr>
        <xdr:cNvPr id="201" name="直線コネクタ 200"/>
        <xdr:cNvCxnSpPr/>
      </xdr:nvCxnSpPr>
      <xdr:spPr>
        <a:xfrm>
          <a:off x="2336800" y="13948127"/>
          <a:ext cx="889000" cy="5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36687</xdr:rowOff>
    </xdr:from>
    <xdr:ext cx="762000" cy="259045"/>
    <xdr:sp macro="" textlink="">
      <xdr:nvSpPr>
        <xdr:cNvPr id="203" name="テキスト ボックス 202"/>
        <xdr:cNvSpPr txBox="1"/>
      </xdr:nvSpPr>
      <xdr:spPr>
        <a:xfrm>
          <a:off x="2844800" y="1426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60677</xdr:rowOff>
    </xdr:from>
    <xdr:to>
      <xdr:col>3</xdr:col>
      <xdr:colOff>279400</xdr:colOff>
      <xdr:row>81</xdr:row>
      <xdr:rowOff>74085</xdr:rowOff>
    </xdr:to>
    <xdr:cxnSp macro="">
      <xdr:nvCxnSpPr>
        <xdr:cNvPr id="204" name="直線コネクタ 203"/>
        <xdr:cNvCxnSpPr/>
      </xdr:nvCxnSpPr>
      <xdr:spPr>
        <a:xfrm flipV="1">
          <a:off x="1447800" y="13948127"/>
          <a:ext cx="889000" cy="1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159033</xdr:rowOff>
    </xdr:from>
    <xdr:ext cx="762000" cy="259045"/>
    <xdr:sp macro="" textlink="">
      <xdr:nvSpPr>
        <xdr:cNvPr id="206" name="テキスト ボックス 205"/>
        <xdr:cNvSpPr txBox="1"/>
      </xdr:nvSpPr>
      <xdr:spPr>
        <a:xfrm>
          <a:off x="1955800" y="1421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138946</xdr:rowOff>
    </xdr:from>
    <xdr:ext cx="762000" cy="259045"/>
    <xdr:sp macro="" textlink="">
      <xdr:nvSpPr>
        <xdr:cNvPr id="208" name="テキスト ボックス 207"/>
        <xdr:cNvSpPr txBox="1"/>
      </xdr:nvSpPr>
      <xdr:spPr>
        <a:xfrm>
          <a:off x="1066800" y="1419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28570</xdr:rowOff>
    </xdr:from>
    <xdr:to>
      <xdr:col>7</xdr:col>
      <xdr:colOff>203200</xdr:colOff>
      <xdr:row>81</xdr:row>
      <xdr:rowOff>130170</xdr:rowOff>
    </xdr:to>
    <xdr:sp macro="" textlink="">
      <xdr:nvSpPr>
        <xdr:cNvPr id="214" name="円/楕円 213"/>
        <xdr:cNvSpPr/>
      </xdr:nvSpPr>
      <xdr:spPr>
        <a:xfrm>
          <a:off x="4902200" y="139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45097</xdr:rowOff>
    </xdr:from>
    <xdr:ext cx="762000" cy="259045"/>
    <xdr:sp macro="" textlink="">
      <xdr:nvSpPr>
        <xdr:cNvPr id="215" name="人件費・物件費等の状況該当値テキスト"/>
        <xdr:cNvSpPr txBox="1"/>
      </xdr:nvSpPr>
      <xdr:spPr>
        <a:xfrm>
          <a:off x="5041900" y="1376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164,867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39146</xdr:rowOff>
    </xdr:from>
    <xdr:to>
      <xdr:col>6</xdr:col>
      <xdr:colOff>50800</xdr:colOff>
      <xdr:row>81</xdr:row>
      <xdr:rowOff>140746</xdr:rowOff>
    </xdr:to>
    <xdr:sp macro="" textlink="">
      <xdr:nvSpPr>
        <xdr:cNvPr id="216" name="円/楕円 215"/>
        <xdr:cNvSpPr/>
      </xdr:nvSpPr>
      <xdr:spPr>
        <a:xfrm>
          <a:off x="4064000" y="139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150923</xdr:rowOff>
    </xdr:from>
    <xdr:ext cx="736600" cy="259045"/>
    <xdr:sp macro="" textlink="">
      <xdr:nvSpPr>
        <xdr:cNvPr id="217" name="テキスト ボックス 216"/>
        <xdr:cNvSpPr txBox="1"/>
      </xdr:nvSpPr>
      <xdr:spPr>
        <a:xfrm>
          <a:off x="3733800" y="1369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167,935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60852</xdr:rowOff>
    </xdr:from>
    <xdr:to>
      <xdr:col>4</xdr:col>
      <xdr:colOff>533400</xdr:colOff>
      <xdr:row>81</xdr:row>
      <xdr:rowOff>162452</xdr:rowOff>
    </xdr:to>
    <xdr:sp macro="" textlink="">
      <xdr:nvSpPr>
        <xdr:cNvPr id="218" name="円/楕円 217"/>
        <xdr:cNvSpPr/>
      </xdr:nvSpPr>
      <xdr:spPr>
        <a:xfrm>
          <a:off x="3175000" y="1394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1179</xdr:rowOff>
    </xdr:from>
    <xdr:ext cx="762000" cy="259045"/>
    <xdr:sp macro="" textlink="">
      <xdr:nvSpPr>
        <xdr:cNvPr id="219" name="テキスト ボックス 218"/>
        <xdr:cNvSpPr txBox="1"/>
      </xdr:nvSpPr>
      <xdr:spPr>
        <a:xfrm>
          <a:off x="2844800" y="1371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174,232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9877</xdr:rowOff>
    </xdr:from>
    <xdr:to>
      <xdr:col>3</xdr:col>
      <xdr:colOff>330200</xdr:colOff>
      <xdr:row>81</xdr:row>
      <xdr:rowOff>111477</xdr:rowOff>
    </xdr:to>
    <xdr:sp macro="" textlink="">
      <xdr:nvSpPr>
        <xdr:cNvPr id="220" name="円/楕円 219"/>
        <xdr:cNvSpPr/>
      </xdr:nvSpPr>
      <xdr:spPr>
        <a:xfrm>
          <a:off x="2286000" y="1389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121654</xdr:rowOff>
    </xdr:from>
    <xdr:ext cx="762000" cy="259045"/>
    <xdr:sp macro="" textlink="">
      <xdr:nvSpPr>
        <xdr:cNvPr id="221" name="テキスト ボックス 220"/>
        <xdr:cNvSpPr txBox="1"/>
      </xdr:nvSpPr>
      <xdr:spPr>
        <a:xfrm>
          <a:off x="1955800" y="1366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159,444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23285</xdr:rowOff>
    </xdr:from>
    <xdr:to>
      <xdr:col>2</xdr:col>
      <xdr:colOff>127000</xdr:colOff>
      <xdr:row>81</xdr:row>
      <xdr:rowOff>124885</xdr:rowOff>
    </xdr:to>
    <xdr:sp macro="" textlink="">
      <xdr:nvSpPr>
        <xdr:cNvPr id="222" name="円/楕円 221"/>
        <xdr:cNvSpPr/>
      </xdr:nvSpPr>
      <xdr:spPr>
        <a:xfrm>
          <a:off x="1397000" y="1391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135062</xdr:rowOff>
    </xdr:from>
    <xdr:ext cx="762000" cy="259045"/>
    <xdr:sp macro="" textlink="">
      <xdr:nvSpPr>
        <xdr:cNvPr id="223" name="テキスト ボックス 222"/>
        <xdr:cNvSpPr txBox="1"/>
      </xdr:nvSpPr>
      <xdr:spPr>
        <a:xfrm>
          <a:off x="1066800" y="1367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163,334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年度の</a:t>
          </a:r>
          <a:r>
            <a:rPr kumimoji="1" lang="en-US" altLang="ja-JP" sz="1300">
              <a:latin typeface="ＭＳ Ｐゴシック"/>
            </a:rPr>
            <a:t>2</a:t>
          </a:r>
          <a:r>
            <a:rPr kumimoji="1" lang="ja-JP" altLang="en-US" sz="1300">
              <a:latin typeface="ＭＳ Ｐゴシック"/>
            </a:rPr>
            <a:t>年間ラスパイレス指数が</a:t>
          </a:r>
          <a:r>
            <a:rPr kumimoji="1" lang="en-US" altLang="ja-JP" sz="1300">
              <a:latin typeface="ＭＳ Ｐゴシック"/>
            </a:rPr>
            <a:t>100</a:t>
          </a:r>
          <a:r>
            <a:rPr kumimoji="1" lang="ja-JP" altLang="en-US" sz="1300">
              <a:latin typeface="ＭＳ Ｐゴシック"/>
            </a:rPr>
            <a:t>を超えているのは、国家公務員の給与削減措置が原因である。</a:t>
          </a:r>
          <a:r>
            <a:rPr kumimoji="1" lang="en-US" altLang="ja-JP" sz="1300">
              <a:latin typeface="ＭＳ Ｐゴシック"/>
            </a:rPr>
            <a:t>H25</a:t>
          </a:r>
          <a:r>
            <a:rPr kumimoji="1" lang="ja-JP" altLang="en-US" sz="1300">
              <a:latin typeface="ＭＳ Ｐゴシック"/>
            </a:rPr>
            <a:t>年度は国に準じた給与削減措置を行ったため、</a:t>
          </a:r>
          <a:r>
            <a:rPr kumimoji="1" lang="en-US" altLang="ja-JP" sz="1300">
              <a:latin typeface="ＭＳ Ｐゴシック"/>
            </a:rPr>
            <a:t>96.1</a:t>
          </a:r>
          <a:r>
            <a:rPr kumimoji="1" lang="ja-JP" altLang="en-US" sz="1300">
              <a:latin typeface="ＭＳ Ｐゴシック"/>
            </a:rPr>
            <a:t>となり、ほぼ国の給与削減前と同水準となっている。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40216</xdr:rowOff>
    </xdr:to>
    <xdr:cxnSp macro="">
      <xdr:nvCxnSpPr>
        <xdr:cNvPr id="252" name="直線コネクタ 251"/>
        <xdr:cNvCxnSpPr/>
      </xdr:nvCxnSpPr>
      <xdr:spPr>
        <a:xfrm flipV="1">
          <a:off x="17018000" y="1376045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89</xdr:row>
      <xdr:rowOff>77893</xdr:rowOff>
    </xdr:to>
    <xdr:cxnSp macro="">
      <xdr:nvCxnSpPr>
        <xdr:cNvPr id="257" name="直線コネクタ 256"/>
        <xdr:cNvCxnSpPr/>
      </xdr:nvCxnSpPr>
      <xdr:spPr>
        <a:xfrm flipV="1">
          <a:off x="16179800" y="14693477"/>
          <a:ext cx="8382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53781</xdr:rowOff>
    </xdr:from>
    <xdr:ext cx="762000" cy="259045"/>
    <xdr:sp macro="" textlink="">
      <xdr:nvSpPr>
        <xdr:cNvPr id="258" name="給与水準   （国との比較）平均値テキスト"/>
        <xdr:cNvSpPr txBox="1"/>
      </xdr:nvSpPr>
      <xdr:spPr>
        <a:xfrm>
          <a:off x="17106900" y="1445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59" name="フローチャート : 判断 258"/>
        <xdr:cNvSpPr/>
      </xdr:nvSpPr>
      <xdr:spPr>
        <a:xfrm>
          <a:off x="169672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168911</xdr:rowOff>
    </xdr:from>
    <xdr:to>
      <xdr:col>23</xdr:col>
      <xdr:colOff>406400</xdr:colOff>
      <xdr:row>89</xdr:row>
      <xdr:rowOff>77893</xdr:rowOff>
    </xdr:to>
    <xdr:cxnSp macro="">
      <xdr:nvCxnSpPr>
        <xdr:cNvPr id="260" name="直線コネクタ 259"/>
        <xdr:cNvCxnSpPr/>
      </xdr:nvCxnSpPr>
      <xdr:spPr>
        <a:xfrm>
          <a:off x="15290800" y="1525651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134196</xdr:rowOff>
    </xdr:from>
    <xdr:to>
      <xdr:col>23</xdr:col>
      <xdr:colOff>457200</xdr:colOff>
      <xdr:row>89</xdr:row>
      <xdr:rowOff>64346</xdr:rowOff>
    </xdr:to>
    <xdr:sp macro="" textlink="">
      <xdr:nvSpPr>
        <xdr:cNvPr id="261" name="フローチャート : 判断 260"/>
        <xdr:cNvSpPr/>
      </xdr:nvSpPr>
      <xdr:spPr>
        <a:xfrm>
          <a:off x="16129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74523</xdr:rowOff>
    </xdr:from>
    <xdr:ext cx="736600" cy="259045"/>
    <xdr:sp macro="" textlink="">
      <xdr:nvSpPr>
        <xdr:cNvPr id="262" name="テキスト ボックス 261"/>
        <xdr:cNvSpPr txBox="1"/>
      </xdr:nvSpPr>
      <xdr:spPr>
        <a:xfrm>
          <a:off x="15798800" y="14990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7620</xdr:rowOff>
    </xdr:from>
    <xdr:to>
      <xdr:col>22</xdr:col>
      <xdr:colOff>203200</xdr:colOff>
      <xdr:row>88</xdr:row>
      <xdr:rowOff>168911</xdr:rowOff>
    </xdr:to>
    <xdr:cxnSp macro="">
      <xdr:nvCxnSpPr>
        <xdr:cNvPr id="263" name="直線コネクタ 262"/>
        <xdr:cNvCxnSpPr/>
      </xdr:nvCxnSpPr>
      <xdr:spPr>
        <a:xfrm>
          <a:off x="14401800" y="14580870"/>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4" name="フローチャート : 判断 263"/>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58438</xdr:rowOff>
    </xdr:from>
    <xdr:ext cx="762000" cy="259045"/>
    <xdr:sp macro="" textlink="">
      <xdr:nvSpPr>
        <xdr:cNvPr id="265" name="テキスト ボックス 264"/>
        <xdr:cNvSpPr txBox="1"/>
      </xdr:nvSpPr>
      <xdr:spPr>
        <a:xfrm>
          <a:off x="14909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7620</xdr:rowOff>
    </xdr:from>
    <xdr:to>
      <xdr:col>21</xdr:col>
      <xdr:colOff>0</xdr:colOff>
      <xdr:row>86</xdr:row>
      <xdr:rowOff>13123</xdr:rowOff>
    </xdr:to>
    <xdr:cxnSp macro="">
      <xdr:nvCxnSpPr>
        <xdr:cNvPr id="266" name="直線コネクタ 265"/>
        <xdr:cNvCxnSpPr/>
      </xdr:nvCxnSpPr>
      <xdr:spPr>
        <a:xfrm flipV="1">
          <a:off x="13512800" y="1458087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68597</xdr:rowOff>
    </xdr:from>
    <xdr:ext cx="762000" cy="259045"/>
    <xdr:sp macro="" textlink="">
      <xdr:nvSpPr>
        <xdr:cNvPr id="270" name="テキスト ボックス 269"/>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6" name="円/楕円 275"/>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41504</xdr:rowOff>
    </xdr:from>
    <xdr:ext cx="762000" cy="259045"/>
    <xdr:sp macro="" textlink="">
      <xdr:nvSpPr>
        <xdr:cNvPr id="277" name="給与水準   （国との比較）該当値テキスト"/>
        <xdr:cNvSpPr txBox="1"/>
      </xdr:nvSpPr>
      <xdr:spPr>
        <a:xfrm>
          <a:off x="17106900" y="1461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27093</xdr:rowOff>
    </xdr:from>
    <xdr:to>
      <xdr:col>23</xdr:col>
      <xdr:colOff>457200</xdr:colOff>
      <xdr:row>89</xdr:row>
      <xdr:rowOff>128693</xdr:rowOff>
    </xdr:to>
    <xdr:sp macro="" textlink="">
      <xdr:nvSpPr>
        <xdr:cNvPr id="278" name="円/楕円 277"/>
        <xdr:cNvSpPr/>
      </xdr:nvSpPr>
      <xdr:spPr>
        <a:xfrm>
          <a:off x="16129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79" name="テキスト ボックス 278"/>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118111</xdr:rowOff>
    </xdr:from>
    <xdr:to>
      <xdr:col>22</xdr:col>
      <xdr:colOff>254000</xdr:colOff>
      <xdr:row>89</xdr:row>
      <xdr:rowOff>48261</xdr:rowOff>
    </xdr:to>
    <xdr:sp macro="" textlink="">
      <xdr:nvSpPr>
        <xdr:cNvPr id="280" name="円/楕円 279"/>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81" name="テキスト ボックス 280"/>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128270</xdr:rowOff>
    </xdr:from>
    <xdr:to>
      <xdr:col>21</xdr:col>
      <xdr:colOff>50800</xdr:colOff>
      <xdr:row>85</xdr:row>
      <xdr:rowOff>58420</xdr:rowOff>
    </xdr:to>
    <xdr:sp macro="" textlink="">
      <xdr:nvSpPr>
        <xdr:cNvPr id="282" name="円/楕円 281"/>
        <xdr:cNvSpPr/>
      </xdr:nvSpPr>
      <xdr:spPr>
        <a:xfrm>
          <a:off x="14351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68597</xdr:rowOff>
    </xdr:from>
    <xdr:ext cx="762000" cy="259045"/>
    <xdr:sp macro="" textlink="">
      <xdr:nvSpPr>
        <xdr:cNvPr id="283" name="テキスト ボックス 282"/>
        <xdr:cNvSpPr txBox="1"/>
      </xdr:nvSpPr>
      <xdr:spPr>
        <a:xfrm>
          <a:off x="14020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133773</xdr:rowOff>
    </xdr:from>
    <xdr:to>
      <xdr:col>19</xdr:col>
      <xdr:colOff>533400</xdr:colOff>
      <xdr:row>86</xdr:row>
      <xdr:rowOff>63923</xdr:rowOff>
    </xdr:to>
    <xdr:sp macro="" textlink="">
      <xdr:nvSpPr>
        <xdr:cNvPr id="284" name="円/楕円 283"/>
        <xdr:cNvSpPr/>
      </xdr:nvSpPr>
      <xdr:spPr>
        <a:xfrm>
          <a:off x="13462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48700</xdr:rowOff>
    </xdr:from>
    <xdr:ext cx="762000" cy="259045"/>
    <xdr:sp macro="" textlink="">
      <xdr:nvSpPr>
        <xdr:cNvPr id="285" name="テキスト ボックス 284"/>
        <xdr:cNvSpPr txBox="1"/>
      </xdr:nvSpPr>
      <xdr:spPr>
        <a:xfrm>
          <a:off x="13131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財政健全化計画により、</a:t>
          </a:r>
          <a:r>
            <a:rPr kumimoji="1" lang="en-US" altLang="ja-JP" sz="1300">
              <a:latin typeface="ＭＳ Ｐゴシック"/>
            </a:rPr>
            <a:t>H17</a:t>
          </a:r>
          <a:r>
            <a:rPr kumimoji="1" lang="ja-JP" altLang="en-US" sz="1300">
              <a:latin typeface="ＭＳ Ｐゴシック"/>
            </a:rPr>
            <a:t>年度より機構改革等を実施し、職員数の削減を図っている。</a:t>
          </a:r>
          <a:r>
            <a:rPr kumimoji="1" lang="en-US" altLang="ja-JP" sz="1300">
              <a:latin typeface="ＭＳ Ｐゴシック"/>
            </a:rPr>
            <a:t>H26.4.1</a:t>
          </a:r>
          <a:r>
            <a:rPr kumimoji="1" lang="ja-JP" altLang="en-US" sz="1300">
              <a:latin typeface="ＭＳ Ｐゴシック"/>
            </a:rPr>
            <a:t>現在の職員数（普通会計ベース）は</a:t>
          </a:r>
          <a:r>
            <a:rPr kumimoji="1" lang="en-US" altLang="ja-JP" sz="1300">
              <a:latin typeface="ＭＳ Ｐゴシック"/>
            </a:rPr>
            <a:t>75</a:t>
          </a:r>
          <a:r>
            <a:rPr kumimoji="1" lang="ja-JP" altLang="en-US" sz="1300">
              <a:latin typeface="ＭＳ Ｐゴシック"/>
            </a:rPr>
            <a:t>名で、対前年度</a:t>
          </a:r>
          <a:r>
            <a:rPr kumimoji="1" lang="en-US" altLang="ja-JP" sz="1300">
              <a:latin typeface="ＭＳ Ｐゴシック"/>
            </a:rPr>
            <a:t>1</a:t>
          </a:r>
          <a:r>
            <a:rPr kumimoji="1" lang="ja-JP" altLang="en-US" sz="1300">
              <a:latin typeface="ＭＳ Ｐゴシック"/>
            </a:rPr>
            <a:t>名の減となっている。機構改革により地籍調査課を廃止し、税務課と統合したことなどから人員削減につながったものである。</a:t>
          </a:r>
          <a:endParaRPr kumimoji="1" lang="en-US" altLang="ja-JP" sz="1300">
            <a:latin typeface="ＭＳ Ｐゴシック"/>
          </a:endParaRPr>
        </a:p>
        <a:p>
          <a:r>
            <a:rPr kumimoji="1" lang="ja-JP" altLang="en-US" sz="1300">
              <a:latin typeface="ＭＳ Ｐゴシック"/>
            </a:rPr>
            <a:t>　類似団体を下回っており、また順位も</a:t>
          </a:r>
          <a:r>
            <a:rPr kumimoji="1" lang="en-US" altLang="ja-JP" sz="1300">
              <a:latin typeface="ＭＳ Ｐゴシック"/>
            </a:rPr>
            <a:t>111</a:t>
          </a:r>
          <a:r>
            <a:rPr kumimoji="1" lang="ja-JP" altLang="en-US" sz="1300">
              <a:latin typeface="ＭＳ Ｐゴシック"/>
            </a:rPr>
            <a:t>団体中</a:t>
          </a:r>
          <a:r>
            <a:rPr kumimoji="1" lang="en-US" altLang="ja-JP" sz="1300">
              <a:latin typeface="ＭＳ Ｐゴシック"/>
            </a:rPr>
            <a:t>10</a:t>
          </a:r>
          <a:r>
            <a:rPr kumimoji="1" lang="ja-JP" altLang="en-US" sz="1300">
              <a:latin typeface="ＭＳ Ｐゴシック"/>
            </a:rPr>
            <a:t>位と適正な位置にあると思われるが、今後も事務事業の見直しや組織・機構の簡素合理化を図り、職員数の抑制に努める。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7" name="直線コネクタ 316"/>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8"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9" name="直線コネクタ 318"/>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20"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21" name="直線コネクタ 320"/>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146522</xdr:rowOff>
    </xdr:from>
    <xdr:to>
      <xdr:col>24</xdr:col>
      <xdr:colOff>558800</xdr:colOff>
      <xdr:row>59</xdr:row>
      <xdr:rowOff>152037</xdr:rowOff>
    </xdr:to>
    <xdr:cxnSp macro="">
      <xdr:nvCxnSpPr>
        <xdr:cNvPr id="322" name="直線コネクタ 321"/>
        <xdr:cNvCxnSpPr/>
      </xdr:nvCxnSpPr>
      <xdr:spPr>
        <a:xfrm flipV="1">
          <a:off x="16179800" y="10262072"/>
          <a:ext cx="8382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3"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4" name="フローチャート : 判断 323"/>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152037</xdr:rowOff>
    </xdr:from>
    <xdr:to>
      <xdr:col>23</xdr:col>
      <xdr:colOff>406400</xdr:colOff>
      <xdr:row>59</xdr:row>
      <xdr:rowOff>167205</xdr:rowOff>
    </xdr:to>
    <xdr:cxnSp macro="">
      <xdr:nvCxnSpPr>
        <xdr:cNvPr id="325" name="直線コネクタ 324"/>
        <xdr:cNvCxnSpPr/>
      </xdr:nvCxnSpPr>
      <xdr:spPr>
        <a:xfrm flipV="1">
          <a:off x="15290800" y="10267587"/>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6" name="フローチャート : 判断 325"/>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7" name="テキスト ボックス 326"/>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149969</xdr:rowOff>
    </xdr:from>
    <xdr:to>
      <xdr:col>22</xdr:col>
      <xdr:colOff>203200</xdr:colOff>
      <xdr:row>59</xdr:row>
      <xdr:rowOff>167205</xdr:rowOff>
    </xdr:to>
    <xdr:cxnSp macro="">
      <xdr:nvCxnSpPr>
        <xdr:cNvPr id="328" name="直線コネクタ 327"/>
        <xdr:cNvCxnSpPr/>
      </xdr:nvCxnSpPr>
      <xdr:spPr>
        <a:xfrm>
          <a:off x="14401800" y="10265519"/>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9" name="フローチャート : 判断 328"/>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30" name="テキスト ボックス 329"/>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149969</xdr:rowOff>
    </xdr:from>
    <xdr:to>
      <xdr:col>21</xdr:col>
      <xdr:colOff>0</xdr:colOff>
      <xdr:row>60</xdr:row>
      <xdr:rowOff>1960</xdr:rowOff>
    </xdr:to>
    <xdr:cxnSp macro="">
      <xdr:nvCxnSpPr>
        <xdr:cNvPr id="331" name="直線コネクタ 330"/>
        <xdr:cNvCxnSpPr/>
      </xdr:nvCxnSpPr>
      <xdr:spPr>
        <a:xfrm flipV="1">
          <a:off x="13512800" y="10265519"/>
          <a:ext cx="889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2" name="フローチャート : 判断 331"/>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167367</xdr:rowOff>
    </xdr:from>
    <xdr:ext cx="762000" cy="259045"/>
    <xdr:sp macro="" textlink="">
      <xdr:nvSpPr>
        <xdr:cNvPr id="333" name="テキスト ボックス 332"/>
        <xdr:cNvSpPr txBox="1"/>
      </xdr:nvSpPr>
      <xdr:spPr>
        <a:xfrm>
          <a:off x="14020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4" name="フローチャート : 判断 333"/>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153578</xdr:rowOff>
    </xdr:from>
    <xdr:ext cx="762000" cy="259045"/>
    <xdr:sp macro="" textlink="">
      <xdr:nvSpPr>
        <xdr:cNvPr id="335" name="テキスト ボックス 334"/>
        <xdr:cNvSpPr txBox="1"/>
      </xdr:nvSpPr>
      <xdr:spPr>
        <a:xfrm>
          <a:off x="13131800" y="106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95722</xdr:rowOff>
    </xdr:from>
    <xdr:to>
      <xdr:col>24</xdr:col>
      <xdr:colOff>609600</xdr:colOff>
      <xdr:row>60</xdr:row>
      <xdr:rowOff>25872</xdr:rowOff>
    </xdr:to>
    <xdr:sp macro="" textlink="">
      <xdr:nvSpPr>
        <xdr:cNvPr id="341" name="円/楕円 340"/>
        <xdr:cNvSpPr/>
      </xdr:nvSpPr>
      <xdr:spPr>
        <a:xfrm>
          <a:off x="16967200" y="1021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16999</xdr:rowOff>
    </xdr:from>
    <xdr:ext cx="762000" cy="259045"/>
    <xdr:sp macro="" textlink="">
      <xdr:nvSpPr>
        <xdr:cNvPr id="342" name="定員管理の状況該当値テキスト"/>
        <xdr:cNvSpPr txBox="1"/>
      </xdr:nvSpPr>
      <xdr:spPr>
        <a:xfrm>
          <a:off x="17106900" y="1013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101237</xdr:rowOff>
    </xdr:from>
    <xdr:to>
      <xdr:col>23</xdr:col>
      <xdr:colOff>457200</xdr:colOff>
      <xdr:row>60</xdr:row>
      <xdr:rowOff>31387</xdr:rowOff>
    </xdr:to>
    <xdr:sp macro="" textlink="">
      <xdr:nvSpPr>
        <xdr:cNvPr id="343" name="円/楕円 342"/>
        <xdr:cNvSpPr/>
      </xdr:nvSpPr>
      <xdr:spPr>
        <a:xfrm>
          <a:off x="16129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41564</xdr:rowOff>
    </xdr:from>
    <xdr:ext cx="736600" cy="259045"/>
    <xdr:sp macro="" textlink="">
      <xdr:nvSpPr>
        <xdr:cNvPr id="344" name="テキスト ボックス 343"/>
        <xdr:cNvSpPr txBox="1"/>
      </xdr:nvSpPr>
      <xdr:spPr>
        <a:xfrm>
          <a:off x="15798800" y="9985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116405</xdr:rowOff>
    </xdr:from>
    <xdr:to>
      <xdr:col>22</xdr:col>
      <xdr:colOff>254000</xdr:colOff>
      <xdr:row>60</xdr:row>
      <xdr:rowOff>46555</xdr:rowOff>
    </xdr:to>
    <xdr:sp macro="" textlink="">
      <xdr:nvSpPr>
        <xdr:cNvPr id="345" name="円/楕円 344"/>
        <xdr:cNvSpPr/>
      </xdr:nvSpPr>
      <xdr:spPr>
        <a:xfrm>
          <a:off x="15240000" y="102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56732</xdr:rowOff>
    </xdr:from>
    <xdr:ext cx="762000" cy="259045"/>
    <xdr:sp macro="" textlink="">
      <xdr:nvSpPr>
        <xdr:cNvPr id="346" name="テキスト ボックス 345"/>
        <xdr:cNvSpPr txBox="1"/>
      </xdr:nvSpPr>
      <xdr:spPr>
        <a:xfrm>
          <a:off x="14909800" y="1000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99169</xdr:rowOff>
    </xdr:from>
    <xdr:to>
      <xdr:col>21</xdr:col>
      <xdr:colOff>50800</xdr:colOff>
      <xdr:row>60</xdr:row>
      <xdr:rowOff>29319</xdr:rowOff>
    </xdr:to>
    <xdr:sp macro="" textlink="">
      <xdr:nvSpPr>
        <xdr:cNvPr id="347" name="円/楕円 346"/>
        <xdr:cNvSpPr/>
      </xdr:nvSpPr>
      <xdr:spPr>
        <a:xfrm>
          <a:off x="14351000" y="102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39496</xdr:rowOff>
    </xdr:from>
    <xdr:ext cx="762000" cy="259045"/>
    <xdr:sp macro="" textlink="">
      <xdr:nvSpPr>
        <xdr:cNvPr id="348" name="テキスト ボックス 347"/>
        <xdr:cNvSpPr txBox="1"/>
      </xdr:nvSpPr>
      <xdr:spPr>
        <a:xfrm>
          <a:off x="14020800" y="998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122610</xdr:rowOff>
    </xdr:from>
    <xdr:to>
      <xdr:col>19</xdr:col>
      <xdr:colOff>533400</xdr:colOff>
      <xdr:row>60</xdr:row>
      <xdr:rowOff>52760</xdr:rowOff>
    </xdr:to>
    <xdr:sp macro="" textlink="">
      <xdr:nvSpPr>
        <xdr:cNvPr id="349" name="円/楕円 348"/>
        <xdr:cNvSpPr/>
      </xdr:nvSpPr>
      <xdr:spPr>
        <a:xfrm>
          <a:off x="13462000" y="1023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62937</xdr:rowOff>
    </xdr:from>
    <xdr:ext cx="762000" cy="259045"/>
    <xdr:sp macro="" textlink="">
      <xdr:nvSpPr>
        <xdr:cNvPr id="350" name="テキスト ボックス 349"/>
        <xdr:cNvSpPr txBox="1"/>
      </xdr:nvSpPr>
      <xdr:spPr>
        <a:xfrm>
          <a:off x="13131800" y="1000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辺地対策事業債や臨時財政対策債の償還費が増加のため、同償還費の増により控除財源となる交付税算入公債費もそれを上回って増加しているため、全体では△</a:t>
          </a:r>
          <a:r>
            <a:rPr kumimoji="1" lang="en-US" altLang="ja-JP" sz="1300">
              <a:latin typeface="ＭＳ Ｐゴシック"/>
            </a:rPr>
            <a:t>0.2</a:t>
          </a:r>
          <a:r>
            <a:rPr kumimoji="1" lang="ja-JP" altLang="en-US" sz="1300">
              <a:latin typeface="ＭＳ Ｐゴシック"/>
            </a:rPr>
            <a:t>％の減となった。</a:t>
          </a:r>
          <a:endParaRPr kumimoji="1" lang="en-US" altLang="ja-JP" sz="1300">
            <a:latin typeface="ＭＳ Ｐゴシック"/>
          </a:endParaRPr>
        </a:p>
        <a:p>
          <a:r>
            <a:rPr kumimoji="1" lang="ja-JP" altLang="en-US" sz="1300">
              <a:latin typeface="ＭＳ Ｐゴシック"/>
            </a:rPr>
            <a:t>　比率自体は適正な範囲で推移しているため、今後もこの水準の維持に努める。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5" name="直線コネクタ 374"/>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6"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7" name="直線コネクタ 376"/>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8"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9" name="直線コネクタ 378"/>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39</xdr:row>
      <xdr:rowOff>117475</xdr:rowOff>
    </xdr:to>
    <xdr:cxnSp macro="">
      <xdr:nvCxnSpPr>
        <xdr:cNvPr id="380" name="直線コネクタ 379"/>
        <xdr:cNvCxnSpPr/>
      </xdr:nvCxnSpPr>
      <xdr:spPr>
        <a:xfrm flipV="1">
          <a:off x="16179800" y="679196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36212</xdr:rowOff>
    </xdr:from>
    <xdr:ext cx="762000" cy="259045"/>
    <xdr:sp macro="" textlink="">
      <xdr:nvSpPr>
        <xdr:cNvPr id="381" name="公債費負担の状況平均値テキスト"/>
        <xdr:cNvSpPr txBox="1"/>
      </xdr:nvSpPr>
      <xdr:spPr>
        <a:xfrm>
          <a:off x="17106900" y="689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2" name="フローチャート : 判断 381"/>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105410</xdr:rowOff>
    </xdr:from>
    <xdr:to>
      <xdr:col>23</xdr:col>
      <xdr:colOff>406400</xdr:colOff>
      <xdr:row>39</xdr:row>
      <xdr:rowOff>117475</xdr:rowOff>
    </xdr:to>
    <xdr:cxnSp macro="">
      <xdr:nvCxnSpPr>
        <xdr:cNvPr id="383" name="直線コネクタ 382"/>
        <xdr:cNvCxnSpPr/>
      </xdr:nvCxnSpPr>
      <xdr:spPr>
        <a:xfrm>
          <a:off x="15290800" y="67919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4" name="フローチャート :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105410</xdr:rowOff>
    </xdr:from>
    <xdr:to>
      <xdr:col>22</xdr:col>
      <xdr:colOff>203200</xdr:colOff>
      <xdr:row>39</xdr:row>
      <xdr:rowOff>153670</xdr:rowOff>
    </xdr:to>
    <xdr:cxnSp macro="">
      <xdr:nvCxnSpPr>
        <xdr:cNvPr id="386" name="直線コネクタ 385"/>
        <xdr:cNvCxnSpPr/>
      </xdr:nvCxnSpPr>
      <xdr:spPr>
        <a:xfrm flipV="1">
          <a:off x="14401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7" name="フローチャート : 判断 386"/>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123842</xdr:rowOff>
    </xdr:from>
    <xdr:ext cx="762000" cy="259045"/>
    <xdr:sp macro="" textlink="">
      <xdr:nvSpPr>
        <xdr:cNvPr id="388" name="テキスト ボックス 387"/>
        <xdr:cNvSpPr txBox="1"/>
      </xdr:nvSpPr>
      <xdr:spPr>
        <a:xfrm>
          <a:off x="14909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153670</xdr:rowOff>
    </xdr:from>
    <xdr:to>
      <xdr:col>21</xdr:col>
      <xdr:colOff>0</xdr:colOff>
      <xdr:row>40</xdr:row>
      <xdr:rowOff>66675</xdr:rowOff>
    </xdr:to>
    <xdr:cxnSp macro="">
      <xdr:nvCxnSpPr>
        <xdr:cNvPr id="389" name="直線コネクタ 388"/>
        <xdr:cNvCxnSpPr/>
      </xdr:nvCxnSpPr>
      <xdr:spPr>
        <a:xfrm flipV="1">
          <a:off x="13512800" y="684022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90" name="フローチャート : 判断 389"/>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30815</xdr:rowOff>
    </xdr:from>
    <xdr:ext cx="762000" cy="259045"/>
    <xdr:sp macro="" textlink="">
      <xdr:nvSpPr>
        <xdr:cNvPr id="391" name="テキスト ボックス 390"/>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2" name="フローチャート : 判断 39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3" name="テキスト ボックス 39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399" name="円/楕円 398"/>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71137</xdr:rowOff>
    </xdr:from>
    <xdr:ext cx="762000" cy="259045"/>
    <xdr:sp macro="" textlink="">
      <xdr:nvSpPr>
        <xdr:cNvPr id="400"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66675</xdr:rowOff>
    </xdr:from>
    <xdr:to>
      <xdr:col>23</xdr:col>
      <xdr:colOff>457200</xdr:colOff>
      <xdr:row>39</xdr:row>
      <xdr:rowOff>168275</xdr:rowOff>
    </xdr:to>
    <xdr:sp macro="" textlink="">
      <xdr:nvSpPr>
        <xdr:cNvPr id="401" name="円/楕円 400"/>
        <xdr:cNvSpPr/>
      </xdr:nvSpPr>
      <xdr:spPr>
        <a:xfrm>
          <a:off x="16129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402" name="テキスト ボックス 401"/>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54610</xdr:rowOff>
    </xdr:from>
    <xdr:to>
      <xdr:col>22</xdr:col>
      <xdr:colOff>254000</xdr:colOff>
      <xdr:row>39</xdr:row>
      <xdr:rowOff>156210</xdr:rowOff>
    </xdr:to>
    <xdr:sp macro="" textlink="">
      <xdr:nvSpPr>
        <xdr:cNvPr id="403" name="円/楕円 402"/>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404" name="テキスト ボックス 403"/>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102870</xdr:rowOff>
    </xdr:from>
    <xdr:to>
      <xdr:col>21</xdr:col>
      <xdr:colOff>50800</xdr:colOff>
      <xdr:row>40</xdr:row>
      <xdr:rowOff>33020</xdr:rowOff>
    </xdr:to>
    <xdr:sp macro="" textlink="">
      <xdr:nvSpPr>
        <xdr:cNvPr id="405" name="円/楕円 404"/>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406" name="テキスト ボックス 405"/>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15875</xdr:rowOff>
    </xdr:from>
    <xdr:to>
      <xdr:col>19</xdr:col>
      <xdr:colOff>533400</xdr:colOff>
      <xdr:row>40</xdr:row>
      <xdr:rowOff>117475</xdr:rowOff>
    </xdr:to>
    <xdr:sp macro="" textlink="">
      <xdr:nvSpPr>
        <xdr:cNvPr id="407" name="円/楕円 406"/>
        <xdr:cNvSpPr/>
      </xdr:nvSpPr>
      <xdr:spPr>
        <a:xfrm>
          <a:off x="13462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127652</xdr:rowOff>
    </xdr:from>
    <xdr:ext cx="762000" cy="259045"/>
    <xdr:sp macro="" textlink="">
      <xdr:nvSpPr>
        <xdr:cNvPr id="408" name="テキスト ボックス 407"/>
        <xdr:cNvSpPr txBox="1"/>
      </xdr:nvSpPr>
      <xdr:spPr>
        <a:xfrm>
          <a:off x="13131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地方債などの将来負担額に対し、基金や地方債の交付税算入額などの控除財源が</a:t>
          </a:r>
          <a:r>
            <a:rPr kumimoji="1" lang="en-US" altLang="ja-JP" sz="1300">
              <a:latin typeface="ＭＳ Ｐゴシック"/>
            </a:rPr>
            <a:t>H25</a:t>
          </a:r>
          <a:r>
            <a:rPr kumimoji="1" lang="ja-JP" altLang="en-US" sz="1300">
              <a:latin typeface="ＭＳ Ｐゴシック"/>
            </a:rPr>
            <a:t>決算で約</a:t>
          </a:r>
          <a:r>
            <a:rPr kumimoji="1" lang="en-US" altLang="ja-JP" sz="1300">
              <a:latin typeface="ＭＳ Ｐゴシック"/>
            </a:rPr>
            <a:t>18</a:t>
          </a:r>
          <a:r>
            <a:rPr kumimoji="1" lang="ja-JP" altLang="en-US" sz="1300">
              <a:latin typeface="ＭＳ Ｐゴシック"/>
            </a:rPr>
            <a:t>億円上回り、比率算定上は将来負担額はないという結果になっている。これは、毎年の収支剰余金を堅実に積み立ててきたこと、交付税算入のない地方債借り入れを抑制してきたことなどが要因と考えられる。</a:t>
          </a:r>
          <a:endParaRPr kumimoji="1" lang="en-US" altLang="ja-JP" sz="1300">
            <a:latin typeface="ＭＳ Ｐゴシック"/>
          </a:endParaRPr>
        </a:p>
        <a:p>
          <a:r>
            <a:rPr kumimoji="1" lang="ja-JP" altLang="en-US" sz="1300">
              <a:latin typeface="ＭＳ Ｐゴシック"/>
            </a:rPr>
            <a:t>　財政健全化法の施行により、単年度収支だけでなく、資産・債務などのストック指標も財政運営上留意していくことが必要となり、今後も資産・債務のバランスを適正に保てるよう努める。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5" name="直線コネクタ 434"/>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6"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7" name="直線コネクタ 436"/>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8"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9" name="直線コネクタ 438"/>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40"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1" name="フローチャート :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2" name="フローチャート : 判断 441"/>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3" name="テキスト ボックス 442"/>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4" name="フローチャート : 判断 443"/>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5" name="テキスト ボックス 444"/>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13259</xdr:rowOff>
    </xdr:from>
    <xdr:to>
      <xdr:col>21</xdr:col>
      <xdr:colOff>50800</xdr:colOff>
      <xdr:row>16</xdr:row>
      <xdr:rowOff>114859</xdr:rowOff>
    </xdr:to>
    <xdr:sp macro="" textlink="">
      <xdr:nvSpPr>
        <xdr:cNvPr id="446" name="フローチャート : 判断 445"/>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47" name="テキスト ボックス 446"/>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48" name="フローチャート : 判断 447"/>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124426</xdr:rowOff>
    </xdr:from>
    <xdr:ext cx="762000" cy="259045"/>
    <xdr:sp macro="" textlink="">
      <xdr:nvSpPr>
        <xdr:cNvPr id="449" name="テキスト ボックス 448"/>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和歌山県広川町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7,677
7,651
65.31
5,154,296
4,948,219
151,090
2,577,998
4,095,263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財政健全化計画により計画的に人員削減を進めてきており、人件費も比例して下がってきている。</a:t>
          </a:r>
          <a:endParaRPr kumimoji="1" lang="en-US" altLang="ja-JP" sz="1300">
            <a:latin typeface="ＭＳ Ｐゴシック"/>
          </a:endParaRPr>
        </a:p>
        <a:p>
          <a:r>
            <a:rPr kumimoji="1" lang="en-US" altLang="ja-JP" sz="1300">
              <a:latin typeface="ＭＳ Ｐゴシック"/>
            </a:rPr>
            <a:t>H25</a:t>
          </a:r>
          <a:r>
            <a:rPr kumimoji="1" lang="ja-JP" altLang="en-US" sz="1300">
              <a:latin typeface="ＭＳ Ｐゴシック"/>
            </a:rPr>
            <a:t>年度は、副町長の不設置（△</a:t>
          </a:r>
          <a:r>
            <a:rPr kumimoji="1" lang="en-US" altLang="ja-JP" sz="1300">
              <a:latin typeface="ＭＳ Ｐゴシック"/>
            </a:rPr>
            <a:t>6,450</a:t>
          </a:r>
          <a:r>
            <a:rPr kumimoji="1" lang="ja-JP" altLang="en-US" sz="1300">
              <a:latin typeface="ＭＳ Ｐゴシック"/>
            </a:rPr>
            <a:t>）や、国の要請に伴う給与減額措置（△</a:t>
          </a:r>
          <a:r>
            <a:rPr kumimoji="1" lang="en-US" altLang="ja-JP" sz="1300">
              <a:latin typeface="ＭＳ Ｐゴシック"/>
            </a:rPr>
            <a:t>7,135</a:t>
          </a:r>
          <a:r>
            <a:rPr kumimoji="1" lang="ja-JP" altLang="en-US" sz="1300">
              <a:latin typeface="ＭＳ Ｐゴシック"/>
            </a:rPr>
            <a:t>）などにより、さらに比率を△</a:t>
          </a:r>
          <a:r>
            <a:rPr kumimoji="1" lang="en-US" altLang="ja-JP" sz="1300">
              <a:latin typeface="ＭＳ Ｐゴシック"/>
            </a:rPr>
            <a:t>1.6</a:t>
          </a:r>
          <a:r>
            <a:rPr kumimoji="1" lang="ja-JP" altLang="en-US" sz="1300">
              <a:latin typeface="ＭＳ Ｐゴシック"/>
            </a:rPr>
            <a:t>％押し下げている。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154432</xdr:rowOff>
    </xdr:to>
    <xdr:cxnSp macro="">
      <xdr:nvCxnSpPr>
        <xdr:cNvPr id="63" name="直線コネクタ 62"/>
        <xdr:cNvCxnSpPr/>
      </xdr:nvCxnSpPr>
      <xdr:spPr>
        <a:xfrm flipV="1">
          <a:off x="3987800" y="62534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61993</xdr:rowOff>
    </xdr:from>
    <xdr:ext cx="762000" cy="259045"/>
    <xdr:sp macro="" textlink="">
      <xdr:nvSpPr>
        <xdr:cNvPr id="64"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154432</xdr:rowOff>
    </xdr:from>
    <xdr:to>
      <xdr:col>5</xdr:col>
      <xdr:colOff>549275</xdr:colOff>
      <xdr:row>36</xdr:row>
      <xdr:rowOff>163576</xdr:rowOff>
    </xdr:to>
    <xdr:cxnSp macro="">
      <xdr:nvCxnSpPr>
        <xdr:cNvPr id="66" name="直線コネクタ 65"/>
        <xdr:cNvCxnSpPr/>
      </xdr:nvCxnSpPr>
      <xdr:spPr>
        <a:xfrm flipV="1">
          <a:off x="3098800" y="6326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8" name="テキスト ボックス 67"/>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131572</xdr:rowOff>
    </xdr:from>
    <xdr:to>
      <xdr:col>4</xdr:col>
      <xdr:colOff>346075</xdr:colOff>
      <xdr:row>36</xdr:row>
      <xdr:rowOff>163576</xdr:rowOff>
    </xdr:to>
    <xdr:cxnSp macro="">
      <xdr:nvCxnSpPr>
        <xdr:cNvPr id="69" name="直線コネクタ 68"/>
        <xdr:cNvCxnSpPr/>
      </xdr:nvCxnSpPr>
      <xdr:spPr>
        <a:xfrm>
          <a:off x="2209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1" name="テキスト ボックス 70"/>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131572</xdr:rowOff>
    </xdr:from>
    <xdr:to>
      <xdr:col>3</xdr:col>
      <xdr:colOff>142875</xdr:colOff>
      <xdr:row>37</xdr:row>
      <xdr:rowOff>33274</xdr:rowOff>
    </xdr:to>
    <xdr:cxnSp macro="">
      <xdr:nvCxnSpPr>
        <xdr:cNvPr id="72" name="直線コネクタ 71"/>
        <xdr:cNvCxnSpPr/>
      </xdr:nvCxnSpPr>
      <xdr:spPr>
        <a:xfrm flipV="1">
          <a:off x="1320800" y="63037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9415</xdr:rowOff>
    </xdr:from>
    <xdr:ext cx="762000" cy="259045"/>
    <xdr:sp macro="" textlink="">
      <xdr:nvSpPr>
        <xdr:cNvPr id="74" name="テキスト ボックス 73"/>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77995</xdr:rowOff>
    </xdr:from>
    <xdr:ext cx="762000" cy="259045"/>
    <xdr:sp macro="" textlink="">
      <xdr:nvSpPr>
        <xdr:cNvPr id="76" name="テキスト ボックス 75"/>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2" name="円/楕円 81"/>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3"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103632</xdr:rowOff>
    </xdr:from>
    <xdr:to>
      <xdr:col>5</xdr:col>
      <xdr:colOff>600075</xdr:colOff>
      <xdr:row>37</xdr:row>
      <xdr:rowOff>33782</xdr:rowOff>
    </xdr:to>
    <xdr:sp macro="" textlink="">
      <xdr:nvSpPr>
        <xdr:cNvPr id="84" name="円/楕円 83"/>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85" name="テキスト ボックス 84"/>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112776</xdr:rowOff>
    </xdr:from>
    <xdr:to>
      <xdr:col>4</xdr:col>
      <xdr:colOff>396875</xdr:colOff>
      <xdr:row>37</xdr:row>
      <xdr:rowOff>42926</xdr:rowOff>
    </xdr:to>
    <xdr:sp macro="" textlink="">
      <xdr:nvSpPr>
        <xdr:cNvPr id="86" name="円/楕円 85"/>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53103</xdr:rowOff>
    </xdr:from>
    <xdr:ext cx="762000" cy="259045"/>
    <xdr:sp macro="" textlink="">
      <xdr:nvSpPr>
        <xdr:cNvPr id="87" name="テキスト ボックス 86"/>
        <xdr:cNvSpPr txBox="1"/>
      </xdr:nvSpPr>
      <xdr:spPr>
        <a:xfrm>
          <a:off x="2717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80772</xdr:rowOff>
    </xdr:from>
    <xdr:to>
      <xdr:col>3</xdr:col>
      <xdr:colOff>193675</xdr:colOff>
      <xdr:row>37</xdr:row>
      <xdr:rowOff>10922</xdr:rowOff>
    </xdr:to>
    <xdr:sp macro="" textlink="">
      <xdr:nvSpPr>
        <xdr:cNvPr id="88" name="円/楕円 87"/>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89" name="テキスト ボックス 88"/>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90" name="円/楕円 89"/>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91" name="テキスト ボックス 90"/>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H24</a:t>
          </a:r>
          <a:r>
            <a:rPr kumimoji="1" lang="ja-JP" altLang="en-US" sz="1300">
              <a:latin typeface="ＭＳ Ｐゴシック"/>
            </a:rPr>
            <a:t>から</a:t>
          </a:r>
          <a:r>
            <a:rPr kumimoji="1" lang="en-US" altLang="ja-JP" sz="1300">
              <a:latin typeface="ＭＳ Ｐゴシック"/>
            </a:rPr>
            <a:t>H25</a:t>
          </a:r>
          <a:r>
            <a:rPr kumimoji="1" lang="ja-JP" altLang="en-US" sz="1300">
              <a:latin typeface="ＭＳ Ｐゴシック"/>
            </a:rPr>
            <a:t>の比率上昇の主な要因は、電気料金の値上げ等による需用費の増（</a:t>
          </a:r>
          <a:r>
            <a:rPr kumimoji="1" lang="en-US" altLang="ja-JP" sz="1300">
              <a:latin typeface="ＭＳ Ｐゴシック"/>
            </a:rPr>
            <a:t>12,640</a:t>
          </a:r>
          <a:r>
            <a:rPr kumimoji="1" lang="ja-JP" altLang="en-US" sz="1300">
              <a:latin typeface="ＭＳ Ｐゴシック"/>
            </a:rPr>
            <a:t>千円）と観光案内所の開設等による臨時職員賃金の増（</a:t>
          </a:r>
          <a:r>
            <a:rPr kumimoji="1" lang="en-US" altLang="ja-JP" sz="1300">
              <a:latin typeface="ＭＳ Ｐゴシック"/>
            </a:rPr>
            <a:t>9,324</a:t>
          </a:r>
          <a:r>
            <a:rPr kumimoji="1" lang="ja-JP" altLang="en-US" sz="1300">
              <a:latin typeface="ＭＳ Ｐゴシック"/>
            </a:rPr>
            <a:t>千円）によるものである。</a:t>
          </a:r>
          <a:endParaRPr kumimoji="1" lang="en-US" altLang="ja-JP" sz="1300">
            <a:latin typeface="ＭＳ Ｐゴシック"/>
          </a:endParaRPr>
        </a:p>
        <a:p>
          <a:r>
            <a:rPr kumimoji="1" lang="ja-JP" altLang="en-US" sz="1300">
              <a:latin typeface="ＭＳ Ｐゴシック"/>
            </a:rPr>
            <a:t>　現在、庁舎の電灯を半分にするなど節減に努めているが、今後もさらなる節減を図りたい。</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49276</xdr:rowOff>
    </xdr:from>
    <xdr:to>
      <xdr:col>24</xdr:col>
      <xdr:colOff>31750</xdr:colOff>
      <xdr:row>16</xdr:row>
      <xdr:rowOff>72136</xdr:rowOff>
    </xdr:to>
    <xdr:cxnSp macro="">
      <xdr:nvCxnSpPr>
        <xdr:cNvPr id="121" name="直線コネクタ 120"/>
        <xdr:cNvCxnSpPr/>
      </xdr:nvCxnSpPr>
      <xdr:spPr>
        <a:xfrm>
          <a:off x="15671800" y="27924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2"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35560</xdr:rowOff>
    </xdr:from>
    <xdr:to>
      <xdr:col>22</xdr:col>
      <xdr:colOff>565150</xdr:colOff>
      <xdr:row>16</xdr:row>
      <xdr:rowOff>49276</xdr:rowOff>
    </xdr:to>
    <xdr:cxnSp macro="">
      <xdr:nvCxnSpPr>
        <xdr:cNvPr id="124" name="直線コネクタ 123"/>
        <xdr:cNvCxnSpPr/>
      </xdr:nvCxnSpPr>
      <xdr:spPr>
        <a:xfrm>
          <a:off x="14782800" y="2778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26" name="テキスト ボックス 125"/>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17272</xdr:rowOff>
    </xdr:from>
    <xdr:to>
      <xdr:col>21</xdr:col>
      <xdr:colOff>361950</xdr:colOff>
      <xdr:row>16</xdr:row>
      <xdr:rowOff>35560</xdr:rowOff>
    </xdr:to>
    <xdr:cxnSp macro="">
      <xdr:nvCxnSpPr>
        <xdr:cNvPr id="127" name="直線コネクタ 126"/>
        <xdr:cNvCxnSpPr/>
      </xdr:nvCxnSpPr>
      <xdr:spPr>
        <a:xfrm>
          <a:off x="13893800" y="27604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107713</xdr:rowOff>
    </xdr:from>
    <xdr:ext cx="762000" cy="259045"/>
    <xdr:sp macro="" textlink="">
      <xdr:nvSpPr>
        <xdr:cNvPr id="129" name="テキスト ボックス 128"/>
        <xdr:cNvSpPr txBox="1"/>
      </xdr:nvSpPr>
      <xdr:spPr>
        <a:xfrm>
          <a:off x="14401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17272</xdr:rowOff>
    </xdr:from>
    <xdr:to>
      <xdr:col>20</xdr:col>
      <xdr:colOff>158750</xdr:colOff>
      <xdr:row>16</xdr:row>
      <xdr:rowOff>30988</xdr:rowOff>
    </xdr:to>
    <xdr:cxnSp macro="">
      <xdr:nvCxnSpPr>
        <xdr:cNvPr id="130" name="直線コネクタ 129"/>
        <xdr:cNvCxnSpPr/>
      </xdr:nvCxnSpPr>
      <xdr:spPr>
        <a:xfrm flipV="1">
          <a:off x="13004800" y="2760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80281</xdr:rowOff>
    </xdr:from>
    <xdr:ext cx="762000" cy="259045"/>
    <xdr:sp macro="" textlink="">
      <xdr:nvSpPr>
        <xdr:cNvPr id="132" name="テキスト ボックス 131"/>
        <xdr:cNvSpPr txBox="1"/>
      </xdr:nvSpPr>
      <xdr:spPr>
        <a:xfrm>
          <a:off x="13512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84853</xdr:rowOff>
    </xdr:from>
    <xdr:ext cx="762000" cy="259045"/>
    <xdr:sp macro="" textlink="">
      <xdr:nvSpPr>
        <xdr:cNvPr id="134" name="テキスト ボックス 133"/>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21336</xdr:rowOff>
    </xdr:from>
    <xdr:to>
      <xdr:col>24</xdr:col>
      <xdr:colOff>82550</xdr:colOff>
      <xdr:row>16</xdr:row>
      <xdr:rowOff>122936</xdr:rowOff>
    </xdr:to>
    <xdr:sp macro="" textlink="">
      <xdr:nvSpPr>
        <xdr:cNvPr id="140" name="円/楕円 139"/>
        <xdr:cNvSpPr/>
      </xdr:nvSpPr>
      <xdr:spPr>
        <a:xfrm>
          <a:off x="164592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37863</xdr:rowOff>
    </xdr:from>
    <xdr:ext cx="762000" cy="259045"/>
    <xdr:sp macro="" textlink="">
      <xdr:nvSpPr>
        <xdr:cNvPr id="141" name="物件費該当値テキスト"/>
        <xdr:cNvSpPr txBox="1"/>
      </xdr:nvSpPr>
      <xdr:spPr>
        <a:xfrm>
          <a:off x="16598900" y="260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169926</xdr:rowOff>
    </xdr:from>
    <xdr:to>
      <xdr:col>22</xdr:col>
      <xdr:colOff>615950</xdr:colOff>
      <xdr:row>16</xdr:row>
      <xdr:rowOff>100076</xdr:rowOff>
    </xdr:to>
    <xdr:sp macro="" textlink="">
      <xdr:nvSpPr>
        <xdr:cNvPr id="142" name="円/楕円 141"/>
        <xdr:cNvSpPr/>
      </xdr:nvSpPr>
      <xdr:spPr>
        <a:xfrm>
          <a:off x="15621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110253</xdr:rowOff>
    </xdr:from>
    <xdr:ext cx="736600" cy="259045"/>
    <xdr:sp macro="" textlink="">
      <xdr:nvSpPr>
        <xdr:cNvPr id="143" name="テキスト ボックス 142"/>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156210</xdr:rowOff>
    </xdr:from>
    <xdr:to>
      <xdr:col>21</xdr:col>
      <xdr:colOff>412750</xdr:colOff>
      <xdr:row>16</xdr:row>
      <xdr:rowOff>86360</xdr:rowOff>
    </xdr:to>
    <xdr:sp macro="" textlink="">
      <xdr:nvSpPr>
        <xdr:cNvPr id="144" name="円/楕円 143"/>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45" name="テキスト ボックス 144"/>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137922</xdr:rowOff>
    </xdr:from>
    <xdr:to>
      <xdr:col>20</xdr:col>
      <xdr:colOff>209550</xdr:colOff>
      <xdr:row>16</xdr:row>
      <xdr:rowOff>68072</xdr:rowOff>
    </xdr:to>
    <xdr:sp macro="" textlink="">
      <xdr:nvSpPr>
        <xdr:cNvPr id="146" name="円/楕円 145"/>
        <xdr:cNvSpPr/>
      </xdr:nvSpPr>
      <xdr:spPr>
        <a:xfrm>
          <a:off x="13843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78249</xdr:rowOff>
    </xdr:from>
    <xdr:ext cx="762000" cy="259045"/>
    <xdr:sp macro="" textlink="">
      <xdr:nvSpPr>
        <xdr:cNvPr id="147" name="テキスト ボックス 146"/>
        <xdr:cNvSpPr txBox="1"/>
      </xdr:nvSpPr>
      <xdr:spPr>
        <a:xfrm>
          <a:off x="13512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151638</xdr:rowOff>
    </xdr:from>
    <xdr:to>
      <xdr:col>19</xdr:col>
      <xdr:colOff>6350</xdr:colOff>
      <xdr:row>16</xdr:row>
      <xdr:rowOff>81788</xdr:rowOff>
    </xdr:to>
    <xdr:sp macro="" textlink="">
      <xdr:nvSpPr>
        <xdr:cNvPr id="148" name="円/楕円 147"/>
        <xdr:cNvSpPr/>
      </xdr:nvSpPr>
      <xdr:spPr>
        <a:xfrm>
          <a:off x="12954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91965</xdr:rowOff>
    </xdr:from>
    <xdr:ext cx="762000" cy="259045"/>
    <xdr:sp macro="" textlink="">
      <xdr:nvSpPr>
        <xdr:cNvPr id="149" name="テキスト ボックス 148"/>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自立支援費が年々増加し続けているが、</a:t>
          </a:r>
          <a:r>
            <a:rPr kumimoji="1" lang="en-US" altLang="ja-JP" sz="1300">
              <a:latin typeface="ＭＳ Ｐゴシック"/>
            </a:rPr>
            <a:t>H25</a:t>
          </a:r>
          <a:r>
            <a:rPr kumimoji="1" lang="ja-JP" altLang="en-US" sz="1300">
              <a:latin typeface="ＭＳ Ｐゴシック"/>
            </a:rPr>
            <a:t>で特に増加した要因は、なぎ園改築に伴う老人福祉施設措置費の増（対前年度</a:t>
          </a:r>
          <a:r>
            <a:rPr kumimoji="1" lang="en-US" altLang="ja-JP" sz="1300">
              <a:latin typeface="ＭＳ Ｐゴシック"/>
            </a:rPr>
            <a:t>3,311</a:t>
          </a:r>
          <a:r>
            <a:rPr kumimoji="1" lang="ja-JP" altLang="en-US" sz="1300">
              <a:latin typeface="ＭＳ Ｐゴシック"/>
            </a:rPr>
            <a:t>千円）が大きい。これまでの</a:t>
          </a:r>
          <a:r>
            <a:rPr kumimoji="1" lang="en-US" altLang="ja-JP" sz="1300">
              <a:latin typeface="ＭＳ Ｐゴシック"/>
            </a:rPr>
            <a:t>2</a:t>
          </a:r>
          <a:r>
            <a:rPr kumimoji="1" lang="ja-JP" altLang="en-US" sz="1300">
              <a:latin typeface="ＭＳ Ｐゴシック"/>
            </a:rPr>
            <a:t>階建てから平屋建てに改築したため入所希望者が増え、措置費が増額したものである。</a:t>
          </a:r>
          <a:endParaRPr kumimoji="1" lang="en-US" altLang="ja-JP" sz="1300">
            <a:latin typeface="ＭＳ Ｐゴシック"/>
          </a:endParaRPr>
        </a:p>
        <a:p>
          <a:r>
            <a:rPr kumimoji="1" lang="ja-JP" altLang="en-US" sz="1300">
              <a:latin typeface="ＭＳ Ｐゴシック"/>
            </a:rPr>
            <a:t>　また、決算統計の振分の関係で、職員に対する児童手当が扶助費へと計上することになったため、これが皆増（</a:t>
          </a:r>
          <a:r>
            <a:rPr kumimoji="1" lang="en-US" altLang="ja-JP" sz="1300">
              <a:latin typeface="ＭＳ Ｐゴシック"/>
            </a:rPr>
            <a:t>4,800</a:t>
          </a:r>
          <a:r>
            <a:rPr kumimoji="1" lang="ja-JP" altLang="en-US" sz="1300">
              <a:latin typeface="ＭＳ Ｐゴシック"/>
            </a:rPr>
            <a:t>千円）となっている。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12700</xdr:rowOff>
    </xdr:to>
    <xdr:cxnSp macro="">
      <xdr:nvCxnSpPr>
        <xdr:cNvPr id="182" name="直線コネクタ 181"/>
        <xdr:cNvCxnSpPr/>
      </xdr:nvCxnSpPr>
      <xdr:spPr>
        <a:xfrm>
          <a:off x="3987800" y="9728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54627</xdr:rowOff>
    </xdr:from>
    <xdr:ext cx="762000" cy="259045"/>
    <xdr:sp macro="" textlink="">
      <xdr:nvSpPr>
        <xdr:cNvPr id="183" name="扶助費平均値テキスト"/>
        <xdr:cNvSpPr txBox="1"/>
      </xdr:nvSpPr>
      <xdr:spPr>
        <a:xfrm>
          <a:off x="4914900" y="914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127000</xdr:rowOff>
    </xdr:to>
    <xdr:cxnSp macro="">
      <xdr:nvCxnSpPr>
        <xdr:cNvPr id="185" name="直線コネクタ 184"/>
        <xdr:cNvCxnSpPr/>
      </xdr:nvCxnSpPr>
      <xdr:spPr>
        <a:xfrm>
          <a:off x="3098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187" name="テキスト ボックス 186"/>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50800</xdr:rowOff>
    </xdr:to>
    <xdr:cxnSp macro="">
      <xdr:nvCxnSpPr>
        <xdr:cNvPr id="188" name="直線コネクタ 187"/>
        <xdr:cNvCxnSpPr/>
      </xdr:nvCxnSpPr>
      <xdr:spPr>
        <a:xfrm>
          <a:off x="2209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190" name="テキスト ボックス 18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50800</xdr:rowOff>
    </xdr:from>
    <xdr:to>
      <xdr:col>3</xdr:col>
      <xdr:colOff>142875</xdr:colOff>
      <xdr:row>55</xdr:row>
      <xdr:rowOff>146050</xdr:rowOff>
    </xdr:to>
    <xdr:cxnSp macro="">
      <xdr:nvCxnSpPr>
        <xdr:cNvPr id="191" name="直線コネクタ 190"/>
        <xdr:cNvCxnSpPr/>
      </xdr:nvCxnSpPr>
      <xdr:spPr>
        <a:xfrm>
          <a:off x="1320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193" name="テキスト ボックス 192"/>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195" name="テキスト ボックス 194"/>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1" name="円/楕円 200"/>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105427</xdr:rowOff>
    </xdr:from>
    <xdr:ext cx="762000" cy="259045"/>
    <xdr:sp macro="" textlink="">
      <xdr:nvSpPr>
        <xdr:cNvPr id="202"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3" name="円/楕円 202"/>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4" name="テキスト ボックス 203"/>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5" name="円/楕円 204"/>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06" name="テキスト ボックス 20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07" name="円/楕円 206"/>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08" name="テキスト ボックス 207"/>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09" name="円/楕円 208"/>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210" name="テキスト ボックス 209"/>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町道維持補修費の増（</a:t>
          </a:r>
          <a:r>
            <a:rPr kumimoji="1" lang="en-US" altLang="ja-JP" sz="1300">
              <a:latin typeface="ＭＳ Ｐゴシック"/>
            </a:rPr>
            <a:t>2,566</a:t>
          </a:r>
          <a:r>
            <a:rPr kumimoji="1" lang="ja-JP" altLang="en-US" sz="1300">
              <a:latin typeface="ＭＳ Ｐゴシック"/>
            </a:rPr>
            <a:t>千円）、体育施設費維持補修費の減（△</a:t>
          </a:r>
          <a:r>
            <a:rPr kumimoji="1" lang="en-US" altLang="ja-JP" sz="1300">
              <a:latin typeface="ＭＳ Ｐゴシック"/>
            </a:rPr>
            <a:t>1,546</a:t>
          </a:r>
          <a:r>
            <a:rPr kumimoji="1" lang="ja-JP" altLang="en-US" sz="1300">
              <a:latin typeface="ＭＳ Ｐゴシック"/>
            </a:rPr>
            <a:t>千円）、介護保険特会繰出金の増（</a:t>
          </a:r>
          <a:r>
            <a:rPr kumimoji="1" lang="en-US" altLang="ja-JP" sz="1300">
              <a:latin typeface="ＭＳ Ｐゴシック"/>
            </a:rPr>
            <a:t>3,091</a:t>
          </a:r>
          <a:r>
            <a:rPr kumimoji="1" lang="ja-JP" altLang="en-US" sz="1300">
              <a:latin typeface="ＭＳ Ｐゴシック"/>
            </a:rPr>
            <a:t>千円）、後期高齢者医療特会繰出金の増（△</a:t>
          </a:r>
          <a:r>
            <a:rPr kumimoji="1" lang="en-US" altLang="ja-JP" sz="1300">
              <a:latin typeface="ＭＳ Ｐゴシック"/>
            </a:rPr>
            <a:t>1,987</a:t>
          </a:r>
          <a:r>
            <a:rPr kumimoji="1" lang="ja-JP" altLang="en-US" sz="1300">
              <a:latin typeface="ＭＳ Ｐゴシック"/>
            </a:rPr>
            <a:t>千円）等により、経常的経費は</a:t>
          </a:r>
          <a:r>
            <a:rPr kumimoji="1" lang="en-US" altLang="ja-JP" sz="1300">
              <a:latin typeface="ＭＳ Ｐゴシック"/>
            </a:rPr>
            <a:t>3,417</a:t>
          </a:r>
          <a:r>
            <a:rPr kumimoji="1" lang="ja-JP" altLang="en-US" sz="1300">
              <a:latin typeface="ＭＳ Ｐゴシック"/>
            </a:rPr>
            <a:t>千円の増額となっているが、経常一般財源の増により比率自体は△</a:t>
          </a:r>
          <a:r>
            <a:rPr kumimoji="1" lang="en-US" altLang="ja-JP" sz="1300">
              <a:latin typeface="ＭＳ Ｐゴシック"/>
            </a:rPr>
            <a:t>0.2</a:t>
          </a:r>
          <a:r>
            <a:rPr kumimoji="1" lang="ja-JP" altLang="en-US" sz="1300">
              <a:latin typeface="ＭＳ Ｐゴシック"/>
            </a:rPr>
            <a:t>％となった。</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115570</xdr:rowOff>
    </xdr:from>
    <xdr:to>
      <xdr:col>24</xdr:col>
      <xdr:colOff>31750</xdr:colOff>
      <xdr:row>55</xdr:row>
      <xdr:rowOff>130810</xdr:rowOff>
    </xdr:to>
    <xdr:cxnSp macro="">
      <xdr:nvCxnSpPr>
        <xdr:cNvPr id="243" name="直線コネクタ 242"/>
        <xdr:cNvCxnSpPr/>
      </xdr:nvCxnSpPr>
      <xdr:spPr>
        <a:xfrm flipV="1">
          <a:off x="15671800" y="9545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97807</xdr:rowOff>
    </xdr:from>
    <xdr:ext cx="762000" cy="259045"/>
    <xdr:sp macro="" textlink="">
      <xdr:nvSpPr>
        <xdr:cNvPr id="244" name="その他平均値テキスト"/>
        <xdr:cNvSpPr txBox="1"/>
      </xdr:nvSpPr>
      <xdr:spPr>
        <a:xfrm>
          <a:off x="16598900" y="952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55</xdr:row>
      <xdr:rowOff>130810</xdr:rowOff>
    </xdr:to>
    <xdr:cxnSp macro="">
      <xdr:nvCxnSpPr>
        <xdr:cNvPr id="246" name="直線コネクタ 245"/>
        <xdr:cNvCxnSpPr/>
      </xdr:nvCxnSpPr>
      <xdr:spPr>
        <a:xfrm>
          <a:off x="14782800" y="9446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17797</xdr:rowOff>
    </xdr:from>
    <xdr:ext cx="736600" cy="259045"/>
    <xdr:sp macro="" textlink="">
      <xdr:nvSpPr>
        <xdr:cNvPr id="248" name="テキスト ボックス 247"/>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16510</xdr:rowOff>
    </xdr:to>
    <xdr:cxnSp macro="">
      <xdr:nvCxnSpPr>
        <xdr:cNvPr id="249" name="直線コネクタ 248"/>
        <xdr:cNvCxnSpPr/>
      </xdr:nvCxnSpPr>
      <xdr:spPr>
        <a:xfrm>
          <a:off x="13893800" y="9423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51" name="テキスト ボックス 250"/>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165100</xdr:rowOff>
    </xdr:from>
    <xdr:to>
      <xdr:col>20</xdr:col>
      <xdr:colOff>158750</xdr:colOff>
      <xdr:row>55</xdr:row>
      <xdr:rowOff>100330</xdr:rowOff>
    </xdr:to>
    <xdr:cxnSp macro="">
      <xdr:nvCxnSpPr>
        <xdr:cNvPr id="252" name="直線コネクタ 251"/>
        <xdr:cNvCxnSpPr/>
      </xdr:nvCxnSpPr>
      <xdr:spPr>
        <a:xfrm flipV="1">
          <a:off x="13004800" y="94234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120667</xdr:rowOff>
    </xdr:from>
    <xdr:ext cx="762000" cy="259045"/>
    <xdr:sp macro="" textlink="">
      <xdr:nvSpPr>
        <xdr:cNvPr id="254" name="テキスト ボックス 253"/>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143527</xdr:rowOff>
    </xdr:from>
    <xdr:ext cx="762000" cy="259045"/>
    <xdr:sp macro="" textlink="">
      <xdr:nvSpPr>
        <xdr:cNvPr id="256" name="テキスト ボックス 255"/>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64770</xdr:rowOff>
    </xdr:from>
    <xdr:to>
      <xdr:col>24</xdr:col>
      <xdr:colOff>82550</xdr:colOff>
      <xdr:row>55</xdr:row>
      <xdr:rowOff>166370</xdr:rowOff>
    </xdr:to>
    <xdr:sp macro="" textlink="">
      <xdr:nvSpPr>
        <xdr:cNvPr id="262" name="円/楕円 261"/>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81297</xdr:rowOff>
    </xdr:from>
    <xdr:ext cx="762000" cy="259045"/>
    <xdr:sp macro="" textlink="">
      <xdr:nvSpPr>
        <xdr:cNvPr id="263"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80010</xdr:rowOff>
    </xdr:from>
    <xdr:to>
      <xdr:col>22</xdr:col>
      <xdr:colOff>615950</xdr:colOff>
      <xdr:row>56</xdr:row>
      <xdr:rowOff>10160</xdr:rowOff>
    </xdr:to>
    <xdr:sp macro="" textlink="">
      <xdr:nvSpPr>
        <xdr:cNvPr id="264" name="円/楕円 263"/>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20337</xdr:rowOff>
    </xdr:from>
    <xdr:ext cx="736600" cy="259045"/>
    <xdr:sp macro="" textlink="">
      <xdr:nvSpPr>
        <xdr:cNvPr id="265" name="テキスト ボックス 264"/>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137160</xdr:rowOff>
    </xdr:from>
    <xdr:to>
      <xdr:col>21</xdr:col>
      <xdr:colOff>412750</xdr:colOff>
      <xdr:row>55</xdr:row>
      <xdr:rowOff>67310</xdr:rowOff>
    </xdr:to>
    <xdr:sp macro="" textlink="">
      <xdr:nvSpPr>
        <xdr:cNvPr id="266" name="円/楕円 265"/>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77487</xdr:rowOff>
    </xdr:from>
    <xdr:ext cx="762000" cy="259045"/>
    <xdr:sp macro="" textlink="">
      <xdr:nvSpPr>
        <xdr:cNvPr id="267" name="テキスト ボックス 266"/>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68" name="円/楕円 267"/>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9" name="テキスト ボックス 268"/>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0" name="円/楕円 269"/>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1" name="テキスト ボックス 270"/>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en-US" altLang="ja-JP" sz="1200">
              <a:latin typeface="ＭＳ Ｐゴシック"/>
            </a:rPr>
            <a:t>H25</a:t>
          </a:r>
          <a:r>
            <a:rPr kumimoji="1" lang="ja-JP" altLang="en-US" sz="1200">
              <a:latin typeface="ＭＳ Ｐゴシック"/>
            </a:rPr>
            <a:t>で比率が大きく上がっているのは、湯浅広川消防組合庁舎移転改築による負担金の増（対前年度</a:t>
          </a:r>
          <a:r>
            <a:rPr kumimoji="1" lang="en-US" altLang="ja-JP" sz="1200">
              <a:latin typeface="ＭＳ Ｐゴシック"/>
            </a:rPr>
            <a:t>45,271</a:t>
          </a:r>
          <a:r>
            <a:rPr kumimoji="1" lang="ja-JP" altLang="en-US" sz="1200">
              <a:latin typeface="ＭＳ Ｐゴシック"/>
            </a:rPr>
            <a:t>千円）が原因である。</a:t>
          </a:r>
          <a:endParaRPr kumimoji="1" lang="en-US" altLang="ja-JP" sz="1200">
            <a:latin typeface="ＭＳ Ｐゴシック"/>
          </a:endParaRPr>
        </a:p>
        <a:p>
          <a:r>
            <a:rPr kumimoji="1" lang="ja-JP" altLang="en-US" sz="1200">
              <a:latin typeface="ＭＳ Ｐゴシック"/>
            </a:rPr>
            <a:t>　本来、一部事務組合の投資的経費は臨時的経費に区分されるのだが、当該事業が</a:t>
          </a:r>
          <a:r>
            <a:rPr kumimoji="1" lang="en-US" altLang="ja-JP" sz="1200">
              <a:latin typeface="ＭＳ Ｐゴシック"/>
            </a:rPr>
            <a:t>26</a:t>
          </a:r>
          <a:r>
            <a:rPr kumimoji="1" lang="ja-JP" altLang="en-US" sz="1200">
              <a:latin typeface="ＭＳ Ｐゴシック"/>
            </a:rPr>
            <a:t>年度に繰り越しとなったため、</a:t>
          </a:r>
          <a:r>
            <a:rPr kumimoji="1" lang="en-US" altLang="ja-JP" sz="1200">
              <a:latin typeface="ＭＳ Ｐゴシック"/>
            </a:rPr>
            <a:t>25</a:t>
          </a:r>
          <a:r>
            <a:rPr kumimoji="1" lang="ja-JP" altLang="en-US" sz="1200">
              <a:latin typeface="ＭＳ Ｐゴシック"/>
            </a:rPr>
            <a:t>年度中に負担金が使用されず、決算統計作成上便宜的に各経費に按分して計上しているものである。仮に臨時的経費として計上していれば、比率は</a:t>
          </a:r>
          <a:r>
            <a:rPr kumimoji="1" lang="en-US" altLang="ja-JP" sz="1200">
              <a:latin typeface="ＭＳ Ｐゴシック"/>
            </a:rPr>
            <a:t>19.5</a:t>
          </a:r>
          <a:r>
            <a:rPr kumimoji="1" lang="ja-JP" altLang="en-US" sz="1200">
              <a:latin typeface="ＭＳ Ｐゴシック"/>
            </a:rPr>
            <a:t>％となり、対前年度△</a:t>
          </a:r>
          <a:r>
            <a:rPr kumimoji="1" lang="en-US" altLang="ja-JP" sz="1200">
              <a:latin typeface="ＭＳ Ｐゴシック"/>
            </a:rPr>
            <a:t>0.3</a:t>
          </a:r>
          <a:r>
            <a:rPr kumimoji="1" lang="ja-JP" altLang="en-US" sz="1200">
              <a:latin typeface="ＭＳ Ｐゴシック"/>
            </a:rPr>
            <a:t>％となっていたものである。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117856</xdr:rowOff>
    </xdr:from>
    <xdr:to>
      <xdr:col>24</xdr:col>
      <xdr:colOff>31750</xdr:colOff>
      <xdr:row>39</xdr:row>
      <xdr:rowOff>10414</xdr:rowOff>
    </xdr:to>
    <xdr:cxnSp macro="">
      <xdr:nvCxnSpPr>
        <xdr:cNvPr id="301" name="直線コネクタ 300"/>
        <xdr:cNvCxnSpPr/>
      </xdr:nvCxnSpPr>
      <xdr:spPr>
        <a:xfrm>
          <a:off x="15671800" y="66329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79011</xdr:rowOff>
    </xdr:from>
    <xdr:ext cx="762000" cy="259045"/>
    <xdr:sp macro="" textlink="">
      <xdr:nvSpPr>
        <xdr:cNvPr id="302"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117856</xdr:rowOff>
    </xdr:from>
    <xdr:to>
      <xdr:col>22</xdr:col>
      <xdr:colOff>565150</xdr:colOff>
      <xdr:row>38</xdr:row>
      <xdr:rowOff>122428</xdr:rowOff>
    </xdr:to>
    <xdr:cxnSp macro="">
      <xdr:nvCxnSpPr>
        <xdr:cNvPr id="304" name="直線コネクタ 303"/>
        <xdr:cNvCxnSpPr/>
      </xdr:nvCxnSpPr>
      <xdr:spPr>
        <a:xfrm flipV="1">
          <a:off x="14782800" y="66329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06" name="テキスト ボックス 305"/>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58420</xdr:rowOff>
    </xdr:from>
    <xdr:to>
      <xdr:col>21</xdr:col>
      <xdr:colOff>361950</xdr:colOff>
      <xdr:row>38</xdr:row>
      <xdr:rowOff>122428</xdr:rowOff>
    </xdr:to>
    <xdr:cxnSp macro="">
      <xdr:nvCxnSpPr>
        <xdr:cNvPr id="307" name="直線コネクタ 306"/>
        <xdr:cNvCxnSpPr/>
      </xdr:nvCxnSpPr>
      <xdr:spPr>
        <a:xfrm>
          <a:off x="13893800" y="65735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09" name="テキスト ボックス 30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58420</xdr:rowOff>
    </xdr:from>
    <xdr:to>
      <xdr:col>20</xdr:col>
      <xdr:colOff>158750</xdr:colOff>
      <xdr:row>38</xdr:row>
      <xdr:rowOff>131572</xdr:rowOff>
    </xdr:to>
    <xdr:cxnSp macro="">
      <xdr:nvCxnSpPr>
        <xdr:cNvPr id="310" name="直線コネクタ 309"/>
        <xdr:cNvCxnSpPr/>
      </xdr:nvCxnSpPr>
      <xdr:spPr>
        <a:xfrm flipV="1">
          <a:off x="13004800" y="65735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12" name="テキスト ボックス 311"/>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14" name="テキスト ボックス 313"/>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131064</xdr:rowOff>
    </xdr:from>
    <xdr:to>
      <xdr:col>24</xdr:col>
      <xdr:colOff>82550</xdr:colOff>
      <xdr:row>39</xdr:row>
      <xdr:rowOff>61214</xdr:rowOff>
    </xdr:to>
    <xdr:sp macro="" textlink="">
      <xdr:nvSpPr>
        <xdr:cNvPr id="320" name="円/楕円 319"/>
        <xdr:cNvSpPr/>
      </xdr:nvSpPr>
      <xdr:spPr>
        <a:xfrm>
          <a:off x="164592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103141</xdr:rowOff>
    </xdr:from>
    <xdr:ext cx="762000" cy="259045"/>
    <xdr:sp macro="" textlink="">
      <xdr:nvSpPr>
        <xdr:cNvPr id="321" name="補助費等該当値テキスト"/>
        <xdr:cNvSpPr txBox="1"/>
      </xdr:nvSpPr>
      <xdr:spPr>
        <a:xfrm>
          <a:off x="165989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67056</xdr:rowOff>
    </xdr:from>
    <xdr:to>
      <xdr:col>22</xdr:col>
      <xdr:colOff>615950</xdr:colOff>
      <xdr:row>38</xdr:row>
      <xdr:rowOff>168656</xdr:rowOff>
    </xdr:to>
    <xdr:sp macro="" textlink="">
      <xdr:nvSpPr>
        <xdr:cNvPr id="322" name="円/楕円 321"/>
        <xdr:cNvSpPr/>
      </xdr:nvSpPr>
      <xdr:spPr>
        <a:xfrm>
          <a:off x="15621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153433</xdr:rowOff>
    </xdr:from>
    <xdr:ext cx="736600" cy="259045"/>
    <xdr:sp macro="" textlink="">
      <xdr:nvSpPr>
        <xdr:cNvPr id="323" name="テキスト ボックス 322"/>
        <xdr:cNvSpPr txBox="1"/>
      </xdr:nvSpPr>
      <xdr:spPr>
        <a:xfrm>
          <a:off x="15290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71628</xdr:rowOff>
    </xdr:from>
    <xdr:to>
      <xdr:col>21</xdr:col>
      <xdr:colOff>412750</xdr:colOff>
      <xdr:row>39</xdr:row>
      <xdr:rowOff>1778</xdr:rowOff>
    </xdr:to>
    <xdr:sp macro="" textlink="">
      <xdr:nvSpPr>
        <xdr:cNvPr id="324" name="円/楕円 323"/>
        <xdr:cNvSpPr/>
      </xdr:nvSpPr>
      <xdr:spPr>
        <a:xfrm>
          <a:off x="1473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158005</xdr:rowOff>
    </xdr:from>
    <xdr:ext cx="762000" cy="259045"/>
    <xdr:sp macro="" textlink="">
      <xdr:nvSpPr>
        <xdr:cNvPr id="325" name="テキスト ボックス 324"/>
        <xdr:cNvSpPr txBox="1"/>
      </xdr:nvSpPr>
      <xdr:spPr>
        <a:xfrm>
          <a:off x="14401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xdr:rowOff>
    </xdr:from>
    <xdr:to>
      <xdr:col>20</xdr:col>
      <xdr:colOff>209550</xdr:colOff>
      <xdr:row>38</xdr:row>
      <xdr:rowOff>109220</xdr:rowOff>
    </xdr:to>
    <xdr:sp macro="" textlink="">
      <xdr:nvSpPr>
        <xdr:cNvPr id="326" name="円/楕円 325"/>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93997</xdr:rowOff>
    </xdr:from>
    <xdr:ext cx="762000" cy="259045"/>
    <xdr:sp macro="" textlink="">
      <xdr:nvSpPr>
        <xdr:cNvPr id="327" name="テキスト ボックス 326"/>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80772</xdr:rowOff>
    </xdr:from>
    <xdr:to>
      <xdr:col>19</xdr:col>
      <xdr:colOff>6350</xdr:colOff>
      <xdr:row>39</xdr:row>
      <xdr:rowOff>10922</xdr:rowOff>
    </xdr:to>
    <xdr:sp macro="" textlink="">
      <xdr:nvSpPr>
        <xdr:cNvPr id="328" name="円/楕円 327"/>
        <xdr:cNvSpPr/>
      </xdr:nvSpPr>
      <xdr:spPr>
        <a:xfrm>
          <a:off x="12954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167149</xdr:rowOff>
    </xdr:from>
    <xdr:ext cx="762000" cy="259045"/>
    <xdr:sp macro="" textlink="">
      <xdr:nvSpPr>
        <xdr:cNvPr id="329" name="テキスト ボックス 328"/>
        <xdr:cNvSpPr txBox="1"/>
      </xdr:nvSpPr>
      <xdr:spPr>
        <a:xfrm>
          <a:off x="12623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H20</a:t>
          </a:r>
          <a:r>
            <a:rPr kumimoji="1" lang="ja-JP" altLang="en-US" sz="1300">
              <a:latin typeface="ＭＳ Ｐゴシック"/>
            </a:rPr>
            <a:t>年度に地域総合整備事業債の償還が終わり、比率が</a:t>
          </a:r>
          <a:r>
            <a:rPr kumimoji="1" lang="en-US" altLang="ja-JP" sz="1300">
              <a:latin typeface="ＭＳ Ｐゴシック"/>
            </a:rPr>
            <a:t>20.5</a:t>
          </a:r>
          <a:r>
            <a:rPr kumimoji="1" lang="ja-JP" altLang="en-US" sz="1300">
              <a:latin typeface="ＭＳ Ｐゴシック"/>
            </a:rPr>
            <a:t>％→</a:t>
          </a:r>
          <a:r>
            <a:rPr kumimoji="1" lang="en-US" altLang="ja-JP" sz="1300">
              <a:latin typeface="ＭＳ Ｐゴシック"/>
            </a:rPr>
            <a:t>17.7</a:t>
          </a:r>
          <a:r>
            <a:rPr kumimoji="1" lang="ja-JP" altLang="en-US" sz="1300">
              <a:latin typeface="ＭＳ Ｐゴシック"/>
            </a:rPr>
            <a:t>％と下がってからは、</a:t>
          </a:r>
          <a:r>
            <a:rPr kumimoji="1" lang="en-US" altLang="ja-JP" sz="1300">
              <a:latin typeface="ＭＳ Ｐゴシック"/>
            </a:rPr>
            <a:t>16</a:t>
          </a:r>
          <a:r>
            <a:rPr kumimoji="1" lang="ja-JP" altLang="en-US" sz="1300">
              <a:latin typeface="ＭＳ Ｐゴシック"/>
            </a:rPr>
            <a:t>～</a:t>
          </a:r>
          <a:r>
            <a:rPr kumimoji="1" lang="en-US" altLang="ja-JP" sz="1300">
              <a:latin typeface="ＭＳ Ｐゴシック"/>
            </a:rPr>
            <a:t>17</a:t>
          </a:r>
          <a:r>
            <a:rPr kumimoji="1" lang="ja-JP" altLang="en-US" sz="1300">
              <a:latin typeface="ＭＳ Ｐゴシック"/>
            </a:rPr>
            <a:t>％台で推移している。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H25</a:t>
          </a:r>
          <a:r>
            <a:rPr kumimoji="1" lang="ja-JP" altLang="en-US" sz="1300">
              <a:latin typeface="ＭＳ Ｐゴシック"/>
            </a:rPr>
            <a:t>年度では辺地債の元利償還金が対前年度</a:t>
          </a:r>
          <a:r>
            <a:rPr kumimoji="1" lang="en-US" altLang="ja-JP" sz="1300">
              <a:latin typeface="ＭＳ Ｐゴシック"/>
            </a:rPr>
            <a:t>9,563</a:t>
          </a:r>
          <a:r>
            <a:rPr kumimoji="1" lang="ja-JP" altLang="en-US" sz="1300">
              <a:latin typeface="ＭＳ Ｐゴシック"/>
            </a:rPr>
            <a:t>千円、臨時財政対策債の元利償還金が</a:t>
          </a:r>
          <a:r>
            <a:rPr kumimoji="1" lang="en-US" altLang="ja-JP" sz="1300">
              <a:latin typeface="ＭＳ Ｐゴシック"/>
            </a:rPr>
            <a:t>3,510</a:t>
          </a:r>
          <a:r>
            <a:rPr kumimoji="1" lang="ja-JP" altLang="en-US" sz="1300">
              <a:latin typeface="ＭＳ Ｐゴシック"/>
            </a:rPr>
            <a:t>千円と増加しているが、地域改善対策事業債の償還が完了し、△</a:t>
          </a:r>
          <a:r>
            <a:rPr kumimoji="1" lang="en-US" altLang="ja-JP" sz="1300">
              <a:latin typeface="ＭＳ Ｐゴシック"/>
            </a:rPr>
            <a:t>14,064</a:t>
          </a:r>
          <a:r>
            <a:rPr kumimoji="1" lang="ja-JP" altLang="en-US" sz="1300">
              <a:latin typeface="ＭＳ Ｐゴシック"/>
            </a:rPr>
            <a:t>千円減額となっていることなどから、対前年度△</a:t>
          </a:r>
          <a:r>
            <a:rPr kumimoji="1" lang="en-US" altLang="ja-JP" sz="1300">
              <a:latin typeface="ＭＳ Ｐゴシック"/>
            </a:rPr>
            <a:t>0.4</a:t>
          </a:r>
          <a:r>
            <a:rPr kumimoji="1" lang="ja-JP" altLang="en-US" sz="1300">
              <a:latin typeface="ＭＳ Ｐゴシック"/>
            </a:rPr>
            <a:t>％の減となっている。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152146</xdr:rowOff>
    </xdr:from>
    <xdr:to>
      <xdr:col>7</xdr:col>
      <xdr:colOff>15875</xdr:colOff>
      <xdr:row>77</xdr:row>
      <xdr:rowOff>170435</xdr:rowOff>
    </xdr:to>
    <xdr:cxnSp macro="">
      <xdr:nvCxnSpPr>
        <xdr:cNvPr id="359" name="直線コネクタ 358"/>
        <xdr:cNvCxnSpPr/>
      </xdr:nvCxnSpPr>
      <xdr:spPr>
        <a:xfrm flipV="1">
          <a:off x="3987800" y="133537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60"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156718</xdr:rowOff>
    </xdr:from>
    <xdr:to>
      <xdr:col>5</xdr:col>
      <xdr:colOff>549275</xdr:colOff>
      <xdr:row>77</xdr:row>
      <xdr:rowOff>170435</xdr:rowOff>
    </xdr:to>
    <xdr:cxnSp macro="">
      <xdr:nvCxnSpPr>
        <xdr:cNvPr id="362" name="直線コネクタ 361"/>
        <xdr:cNvCxnSpPr/>
      </xdr:nvCxnSpPr>
      <xdr:spPr>
        <a:xfrm>
          <a:off x="3098800" y="133583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64" name="テキスト ボックス 363"/>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77</xdr:row>
      <xdr:rowOff>156718</xdr:rowOff>
    </xdr:to>
    <xdr:cxnSp macro="">
      <xdr:nvCxnSpPr>
        <xdr:cNvPr id="365" name="直線コネクタ 364"/>
        <xdr:cNvCxnSpPr/>
      </xdr:nvCxnSpPr>
      <xdr:spPr>
        <a:xfrm>
          <a:off x="2209800" y="13335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67" name="テキスト ボックス 36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133858</xdr:rowOff>
    </xdr:from>
    <xdr:to>
      <xdr:col>3</xdr:col>
      <xdr:colOff>142875</xdr:colOff>
      <xdr:row>78</xdr:row>
      <xdr:rowOff>21844</xdr:rowOff>
    </xdr:to>
    <xdr:cxnSp macro="">
      <xdr:nvCxnSpPr>
        <xdr:cNvPr id="368" name="直線コネクタ 367"/>
        <xdr:cNvCxnSpPr/>
      </xdr:nvCxnSpPr>
      <xdr:spPr>
        <a:xfrm flipV="1">
          <a:off x="1320800" y="133355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70" name="テキスト ボックス 369"/>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72" name="テキスト ボックス 371"/>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101346</xdr:rowOff>
    </xdr:from>
    <xdr:to>
      <xdr:col>7</xdr:col>
      <xdr:colOff>66675</xdr:colOff>
      <xdr:row>78</xdr:row>
      <xdr:rowOff>31496</xdr:rowOff>
    </xdr:to>
    <xdr:sp macro="" textlink="">
      <xdr:nvSpPr>
        <xdr:cNvPr id="378" name="円/楕円 377"/>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117873</xdr:rowOff>
    </xdr:from>
    <xdr:ext cx="762000" cy="259045"/>
    <xdr:sp macro="" textlink="">
      <xdr:nvSpPr>
        <xdr:cNvPr id="379" name="公債費該当値テキスト"/>
        <xdr:cNvSpPr txBox="1"/>
      </xdr:nvSpPr>
      <xdr:spPr>
        <a:xfrm>
          <a:off x="4914900" y="1314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119635</xdr:rowOff>
    </xdr:from>
    <xdr:to>
      <xdr:col>5</xdr:col>
      <xdr:colOff>600075</xdr:colOff>
      <xdr:row>78</xdr:row>
      <xdr:rowOff>49785</xdr:rowOff>
    </xdr:to>
    <xdr:sp macro="" textlink="">
      <xdr:nvSpPr>
        <xdr:cNvPr id="380" name="円/楕円 379"/>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59962</xdr:rowOff>
    </xdr:from>
    <xdr:ext cx="736600" cy="259045"/>
    <xdr:sp macro="" textlink="">
      <xdr:nvSpPr>
        <xdr:cNvPr id="381" name="テキスト ボックス 380"/>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105918</xdr:rowOff>
    </xdr:from>
    <xdr:to>
      <xdr:col>4</xdr:col>
      <xdr:colOff>396875</xdr:colOff>
      <xdr:row>78</xdr:row>
      <xdr:rowOff>36068</xdr:rowOff>
    </xdr:to>
    <xdr:sp macro="" textlink="">
      <xdr:nvSpPr>
        <xdr:cNvPr id="382" name="円/楕円 381"/>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83" name="テキスト ボックス 382"/>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83058</xdr:rowOff>
    </xdr:from>
    <xdr:to>
      <xdr:col>3</xdr:col>
      <xdr:colOff>193675</xdr:colOff>
      <xdr:row>78</xdr:row>
      <xdr:rowOff>13208</xdr:rowOff>
    </xdr:to>
    <xdr:sp macro="" textlink="">
      <xdr:nvSpPr>
        <xdr:cNvPr id="384" name="円/楕円 383"/>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23385</xdr:rowOff>
    </xdr:from>
    <xdr:ext cx="762000" cy="259045"/>
    <xdr:sp macro="" textlink="">
      <xdr:nvSpPr>
        <xdr:cNvPr id="385" name="テキスト ボックス 384"/>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86" name="円/楕円 385"/>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82821</xdr:rowOff>
    </xdr:from>
    <xdr:ext cx="762000" cy="259045"/>
    <xdr:sp macro="" textlink="">
      <xdr:nvSpPr>
        <xdr:cNvPr id="387" name="テキスト ボックス 386"/>
        <xdr:cNvSpPr txBox="1"/>
      </xdr:nvSpPr>
      <xdr:spPr>
        <a:xfrm>
          <a:off x="939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公債費以外の部分で、扶助費・補助費を除く経費は類似団体とほぼ同水準であるが、扶助費、補助費において類似団体との乖離が大きいため、全体として類似団体を上回る比率となっている。</a:t>
          </a:r>
          <a:endParaRPr kumimoji="1" lang="en-US" altLang="ja-JP" sz="1300">
            <a:latin typeface="ＭＳ Ｐゴシック"/>
          </a:endParaRPr>
        </a:p>
        <a:p>
          <a:r>
            <a:rPr kumimoji="1" lang="ja-JP" altLang="en-US" sz="1300">
              <a:latin typeface="ＭＳ Ｐゴシック"/>
            </a:rPr>
            <a:t>　補助費については、一部事務組合負担金のうち、消防、ごみを隣の湯浅町と</a:t>
          </a:r>
          <a:r>
            <a:rPr kumimoji="1" lang="en-US" altLang="ja-JP" sz="1300">
              <a:latin typeface="ＭＳ Ｐゴシック"/>
            </a:rPr>
            <a:t>2</a:t>
          </a:r>
          <a:r>
            <a:rPr kumimoji="1" lang="ja-JP" altLang="en-US" sz="1300">
              <a:latin typeface="ＭＳ Ｐゴシック"/>
            </a:rPr>
            <a:t>町で行っているため、スケールメリットがあまり生かされず、このような結果につながっていると考えられる。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91077</xdr:rowOff>
    </xdr:from>
    <xdr:to>
      <xdr:col>24</xdr:col>
      <xdr:colOff>31750</xdr:colOff>
      <xdr:row>76</xdr:row>
      <xdr:rowOff>104139</xdr:rowOff>
    </xdr:to>
    <xdr:cxnSp macro="">
      <xdr:nvCxnSpPr>
        <xdr:cNvPr id="422" name="直線コネクタ 421"/>
        <xdr:cNvCxnSpPr/>
      </xdr:nvCxnSpPr>
      <xdr:spPr>
        <a:xfrm>
          <a:off x="15671800" y="13121277"/>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3"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29029</xdr:rowOff>
    </xdr:from>
    <xdr:to>
      <xdr:col>22</xdr:col>
      <xdr:colOff>565150</xdr:colOff>
      <xdr:row>76</xdr:row>
      <xdr:rowOff>91077</xdr:rowOff>
    </xdr:to>
    <xdr:cxnSp macro="">
      <xdr:nvCxnSpPr>
        <xdr:cNvPr id="425" name="直線コネクタ 424"/>
        <xdr:cNvCxnSpPr/>
      </xdr:nvCxnSpPr>
      <xdr:spPr>
        <a:xfrm>
          <a:off x="14782800" y="1305922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95976</xdr:rowOff>
    </xdr:from>
    <xdr:to>
      <xdr:col>21</xdr:col>
      <xdr:colOff>361950</xdr:colOff>
      <xdr:row>76</xdr:row>
      <xdr:rowOff>29029</xdr:rowOff>
    </xdr:to>
    <xdr:cxnSp macro="">
      <xdr:nvCxnSpPr>
        <xdr:cNvPr id="428" name="直線コネクタ 427"/>
        <xdr:cNvCxnSpPr/>
      </xdr:nvCxnSpPr>
      <xdr:spPr>
        <a:xfrm>
          <a:off x="13893800" y="1295472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75310</xdr:rowOff>
    </xdr:from>
    <xdr:ext cx="762000" cy="259045"/>
    <xdr:sp macro="" textlink="">
      <xdr:nvSpPr>
        <xdr:cNvPr id="430" name="テキスト ボックス 429"/>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95976</xdr:rowOff>
    </xdr:from>
    <xdr:to>
      <xdr:col>20</xdr:col>
      <xdr:colOff>158750</xdr:colOff>
      <xdr:row>76</xdr:row>
      <xdr:rowOff>68218</xdr:rowOff>
    </xdr:to>
    <xdr:cxnSp macro="">
      <xdr:nvCxnSpPr>
        <xdr:cNvPr id="431" name="直線コネクタ 430"/>
        <xdr:cNvCxnSpPr/>
      </xdr:nvCxnSpPr>
      <xdr:spPr>
        <a:xfrm flipV="1">
          <a:off x="13004800" y="12954726"/>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152054</xdr:rowOff>
    </xdr:from>
    <xdr:ext cx="762000" cy="259045"/>
    <xdr:sp macro="" textlink="">
      <xdr:nvSpPr>
        <xdr:cNvPr id="433" name="テキスト ボックス 432"/>
        <xdr:cNvSpPr txBox="1"/>
      </xdr:nvSpPr>
      <xdr:spPr>
        <a:xfrm>
          <a:off x="13512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58981</xdr:rowOff>
    </xdr:from>
    <xdr:ext cx="762000" cy="259045"/>
    <xdr:sp macro="" textlink="">
      <xdr:nvSpPr>
        <xdr:cNvPr id="435" name="テキスト ボックス 434"/>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53339</xdr:rowOff>
    </xdr:from>
    <xdr:to>
      <xdr:col>24</xdr:col>
      <xdr:colOff>82550</xdr:colOff>
      <xdr:row>76</xdr:row>
      <xdr:rowOff>154939</xdr:rowOff>
    </xdr:to>
    <xdr:sp macro="" textlink="">
      <xdr:nvSpPr>
        <xdr:cNvPr id="441" name="円/楕円 440"/>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25416</xdr:rowOff>
    </xdr:from>
    <xdr:ext cx="762000" cy="259045"/>
    <xdr:sp macro="" textlink="">
      <xdr:nvSpPr>
        <xdr:cNvPr id="442" name="公債費以外該当値テキスト"/>
        <xdr:cNvSpPr txBox="1"/>
      </xdr:nvSpPr>
      <xdr:spPr>
        <a:xfrm>
          <a:off x="16598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40277</xdr:rowOff>
    </xdr:from>
    <xdr:to>
      <xdr:col>22</xdr:col>
      <xdr:colOff>615950</xdr:colOff>
      <xdr:row>76</xdr:row>
      <xdr:rowOff>141877</xdr:rowOff>
    </xdr:to>
    <xdr:sp macro="" textlink="">
      <xdr:nvSpPr>
        <xdr:cNvPr id="443" name="円/楕円 442"/>
        <xdr:cNvSpPr/>
      </xdr:nvSpPr>
      <xdr:spPr>
        <a:xfrm>
          <a:off x="15621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126654</xdr:rowOff>
    </xdr:from>
    <xdr:ext cx="736600" cy="259045"/>
    <xdr:sp macro="" textlink="">
      <xdr:nvSpPr>
        <xdr:cNvPr id="444" name="テキスト ボックス 443"/>
        <xdr:cNvSpPr txBox="1"/>
      </xdr:nvSpPr>
      <xdr:spPr>
        <a:xfrm>
          <a:off x="15290800" y="1315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149679</xdr:rowOff>
    </xdr:from>
    <xdr:to>
      <xdr:col>21</xdr:col>
      <xdr:colOff>412750</xdr:colOff>
      <xdr:row>76</xdr:row>
      <xdr:rowOff>79829</xdr:rowOff>
    </xdr:to>
    <xdr:sp macro="" textlink="">
      <xdr:nvSpPr>
        <xdr:cNvPr id="445" name="円/楕円 444"/>
        <xdr:cNvSpPr/>
      </xdr:nvSpPr>
      <xdr:spPr>
        <a:xfrm>
          <a:off x="14732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64606</xdr:rowOff>
    </xdr:from>
    <xdr:ext cx="762000" cy="259045"/>
    <xdr:sp macro="" textlink="">
      <xdr:nvSpPr>
        <xdr:cNvPr id="446" name="テキスト ボックス 445"/>
        <xdr:cNvSpPr txBox="1"/>
      </xdr:nvSpPr>
      <xdr:spPr>
        <a:xfrm>
          <a:off x="14401800" y="1309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45176</xdr:rowOff>
    </xdr:from>
    <xdr:to>
      <xdr:col>20</xdr:col>
      <xdr:colOff>209550</xdr:colOff>
      <xdr:row>75</xdr:row>
      <xdr:rowOff>146776</xdr:rowOff>
    </xdr:to>
    <xdr:sp macro="" textlink="">
      <xdr:nvSpPr>
        <xdr:cNvPr id="447" name="円/楕円 446"/>
        <xdr:cNvSpPr/>
      </xdr:nvSpPr>
      <xdr:spPr>
        <a:xfrm>
          <a:off x="13843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131553</xdr:rowOff>
    </xdr:from>
    <xdr:ext cx="762000" cy="259045"/>
    <xdr:sp macro="" textlink="">
      <xdr:nvSpPr>
        <xdr:cNvPr id="448" name="テキスト ボックス 447"/>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9" name="円/楕円 448"/>
        <xdr:cNvSpPr/>
      </xdr:nvSpPr>
      <xdr:spPr>
        <a:xfrm>
          <a:off x="12954000" y="130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103795</xdr:rowOff>
    </xdr:from>
    <xdr:ext cx="762000" cy="259045"/>
    <xdr:sp macro="" textlink="">
      <xdr:nvSpPr>
        <xdr:cNvPr id="450" name="テキスト ボックス 449"/>
        <xdr:cNvSpPr txBox="1"/>
      </xdr:nvSpPr>
      <xdr:spPr>
        <a:xfrm>
          <a:off x="12623800" y="1313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和歌山県広川町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127168</xdr:rowOff>
    </xdr:from>
    <xdr:to>
      <xdr:col>4</xdr:col>
      <xdr:colOff>1117600</xdr:colOff>
      <xdr:row>18</xdr:row>
      <xdr:rowOff>145473</xdr:rowOff>
    </xdr:to>
    <xdr:cxnSp macro="">
      <xdr:nvCxnSpPr>
        <xdr:cNvPr id="46" name="直線コネクタ 45"/>
        <xdr:cNvCxnSpPr/>
      </xdr:nvCxnSpPr>
      <xdr:spPr bwMode="auto">
        <a:xfrm flipV="1">
          <a:off x="5003800" y="3260893"/>
          <a:ext cx="647700" cy="18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689</xdr:rowOff>
    </xdr:from>
    <xdr:ext cx="762000" cy="259045"/>
    <xdr:sp macro="" textlink="">
      <xdr:nvSpPr>
        <xdr:cNvPr id="47" name="人口1人当たり決算額の推移平均値テキスト130"/>
        <xdr:cNvSpPr txBox="1"/>
      </xdr:nvSpPr>
      <xdr:spPr>
        <a:xfrm>
          <a:off x="5740400" y="279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144593</xdr:rowOff>
    </xdr:from>
    <xdr:to>
      <xdr:col>4</xdr:col>
      <xdr:colOff>469900</xdr:colOff>
      <xdr:row>18</xdr:row>
      <xdr:rowOff>145473</xdr:rowOff>
    </xdr:to>
    <xdr:cxnSp macro="">
      <xdr:nvCxnSpPr>
        <xdr:cNvPr id="49" name="直線コネクタ 48"/>
        <xdr:cNvCxnSpPr/>
      </xdr:nvCxnSpPr>
      <xdr:spPr bwMode="auto">
        <a:xfrm>
          <a:off x="4305300" y="3278318"/>
          <a:ext cx="698500" cy="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84646</xdr:rowOff>
    </xdr:from>
    <xdr:ext cx="736600" cy="259045"/>
    <xdr:sp macro="" textlink="">
      <xdr:nvSpPr>
        <xdr:cNvPr id="51" name="テキスト ボックス 50"/>
        <xdr:cNvSpPr txBox="1"/>
      </xdr:nvSpPr>
      <xdr:spPr>
        <a:xfrm>
          <a:off x="4622800" y="270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144593</xdr:rowOff>
    </xdr:from>
    <xdr:to>
      <xdr:col>3</xdr:col>
      <xdr:colOff>904875</xdr:colOff>
      <xdr:row>19</xdr:row>
      <xdr:rowOff>3741</xdr:rowOff>
    </xdr:to>
    <xdr:cxnSp macro="">
      <xdr:nvCxnSpPr>
        <xdr:cNvPr id="52" name="直線コネクタ 51"/>
        <xdr:cNvCxnSpPr/>
      </xdr:nvCxnSpPr>
      <xdr:spPr bwMode="auto">
        <a:xfrm flipV="1">
          <a:off x="3606800" y="3278318"/>
          <a:ext cx="698500" cy="30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71787</xdr:rowOff>
    </xdr:from>
    <xdr:ext cx="762000" cy="259045"/>
    <xdr:sp macro="" textlink="">
      <xdr:nvSpPr>
        <xdr:cNvPr id="54" name="テキスト ボックス 53"/>
        <xdr:cNvSpPr txBox="1"/>
      </xdr:nvSpPr>
      <xdr:spPr>
        <a:xfrm>
          <a:off x="3924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3741</xdr:rowOff>
    </xdr:from>
    <xdr:to>
      <xdr:col>3</xdr:col>
      <xdr:colOff>206375</xdr:colOff>
      <xdr:row>19</xdr:row>
      <xdr:rowOff>4330</xdr:rowOff>
    </xdr:to>
    <xdr:cxnSp macro="">
      <xdr:nvCxnSpPr>
        <xdr:cNvPr id="55" name="直線コネクタ 54"/>
        <xdr:cNvCxnSpPr/>
      </xdr:nvCxnSpPr>
      <xdr:spPr bwMode="auto">
        <a:xfrm flipV="1">
          <a:off x="2908300" y="3308916"/>
          <a:ext cx="698500" cy="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109495</xdr:rowOff>
    </xdr:from>
    <xdr:ext cx="762000" cy="259045"/>
    <xdr:sp macro="" textlink="">
      <xdr:nvSpPr>
        <xdr:cNvPr id="57" name="テキスト ボックス 56"/>
        <xdr:cNvSpPr txBox="1"/>
      </xdr:nvSpPr>
      <xdr:spPr>
        <a:xfrm>
          <a:off x="32258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119639</xdr:rowOff>
    </xdr:from>
    <xdr:ext cx="762000" cy="259045"/>
    <xdr:sp macro="" textlink="">
      <xdr:nvSpPr>
        <xdr:cNvPr id="59" name="テキスト ボックス 58"/>
        <xdr:cNvSpPr txBox="1"/>
      </xdr:nvSpPr>
      <xdr:spPr>
        <a:xfrm>
          <a:off x="2527300" y="273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76368</xdr:rowOff>
    </xdr:from>
    <xdr:to>
      <xdr:col>5</xdr:col>
      <xdr:colOff>34925</xdr:colOff>
      <xdr:row>19</xdr:row>
      <xdr:rowOff>6517</xdr:rowOff>
    </xdr:to>
    <xdr:sp macro="" textlink="">
      <xdr:nvSpPr>
        <xdr:cNvPr id="65" name="円/楕円 64"/>
        <xdr:cNvSpPr/>
      </xdr:nvSpPr>
      <xdr:spPr bwMode="auto">
        <a:xfrm>
          <a:off x="5600700" y="321009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48445</xdr:rowOff>
    </xdr:from>
    <xdr:ext cx="762000" cy="259045"/>
    <xdr:sp macro="" textlink="">
      <xdr:nvSpPr>
        <xdr:cNvPr id="66" name="人口1人当たり決算額の推移該当値テキスト130"/>
        <xdr:cNvSpPr txBox="1"/>
      </xdr:nvSpPr>
      <xdr:spPr>
        <a:xfrm>
          <a:off x="5740400" y="3182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118,304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94673</xdr:rowOff>
    </xdr:from>
    <xdr:to>
      <xdr:col>4</xdr:col>
      <xdr:colOff>520700</xdr:colOff>
      <xdr:row>19</xdr:row>
      <xdr:rowOff>24823</xdr:rowOff>
    </xdr:to>
    <xdr:sp macro="" textlink="">
      <xdr:nvSpPr>
        <xdr:cNvPr id="67" name="円/楕円 66"/>
        <xdr:cNvSpPr/>
      </xdr:nvSpPr>
      <xdr:spPr bwMode="auto">
        <a:xfrm>
          <a:off x="4953000" y="3228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9600</xdr:rowOff>
    </xdr:from>
    <xdr:ext cx="736600" cy="259045"/>
    <xdr:sp macro="" textlink="">
      <xdr:nvSpPr>
        <xdr:cNvPr id="68" name="テキスト ボックス 67"/>
        <xdr:cNvSpPr txBox="1"/>
      </xdr:nvSpPr>
      <xdr:spPr>
        <a:xfrm>
          <a:off x="4622800" y="3314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115,101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93793</xdr:rowOff>
    </xdr:from>
    <xdr:to>
      <xdr:col>3</xdr:col>
      <xdr:colOff>955675</xdr:colOff>
      <xdr:row>19</xdr:row>
      <xdr:rowOff>23943</xdr:rowOff>
    </xdr:to>
    <xdr:sp macro="" textlink="">
      <xdr:nvSpPr>
        <xdr:cNvPr id="69" name="円/楕円 68"/>
        <xdr:cNvSpPr/>
      </xdr:nvSpPr>
      <xdr:spPr bwMode="auto">
        <a:xfrm>
          <a:off x="4254500" y="3227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8720</xdr:rowOff>
    </xdr:from>
    <xdr:ext cx="762000" cy="259045"/>
    <xdr:sp macro="" textlink="">
      <xdr:nvSpPr>
        <xdr:cNvPr id="70" name="テキスト ボックス 69"/>
        <xdr:cNvSpPr txBox="1"/>
      </xdr:nvSpPr>
      <xdr:spPr>
        <a:xfrm>
          <a:off x="3924300" y="331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115,255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124391</xdr:rowOff>
    </xdr:from>
    <xdr:to>
      <xdr:col>3</xdr:col>
      <xdr:colOff>257175</xdr:colOff>
      <xdr:row>19</xdr:row>
      <xdr:rowOff>54541</xdr:rowOff>
    </xdr:to>
    <xdr:sp macro="" textlink="">
      <xdr:nvSpPr>
        <xdr:cNvPr id="71" name="円/楕円 70"/>
        <xdr:cNvSpPr/>
      </xdr:nvSpPr>
      <xdr:spPr bwMode="auto">
        <a:xfrm>
          <a:off x="3556000" y="3258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39318</xdr:rowOff>
    </xdr:from>
    <xdr:ext cx="762000" cy="259045"/>
    <xdr:sp macro="" textlink="">
      <xdr:nvSpPr>
        <xdr:cNvPr id="72" name="テキスト ボックス 71"/>
        <xdr:cNvSpPr txBox="1"/>
      </xdr:nvSpPr>
      <xdr:spPr>
        <a:xfrm>
          <a:off x="3225800" y="334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109,901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124980</xdr:rowOff>
    </xdr:from>
    <xdr:to>
      <xdr:col>2</xdr:col>
      <xdr:colOff>692150</xdr:colOff>
      <xdr:row>19</xdr:row>
      <xdr:rowOff>55130</xdr:rowOff>
    </xdr:to>
    <xdr:sp macro="" textlink="">
      <xdr:nvSpPr>
        <xdr:cNvPr id="73" name="円/楕円 72"/>
        <xdr:cNvSpPr/>
      </xdr:nvSpPr>
      <xdr:spPr bwMode="auto">
        <a:xfrm>
          <a:off x="2857500" y="3258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39907</xdr:rowOff>
    </xdr:from>
    <xdr:ext cx="762000" cy="259045"/>
    <xdr:sp macro="" textlink="">
      <xdr:nvSpPr>
        <xdr:cNvPr id="74" name="テキスト ボックス 73"/>
        <xdr:cNvSpPr txBox="1"/>
      </xdr:nvSpPr>
      <xdr:spPr>
        <a:xfrm>
          <a:off x="2527300" y="334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322288</xdr:rowOff>
    </xdr:from>
    <xdr:to>
      <xdr:col>4</xdr:col>
      <xdr:colOff>1117600</xdr:colOff>
      <xdr:row>36</xdr:row>
      <xdr:rowOff>4432</xdr:rowOff>
    </xdr:to>
    <xdr:cxnSp macro="">
      <xdr:nvCxnSpPr>
        <xdr:cNvPr id="107" name="直線コネクタ 106"/>
        <xdr:cNvCxnSpPr/>
      </xdr:nvCxnSpPr>
      <xdr:spPr bwMode="auto">
        <a:xfrm>
          <a:off x="5003800" y="6932638"/>
          <a:ext cx="647700" cy="25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309588</xdr:rowOff>
    </xdr:from>
    <xdr:to>
      <xdr:col>4</xdr:col>
      <xdr:colOff>469900</xdr:colOff>
      <xdr:row>35</xdr:row>
      <xdr:rowOff>322288</xdr:rowOff>
    </xdr:to>
    <xdr:cxnSp macro="">
      <xdr:nvCxnSpPr>
        <xdr:cNvPr id="110" name="直線コネクタ 109"/>
        <xdr:cNvCxnSpPr/>
      </xdr:nvCxnSpPr>
      <xdr:spPr bwMode="auto">
        <a:xfrm>
          <a:off x="4305300" y="6919938"/>
          <a:ext cx="698500" cy="12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80700</xdr:rowOff>
    </xdr:from>
    <xdr:ext cx="736600" cy="259045"/>
    <xdr:sp macro="" textlink="">
      <xdr:nvSpPr>
        <xdr:cNvPr id="112" name="テキスト ボックス 111"/>
        <xdr:cNvSpPr txBox="1"/>
      </xdr:nvSpPr>
      <xdr:spPr>
        <a:xfrm>
          <a:off x="4622800" y="634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309588</xdr:rowOff>
    </xdr:from>
    <xdr:to>
      <xdr:col>3</xdr:col>
      <xdr:colOff>904875</xdr:colOff>
      <xdr:row>35</xdr:row>
      <xdr:rowOff>327813</xdr:rowOff>
    </xdr:to>
    <xdr:cxnSp macro="">
      <xdr:nvCxnSpPr>
        <xdr:cNvPr id="113" name="直線コネクタ 112"/>
        <xdr:cNvCxnSpPr/>
      </xdr:nvCxnSpPr>
      <xdr:spPr bwMode="auto">
        <a:xfrm flipV="1">
          <a:off x="3606800" y="6919938"/>
          <a:ext cx="698500" cy="18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15320</xdr:rowOff>
    </xdr:from>
    <xdr:ext cx="762000" cy="259045"/>
    <xdr:sp macro="" textlink="">
      <xdr:nvSpPr>
        <xdr:cNvPr id="115" name="テキスト ボックス 114"/>
        <xdr:cNvSpPr txBox="1"/>
      </xdr:nvSpPr>
      <xdr:spPr>
        <a:xfrm>
          <a:off x="39243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327813</xdr:rowOff>
    </xdr:from>
    <xdr:to>
      <xdr:col>3</xdr:col>
      <xdr:colOff>206375</xdr:colOff>
      <xdr:row>36</xdr:row>
      <xdr:rowOff>3353</xdr:rowOff>
    </xdr:to>
    <xdr:cxnSp macro="">
      <xdr:nvCxnSpPr>
        <xdr:cNvPr id="116" name="直線コネクタ 115"/>
        <xdr:cNvCxnSpPr/>
      </xdr:nvCxnSpPr>
      <xdr:spPr bwMode="auto">
        <a:xfrm flipV="1">
          <a:off x="2908300" y="6938163"/>
          <a:ext cx="698500" cy="18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320539</xdr:rowOff>
    </xdr:from>
    <xdr:ext cx="762000" cy="259045"/>
    <xdr:sp macro="" textlink="">
      <xdr:nvSpPr>
        <xdr:cNvPr id="118" name="テキスト ボックス 117"/>
        <xdr:cNvSpPr txBox="1"/>
      </xdr:nvSpPr>
      <xdr:spPr>
        <a:xfrm>
          <a:off x="32258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296003</xdr:rowOff>
    </xdr:from>
    <xdr:ext cx="762000" cy="259045"/>
    <xdr:sp macro="" textlink="">
      <xdr:nvSpPr>
        <xdr:cNvPr id="120" name="テキスト ボックス 119"/>
        <xdr:cNvSpPr txBox="1"/>
      </xdr:nvSpPr>
      <xdr:spPr>
        <a:xfrm>
          <a:off x="2527300" y="62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296532</xdr:rowOff>
    </xdr:from>
    <xdr:to>
      <xdr:col>5</xdr:col>
      <xdr:colOff>34925</xdr:colOff>
      <xdr:row>36</xdr:row>
      <xdr:rowOff>55232</xdr:rowOff>
    </xdr:to>
    <xdr:sp macro="" textlink="">
      <xdr:nvSpPr>
        <xdr:cNvPr id="126" name="円/楕円 125"/>
        <xdr:cNvSpPr/>
      </xdr:nvSpPr>
      <xdr:spPr bwMode="auto">
        <a:xfrm>
          <a:off x="5600700" y="6906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268609</xdr:rowOff>
    </xdr:from>
    <xdr:ext cx="762000" cy="259045"/>
    <xdr:sp macro="" textlink="">
      <xdr:nvSpPr>
        <xdr:cNvPr id="127" name="人口1人当たり決算額の推移該当値テキスト445"/>
        <xdr:cNvSpPr txBox="1"/>
      </xdr:nvSpPr>
      <xdr:spPr>
        <a:xfrm>
          <a:off x="5740400" y="687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17,151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271488</xdr:rowOff>
    </xdr:from>
    <xdr:to>
      <xdr:col>4</xdr:col>
      <xdr:colOff>520700</xdr:colOff>
      <xdr:row>36</xdr:row>
      <xdr:rowOff>30188</xdr:rowOff>
    </xdr:to>
    <xdr:sp macro="" textlink="">
      <xdr:nvSpPr>
        <xdr:cNvPr id="128" name="円/楕円 127"/>
        <xdr:cNvSpPr/>
      </xdr:nvSpPr>
      <xdr:spPr bwMode="auto">
        <a:xfrm>
          <a:off x="4953000" y="6881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14965</xdr:rowOff>
    </xdr:from>
    <xdr:ext cx="736600" cy="259045"/>
    <xdr:sp macro="" textlink="">
      <xdr:nvSpPr>
        <xdr:cNvPr id="129" name="テキスト ボックス 128"/>
        <xdr:cNvSpPr txBox="1"/>
      </xdr:nvSpPr>
      <xdr:spPr>
        <a:xfrm>
          <a:off x="4622800" y="696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19,123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258788</xdr:rowOff>
    </xdr:from>
    <xdr:to>
      <xdr:col>3</xdr:col>
      <xdr:colOff>955675</xdr:colOff>
      <xdr:row>36</xdr:row>
      <xdr:rowOff>17488</xdr:rowOff>
    </xdr:to>
    <xdr:sp macro="" textlink="">
      <xdr:nvSpPr>
        <xdr:cNvPr id="130" name="円/楕円 129"/>
        <xdr:cNvSpPr/>
      </xdr:nvSpPr>
      <xdr:spPr bwMode="auto">
        <a:xfrm>
          <a:off x="4254500" y="6869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2265</xdr:rowOff>
    </xdr:from>
    <xdr:ext cx="762000" cy="259045"/>
    <xdr:sp macro="" textlink="">
      <xdr:nvSpPr>
        <xdr:cNvPr id="131" name="テキスト ボックス 130"/>
        <xdr:cNvSpPr txBox="1"/>
      </xdr:nvSpPr>
      <xdr:spPr>
        <a:xfrm>
          <a:off x="3924300" y="69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20,123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277013</xdr:rowOff>
    </xdr:from>
    <xdr:to>
      <xdr:col>3</xdr:col>
      <xdr:colOff>257175</xdr:colOff>
      <xdr:row>36</xdr:row>
      <xdr:rowOff>35713</xdr:rowOff>
    </xdr:to>
    <xdr:sp macro="" textlink="">
      <xdr:nvSpPr>
        <xdr:cNvPr id="132" name="円/楕円 131"/>
        <xdr:cNvSpPr/>
      </xdr:nvSpPr>
      <xdr:spPr bwMode="auto">
        <a:xfrm>
          <a:off x="3556000" y="6887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20490</xdr:rowOff>
    </xdr:from>
    <xdr:ext cx="762000" cy="259045"/>
    <xdr:sp macro="" textlink="">
      <xdr:nvSpPr>
        <xdr:cNvPr id="133" name="テキスト ボックス 132"/>
        <xdr:cNvSpPr txBox="1"/>
      </xdr:nvSpPr>
      <xdr:spPr>
        <a:xfrm>
          <a:off x="3225800" y="697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295453</xdr:rowOff>
    </xdr:from>
    <xdr:to>
      <xdr:col>2</xdr:col>
      <xdr:colOff>692150</xdr:colOff>
      <xdr:row>36</xdr:row>
      <xdr:rowOff>54153</xdr:rowOff>
    </xdr:to>
    <xdr:sp macro="" textlink="">
      <xdr:nvSpPr>
        <xdr:cNvPr id="134" name="円/楕円 133"/>
        <xdr:cNvSpPr/>
      </xdr:nvSpPr>
      <xdr:spPr bwMode="auto">
        <a:xfrm>
          <a:off x="2857500" y="690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38930</xdr:rowOff>
    </xdr:from>
    <xdr:ext cx="762000" cy="259045"/>
    <xdr:sp macro="" textlink="">
      <xdr:nvSpPr>
        <xdr:cNvPr id="135" name="テキスト ボックス 134"/>
        <xdr:cNvSpPr txBox="1"/>
      </xdr:nvSpPr>
      <xdr:spPr>
        <a:xfrm>
          <a:off x="2527300" y="699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年度において実質収支が悪化したのは、繰越事業に係る繰越財源が</a:t>
          </a:r>
          <a:r>
            <a:rPr kumimoji="1" lang="en-US" altLang="ja-JP" sz="1400">
              <a:latin typeface="ＭＳ ゴシック" pitchFamily="49" charset="-128"/>
              <a:ea typeface="ＭＳ ゴシック" pitchFamily="49" charset="-128"/>
            </a:rPr>
            <a:t>106,486</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331,232</a:t>
          </a:r>
          <a:r>
            <a:rPr kumimoji="1" lang="ja-JP" altLang="en-US" sz="1400">
              <a:latin typeface="ＭＳ ゴシック" pitchFamily="49" charset="-128"/>
              <a:ea typeface="ＭＳ ゴシック" pitchFamily="49" charset="-128"/>
            </a:rPr>
            <a:t>千円と増加したため。これは学校空調設備設置事業、学校太陽光発電設備設置事業などの大型事業の補助裏に見込んでいた学校教育施設整備事業債が、起債対象とならないことが判明し、一般財源での措置となったことから膨れ上がっ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翌</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年度以前の水準に戻っている。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年度以降、簡易上水道特別会計において、各種施設・設備の経年劣化による修繕・更新工事費がかさみ、財源を基金繰り入れで対応したことから、実質収支額は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で国保特別会計の実質収支額が大きく伸びているのは、保険給付費が想定より伸びなかった一方、国や県の負担金は伸びが著しかった</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月頃までの給付費を基に算定して交付されるため、多額の不用額が生じたものである。ただし当該交付金は翌年度で還付が必要となる。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a:t>
          </a:r>
          <a:r>
            <a:rPr kumimoji="1" lang="en-US" altLang="ja-JP" sz="1200">
              <a:latin typeface="ＭＳ ゴシック" pitchFamily="49" charset="-128"/>
              <a:ea typeface="ＭＳ ゴシック" pitchFamily="49" charset="-128"/>
            </a:rPr>
            <a:t>H20</a:t>
          </a:r>
          <a:r>
            <a:rPr kumimoji="1" lang="ja-JP" altLang="en-US" sz="1200">
              <a:latin typeface="ＭＳ ゴシック" pitchFamily="49" charset="-128"/>
              <a:ea typeface="ＭＳ ゴシック" pitchFamily="49" charset="-128"/>
            </a:rPr>
            <a:t>年度に地域総合整備事業債の償還が終わり減少、</a:t>
          </a:r>
          <a:r>
            <a:rPr kumimoji="1" lang="en-US" altLang="ja-JP" sz="1200">
              <a:latin typeface="ＭＳ ゴシック" pitchFamily="49" charset="-128"/>
              <a:ea typeface="ＭＳ ゴシック" pitchFamily="49" charset="-128"/>
            </a:rPr>
            <a:t>H23</a:t>
          </a:r>
          <a:r>
            <a:rPr kumimoji="1" lang="ja-JP" altLang="en-US" sz="1200">
              <a:latin typeface="ＭＳ ゴシック" pitchFamily="49" charset="-128"/>
              <a:ea typeface="ＭＳ ゴシック" pitchFamily="49" charset="-128"/>
            </a:rPr>
            <a:t>からはまちづくり交付金事業債の元金償還がはじまったことや、辺地債、臨財債の償還額が右肩上がりとなっていることから上昇に転じたが、</a:t>
          </a:r>
          <a:r>
            <a:rPr kumimoji="1" lang="en-US" altLang="ja-JP" sz="1200">
              <a:latin typeface="ＭＳ ゴシック" pitchFamily="49" charset="-128"/>
              <a:ea typeface="ＭＳ ゴシック" pitchFamily="49" charset="-128"/>
            </a:rPr>
            <a:t>H25</a:t>
          </a:r>
          <a:r>
            <a:rPr kumimoji="1" lang="ja-JP" altLang="en-US" sz="1200">
              <a:latin typeface="ＭＳ ゴシック" pitchFamily="49" charset="-128"/>
              <a:ea typeface="ＭＳ ゴシック" pitchFamily="49" charset="-128"/>
            </a:rPr>
            <a:t>で地域改善対策事業債の償還が完了したことにより、再び減少となった。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一方で、健全化計画により借り入れる起債は辺地債や臨財債など交付税措置が有利なものに限定しているため、算入公債費の割合が高く、実質公債費比率算定上の分子の上昇を抑えている。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今後も借入と返済のバランスを考慮しながら、適正な財政運営に努めていく。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充当基金残高と基準財政需要額算入見込額が多いため、充当可能財源が将来負担額を超えている状況となっている。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ただし、基金については多すぎるのも問題であるため、活用方法を十分検討し、計画的に取り崩していくなどの方策が必要と考えられる。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5154296</v>
      </c>
      <c r="BO4" s="349"/>
      <c r="BP4" s="349"/>
      <c r="BQ4" s="349"/>
      <c r="BR4" s="349"/>
      <c r="BS4" s="349"/>
      <c r="BT4" s="349"/>
      <c r="BU4" s="350"/>
      <c r="BV4" s="348">
        <v>4684646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5.9</v>
      </c>
      <c r="CU4" s="355"/>
      <c r="CV4" s="355"/>
      <c r="CW4" s="355"/>
      <c r="CX4" s="355"/>
      <c r="CY4" s="355"/>
      <c r="CZ4" s="355"/>
      <c r="DA4" s="356"/>
      <c r="DB4" s="354">
        <v>4.4000000000000004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4948219</v>
      </c>
      <c r="BO5" s="386"/>
      <c r="BP5" s="386"/>
      <c r="BQ5" s="386"/>
      <c r="BR5" s="386"/>
      <c r="BS5" s="386"/>
      <c r="BT5" s="386"/>
      <c r="BU5" s="387"/>
      <c r="BV5" s="385">
        <v>4368215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87.6</v>
      </c>
      <c r="CU5" s="383"/>
      <c r="CV5" s="383"/>
      <c r="CW5" s="383"/>
      <c r="CX5" s="383"/>
      <c r="CY5" s="383"/>
      <c r="CZ5" s="383"/>
      <c r="DA5" s="384"/>
      <c r="DB5" s="382">
        <v>87.6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206077</v>
      </c>
      <c r="BO6" s="386"/>
      <c r="BP6" s="386"/>
      <c r="BQ6" s="386"/>
      <c r="BR6" s="386"/>
      <c r="BS6" s="386"/>
      <c r="BT6" s="386"/>
      <c r="BU6" s="387"/>
      <c r="BV6" s="385">
        <v>316431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93.1</v>
      </c>
      <c r="CU6" s="423"/>
      <c r="CV6" s="423"/>
      <c r="CW6" s="423"/>
      <c r="CX6" s="423"/>
      <c r="CY6" s="423"/>
      <c r="CZ6" s="423"/>
      <c r="DA6" s="424"/>
      <c r="DB6" s="422">
        <v>93.3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54987</v>
      </c>
      <c r="BO7" s="386"/>
      <c r="BP7" s="386"/>
      <c r="BQ7" s="386"/>
      <c r="BR7" s="386"/>
      <c r="BS7" s="386"/>
      <c r="BT7" s="386"/>
      <c r="BU7" s="387"/>
      <c r="BV7" s="385">
        <v>203230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2577998</v>
      </c>
      <c r="CU7" s="386"/>
      <c r="CV7" s="386"/>
      <c r="CW7" s="386"/>
      <c r="CX7" s="386"/>
      <c r="CY7" s="386"/>
      <c r="CZ7" s="386"/>
      <c r="DA7" s="387"/>
      <c r="DB7" s="385">
        <v>2547512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151090</v>
      </c>
      <c r="BO8" s="386"/>
      <c r="BP8" s="386"/>
      <c r="BQ8" s="386"/>
      <c r="BR8" s="386"/>
      <c r="BS8" s="386"/>
      <c r="BT8" s="386"/>
      <c r="BU8" s="387"/>
      <c r="BV8" s="385">
        <v>113201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v>
      </c>
      <c r="CU8" s="426"/>
      <c r="CV8" s="426"/>
      <c r="CW8" s="426"/>
      <c r="CX8" s="426"/>
      <c r="CY8" s="426"/>
      <c r="CZ8" s="426"/>
      <c r="DA8" s="427"/>
      <c r="DB8" s="425">
        <v>0.3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7714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37889</v>
      </c>
      <c r="BO9" s="386"/>
      <c r="BP9" s="386"/>
      <c r="BQ9" s="386"/>
      <c r="BR9" s="386"/>
      <c r="BS9" s="386"/>
      <c r="BT9" s="386"/>
      <c r="BU9" s="387"/>
      <c r="BV9" s="385">
        <v>77155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13.1</v>
      </c>
      <c r="CU9" s="383"/>
      <c r="CV9" s="383"/>
      <c r="CW9" s="383"/>
      <c r="CX9" s="383"/>
      <c r="CY9" s="383"/>
      <c r="CZ9" s="383"/>
      <c r="DA9" s="384"/>
      <c r="DB9" s="382">
        <v>14.7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8071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68</v>
      </c>
      <c r="BO10" s="386"/>
      <c r="BP10" s="386"/>
      <c r="BQ10" s="386"/>
      <c r="BR10" s="386"/>
      <c r="BS10" s="386"/>
      <c r="BT10" s="386"/>
      <c r="BU10" s="387"/>
      <c r="BV10" s="385">
        <v>99</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7677</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7651</v>
      </c>
      <c r="S13" s="467"/>
      <c r="T13" s="467"/>
      <c r="U13" s="467"/>
      <c r="V13" s="468"/>
      <c r="W13" s="401" t="s">
        <v>122</v>
      </c>
      <c r="X13" s="402"/>
      <c r="Y13" s="402"/>
      <c r="Z13" s="402"/>
      <c r="AA13" s="402"/>
      <c r="AB13" s="392"/>
      <c r="AC13" s="436">
        <v>867</v>
      </c>
      <c r="AD13" s="437"/>
      <c r="AE13" s="437"/>
      <c r="AF13" s="437"/>
      <c r="AG13" s="476"/>
      <c r="AH13" s="436">
        <v>1052</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37957</v>
      </c>
      <c r="BO13" s="386"/>
      <c r="BP13" s="386"/>
      <c r="BQ13" s="386"/>
      <c r="BR13" s="386"/>
      <c r="BS13" s="386"/>
      <c r="BT13" s="386"/>
      <c r="BU13" s="387"/>
      <c r="BV13" s="385">
        <v>77254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6.8</v>
      </c>
      <c r="CU13" s="383"/>
      <c r="CV13" s="383"/>
      <c r="CW13" s="383"/>
      <c r="CX13" s="383"/>
      <c r="CY13" s="383"/>
      <c r="CZ13" s="383"/>
      <c r="DA13" s="384"/>
      <c r="DB13" s="382">
        <v>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7717</v>
      </c>
      <c r="S14" s="467"/>
      <c r="T14" s="467"/>
      <c r="U14" s="467"/>
      <c r="V14" s="468"/>
      <c r="W14" s="375"/>
      <c r="X14" s="376"/>
      <c r="Y14" s="376"/>
      <c r="Z14" s="376"/>
      <c r="AA14" s="376"/>
      <c r="AB14" s="365"/>
      <c r="AC14" s="469">
        <v>24.7</v>
      </c>
      <c r="AD14" s="470"/>
      <c r="AE14" s="470"/>
      <c r="AF14" s="470"/>
      <c r="AG14" s="471"/>
      <c r="AH14" s="469">
        <v>26.4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7691</v>
      </c>
      <c r="S15" s="467"/>
      <c r="T15" s="467"/>
      <c r="U15" s="467"/>
      <c r="V15" s="468"/>
      <c r="W15" s="401" t="s">
        <v>129</v>
      </c>
      <c r="X15" s="402"/>
      <c r="Y15" s="402"/>
      <c r="Z15" s="402"/>
      <c r="AA15" s="402"/>
      <c r="AB15" s="392"/>
      <c r="AC15" s="436">
        <v>809</v>
      </c>
      <c r="AD15" s="437"/>
      <c r="AE15" s="437"/>
      <c r="AF15" s="437"/>
      <c r="AG15" s="476"/>
      <c r="AH15" s="436">
        <v>969</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653551</v>
      </c>
      <c r="BO15" s="349"/>
      <c r="BP15" s="349"/>
      <c r="BQ15" s="349"/>
      <c r="BR15" s="349"/>
      <c r="BS15" s="349"/>
      <c r="BT15" s="349"/>
      <c r="BU15" s="350"/>
      <c r="BV15" s="348">
        <v>651656</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23</v>
      </c>
      <c r="AD16" s="470"/>
      <c r="AE16" s="470"/>
      <c r="AF16" s="470"/>
      <c r="AG16" s="471"/>
      <c r="AH16" s="469">
        <v>24.3</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2239021</v>
      </c>
      <c r="BO16" s="386"/>
      <c r="BP16" s="386"/>
      <c r="BQ16" s="386"/>
      <c r="BR16" s="386"/>
      <c r="BS16" s="386"/>
      <c r="BT16" s="386"/>
      <c r="BU16" s="387"/>
      <c r="BV16" s="385">
        <v>2208794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1841</v>
      </c>
      <c r="AD17" s="437"/>
      <c r="AE17" s="437"/>
      <c r="AF17" s="437"/>
      <c r="AG17" s="476"/>
      <c r="AH17" s="436">
        <v>1933</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838338</v>
      </c>
      <c r="BO17" s="386"/>
      <c r="BP17" s="386"/>
      <c r="BQ17" s="386"/>
      <c r="BR17" s="386"/>
      <c r="BS17" s="386"/>
      <c r="BT17" s="386"/>
      <c r="BU17" s="387"/>
      <c r="BV17" s="385">
        <v>836261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65.31</v>
      </c>
      <c r="M18" s="498"/>
      <c r="N18" s="498"/>
      <c r="O18" s="498"/>
      <c r="P18" s="498"/>
      <c r="Q18" s="498"/>
      <c r="R18" s="499"/>
      <c r="S18" s="499"/>
      <c r="T18" s="499"/>
      <c r="U18" s="499"/>
      <c r="V18" s="500"/>
      <c r="W18" s="403"/>
      <c r="X18" s="404"/>
      <c r="Y18" s="404"/>
      <c r="Z18" s="404"/>
      <c r="AA18" s="404"/>
      <c r="AB18" s="395"/>
      <c r="AC18" s="501">
        <v>52.3</v>
      </c>
      <c r="AD18" s="502"/>
      <c r="AE18" s="502"/>
      <c r="AF18" s="502"/>
      <c r="AG18" s="503"/>
      <c r="AH18" s="501">
        <v>48.5</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2308549</v>
      </c>
      <c r="BO18" s="386"/>
      <c r="BP18" s="386"/>
      <c r="BQ18" s="386"/>
      <c r="BR18" s="386"/>
      <c r="BS18" s="386"/>
      <c r="BT18" s="386"/>
      <c r="BU18" s="387"/>
      <c r="BV18" s="385">
        <v>2274724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118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3359239</v>
      </c>
      <c r="BO19" s="386"/>
      <c r="BP19" s="386"/>
      <c r="BQ19" s="386"/>
      <c r="BR19" s="386"/>
      <c r="BS19" s="386"/>
      <c r="BT19" s="386"/>
      <c r="BU19" s="387"/>
      <c r="BV19" s="385">
        <v>3055779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2496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39" t="s">
        <v>148</v>
      </c>
      <c r="AI22" s="402"/>
      <c r="AJ22" s="402"/>
      <c r="AK22" s="402"/>
      <c r="AL22" s="392"/>
      <c r="AM22" s="539" t="s">
        <v>149</v>
      </c>
      <c r="AN22" s="540"/>
      <c r="AO22" s="540"/>
      <c r="AP22" s="540"/>
      <c r="AQ22" s="540"/>
      <c r="AR22" s="541"/>
      <c r="AS22" s="524" t="s">
        <v>146</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150</v>
      </c>
      <c r="AZ23" s="346"/>
      <c r="BA23" s="346"/>
      <c r="BB23" s="346"/>
      <c r="BC23" s="346"/>
      <c r="BD23" s="346"/>
      <c r="BE23" s="346"/>
      <c r="BF23" s="346"/>
      <c r="BG23" s="346"/>
      <c r="BH23" s="346"/>
      <c r="BI23" s="346"/>
      <c r="BJ23" s="346"/>
      <c r="BK23" s="346"/>
      <c r="BL23" s="346"/>
      <c r="BM23" s="347"/>
      <c r="BN23" s="385">
        <v>4095263</v>
      </c>
      <c r="BO23" s="386"/>
      <c r="BP23" s="386"/>
      <c r="BQ23" s="386"/>
      <c r="BR23" s="386"/>
      <c r="BS23" s="386"/>
      <c r="BT23" s="386"/>
      <c r="BU23" s="387"/>
      <c r="BV23" s="385">
        <v>3980547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6200</v>
      </c>
      <c r="R24" s="437"/>
      <c r="S24" s="437"/>
      <c r="T24" s="437"/>
      <c r="U24" s="437"/>
      <c r="V24" s="476"/>
      <c r="W24" s="531"/>
      <c r="X24" s="519"/>
      <c r="Y24" s="520"/>
      <c r="Z24" s="435" t="s">
        <v>152</v>
      </c>
      <c r="AA24" s="415"/>
      <c r="AB24" s="415"/>
      <c r="AC24" s="415"/>
      <c r="AD24" s="415"/>
      <c r="AE24" s="415"/>
      <c r="AF24" s="415"/>
      <c r="AG24" s="416"/>
      <c r="AH24" s="436">
        <v>73</v>
      </c>
      <c r="AI24" s="437"/>
      <c r="AJ24" s="437"/>
      <c r="AK24" s="437"/>
      <c r="AL24" s="476"/>
      <c r="AM24" s="436">
        <v>219438</v>
      </c>
      <c r="AN24" s="437"/>
      <c r="AO24" s="437"/>
      <c r="AP24" s="437"/>
      <c r="AQ24" s="437"/>
      <c r="AR24" s="476"/>
      <c r="AS24" s="436">
        <v>3006</v>
      </c>
      <c r="AT24" s="437"/>
      <c r="AU24" s="437"/>
      <c r="AV24" s="437"/>
      <c r="AW24" s="437"/>
      <c r="AX24" s="438"/>
      <c r="AY24" s="547" t="s">
        <v>153</v>
      </c>
      <c r="AZ24" s="548"/>
      <c r="BA24" s="548"/>
      <c r="BB24" s="548"/>
      <c r="BC24" s="548"/>
      <c r="BD24" s="548"/>
      <c r="BE24" s="548"/>
      <c r="BF24" s="548"/>
      <c r="BG24" s="548"/>
      <c r="BH24" s="548"/>
      <c r="BI24" s="548"/>
      <c r="BJ24" s="548"/>
      <c r="BK24" s="548"/>
      <c r="BL24" s="548"/>
      <c r="BM24" s="549"/>
      <c r="BN24" s="385">
        <v>3995572</v>
      </c>
      <c r="BO24" s="386"/>
      <c r="BP24" s="386"/>
      <c r="BQ24" s="386"/>
      <c r="BR24" s="386"/>
      <c r="BS24" s="386"/>
      <c r="BT24" s="386"/>
      <c r="BU24" s="387"/>
      <c r="BV24" s="385">
        <v>3834990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5200</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t="s">
        <v>119</v>
      </c>
      <c r="BO25" s="349"/>
      <c r="BP25" s="349"/>
      <c r="BQ25" s="349"/>
      <c r="BR25" s="349"/>
      <c r="BS25" s="349"/>
      <c r="BT25" s="349"/>
      <c r="BU25" s="350"/>
      <c r="BV25" s="348">
        <v>1800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5000</v>
      </c>
      <c r="R26" s="437"/>
      <c r="S26" s="437"/>
      <c r="T26" s="437"/>
      <c r="U26" s="437"/>
      <c r="V26" s="476"/>
      <c r="W26" s="531"/>
      <c r="X26" s="519"/>
      <c r="Y26" s="520"/>
      <c r="Z26" s="435" t="s">
        <v>158</v>
      </c>
      <c r="AA26" s="553"/>
      <c r="AB26" s="553"/>
      <c r="AC26" s="553"/>
      <c r="AD26" s="553"/>
      <c r="AE26" s="553"/>
      <c r="AF26" s="553"/>
      <c r="AG26" s="554"/>
      <c r="AH26" s="436" t="s">
        <v>119</v>
      </c>
      <c r="AI26" s="437"/>
      <c r="AJ26" s="437"/>
      <c r="AK26" s="437"/>
      <c r="AL26" s="476"/>
      <c r="AM26" s="436" t="s">
        <v>119</v>
      </c>
      <c r="AN26" s="437"/>
      <c r="AO26" s="437"/>
      <c r="AP26" s="437"/>
      <c r="AQ26" s="437"/>
      <c r="AR26" s="476"/>
      <c r="AS26" s="436" t="s">
        <v>119</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2500</v>
      </c>
      <c r="R27" s="437"/>
      <c r="S27" s="437"/>
      <c r="T27" s="437"/>
      <c r="U27" s="437"/>
      <c r="V27" s="476"/>
      <c r="W27" s="531"/>
      <c r="X27" s="519"/>
      <c r="Y27" s="520"/>
      <c r="Z27" s="435" t="s">
        <v>161</v>
      </c>
      <c r="AA27" s="415"/>
      <c r="AB27" s="415"/>
      <c r="AC27" s="415"/>
      <c r="AD27" s="415"/>
      <c r="AE27" s="415"/>
      <c r="AF27" s="415"/>
      <c r="AG27" s="416"/>
      <c r="AH27" s="436">
        <v>2</v>
      </c>
      <c r="AI27" s="437"/>
      <c r="AJ27" s="437"/>
      <c r="AK27" s="437"/>
      <c r="AL27" s="476"/>
      <c r="AM27" s="436">
        <v>7510</v>
      </c>
      <c r="AN27" s="437"/>
      <c r="AO27" s="437"/>
      <c r="AP27" s="437"/>
      <c r="AQ27" s="437"/>
      <c r="AR27" s="476"/>
      <c r="AS27" s="436">
        <v>3755</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0">
        <v>425612</v>
      </c>
      <c r="BO27" s="551"/>
      <c r="BP27" s="551"/>
      <c r="BQ27" s="551"/>
      <c r="BR27" s="551"/>
      <c r="BS27" s="551"/>
      <c r="BT27" s="551"/>
      <c r="BU27" s="552"/>
      <c r="BV27" s="550">
        <v>425603</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2100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767977</v>
      </c>
      <c r="BO28" s="349"/>
      <c r="BP28" s="349"/>
      <c r="BQ28" s="349"/>
      <c r="BR28" s="349"/>
      <c r="BS28" s="349"/>
      <c r="BT28" s="349"/>
      <c r="BU28" s="350"/>
      <c r="BV28" s="348">
        <v>767909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8</v>
      </c>
      <c r="M29" s="437"/>
      <c r="N29" s="437"/>
      <c r="O29" s="437"/>
      <c r="P29" s="476"/>
      <c r="Q29" s="436">
        <v>1950</v>
      </c>
      <c r="R29" s="437"/>
      <c r="S29" s="437"/>
      <c r="T29" s="437"/>
      <c r="U29" s="437"/>
      <c r="V29" s="476"/>
      <c r="W29" s="531"/>
      <c r="X29" s="519"/>
      <c r="Y29" s="520"/>
      <c r="Z29" s="435" t="s">
        <v>168</v>
      </c>
      <c r="AA29" s="415"/>
      <c r="AB29" s="415"/>
      <c r="AC29" s="415"/>
      <c r="AD29" s="415"/>
      <c r="AE29" s="415"/>
      <c r="AF29" s="415"/>
      <c r="AG29" s="416"/>
      <c r="AH29" s="436">
        <v>75</v>
      </c>
      <c r="AI29" s="437"/>
      <c r="AJ29" s="437"/>
      <c r="AK29" s="437"/>
      <c r="AL29" s="476"/>
      <c r="AM29" s="436">
        <v>226948</v>
      </c>
      <c r="AN29" s="437"/>
      <c r="AO29" s="437"/>
      <c r="AP29" s="437"/>
      <c r="AQ29" s="437"/>
      <c r="AR29" s="476"/>
      <c r="AS29" s="436">
        <v>3026</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594717</v>
      </c>
      <c r="BO29" s="386"/>
      <c r="BP29" s="386"/>
      <c r="BQ29" s="386"/>
      <c r="BR29" s="386"/>
      <c r="BS29" s="386"/>
      <c r="BT29" s="386"/>
      <c r="BU29" s="387"/>
      <c r="BV29" s="385">
        <v>594701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96.1</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171</v>
      </c>
      <c r="BD30" s="548"/>
      <c r="BE30" s="548"/>
      <c r="BF30" s="548"/>
      <c r="BG30" s="548"/>
      <c r="BH30" s="548"/>
      <c r="BI30" s="548"/>
      <c r="BJ30" s="548"/>
      <c r="BK30" s="548"/>
      <c r="BL30" s="548"/>
      <c r="BM30" s="549"/>
      <c r="BN30" s="550">
        <v>1865417</v>
      </c>
      <c r="BO30" s="551"/>
      <c r="BP30" s="551"/>
      <c r="BQ30" s="551"/>
      <c r="BR30" s="551"/>
      <c r="BS30" s="551"/>
      <c r="BT30" s="551"/>
      <c r="BU30" s="552"/>
      <c r="BV30" s="550">
        <v>1547522</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6</v>
      </c>
      <c r="V34" s="564"/>
      <c r="W34" s="565" t="str">
        <f>IF('各会計、関係団体の財政状況及び健全化判断比率'!B28="","",'各会計、関係団体の財政状況及び健全化判断比率'!B28)</f>
        <v>国民健康保険特別会計事業勘定</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IF('各会計、関係団体の財政状況及び健全化判断比率'!B31="","",'各会計、関係団体の財政状況及び健全化判断比率'!B31)</f>
        <v>簡易上水道特別会計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和歌山県市町村総合事務組合</v>
      </c>
      <c r="BZ34" s="565"/>
      <c r="CA34" s="565"/>
      <c r="CB34" s="565"/>
      <c r="CC34" s="565"/>
      <c r="CD34" s="565"/>
      <c r="CE34" s="565"/>
      <c r="CF34" s="565"/>
      <c r="CG34" s="565"/>
      <c r="CH34" s="565"/>
      <c r="CI34" s="565"/>
      <c r="CJ34" s="565"/>
      <c r="CK34" s="565"/>
      <c r="CL34" s="565"/>
      <c r="CM34" s="565"/>
      <c r="CN34" s="165"/>
      <c r="CO34" s="564">
        <f>IF(CQ34="","",MAX(C34:D43,U34:V43,AM34:AN43,BE34:BF43,BW34:BX43)+1)</f>
        <v>21</v>
      </c>
      <c r="CP34" s="564"/>
      <c r="CQ34" s="565" t="str">
        <f>IF('各会計、関係団体の財政状況及び健全化判断比率'!BS7="","",'各会計、関係団体の財政状況及び健全化判断比率'!BS7)</f>
        <v>滝原開発</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学校給食特別会計</v>
      </c>
      <c r="F35" s="565"/>
      <c r="G35" s="565"/>
      <c r="H35" s="565"/>
      <c r="I35" s="565"/>
      <c r="J35" s="565"/>
      <c r="K35" s="565"/>
      <c r="L35" s="565"/>
      <c r="M35" s="565"/>
      <c r="N35" s="565"/>
      <c r="O35" s="565"/>
      <c r="P35" s="565"/>
      <c r="Q35" s="565"/>
      <c r="R35" s="565"/>
      <c r="S35" s="565"/>
      <c r="T35" s="165"/>
      <c r="U35" s="564">
        <f>IF(W35="","",U34+1)</f>
        <v>7</v>
      </c>
      <c r="V35" s="564"/>
      <c r="W35" s="565" t="str">
        <f>IF('各会計、関係団体の財政状況及び健全化判断比率'!B29="","",'各会計、関係団体の財政状況及び健全化判断比率'!B29)</f>
        <v>介護保険特別会計事業勘定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IF('各会計、関係団体の財政状況及び健全化判断比率'!B32="","",'各会計、関係団体の財政状況及び健全化判断比率'!B32)</f>
        <v>下水道特別会計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有田衛生施設事務組合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住宅資金貸付特別会計</v>
      </c>
      <c r="F36" s="565"/>
      <c r="G36" s="565"/>
      <c r="H36" s="565"/>
      <c r="I36" s="565"/>
      <c r="J36" s="565"/>
      <c r="K36" s="565"/>
      <c r="L36" s="565"/>
      <c r="M36" s="565"/>
      <c r="N36" s="565"/>
      <c r="O36" s="565"/>
      <c r="P36" s="565"/>
      <c r="Q36" s="565"/>
      <c r="R36" s="565"/>
      <c r="S36" s="565"/>
      <c r="T36" s="165"/>
      <c r="U36" s="564">
        <f t="shared" ref="U36:U43" si="4">IF(W36="","",U35+1)</f>
        <v>8</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有田聖苑事務組合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広川町営浴場運営事業特別会計</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有田郡老人福祉施設事務組合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土地取得特別会計</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有田周辺広域圏事務組合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有田周辺広域圏事務組合（公営企業会計）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湯浅広川消防組合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和歌山地方税回収機構</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19</v>
      </c>
      <c r="BX42" s="564"/>
      <c r="BY42" s="565" t="str">
        <f>IF('各会計、関係団体の財政状況及び健全化判断比率'!B76="","",'各会計、関係団体の財政状況及び健全化判断比率'!B76)</f>
        <v>和歌山県後期高齢者医療広域連合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20</v>
      </c>
      <c r="BX43" s="564"/>
      <c r="BY43" s="565" t="str">
        <f>IF('各会計、関係団体の財政状況及び健全化判断比率'!B77="","",'各会計、関係団体の財政状況及び健全化判断比率'!B77)</f>
        <v>和歌山県後期高齢者医療広域連合（特別会計）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67" t="s">
        <v>23</v>
      </c>
      <c r="C41" s="1168"/>
      <c r="D41" s="81"/>
      <c r="E41" s="1173" t="s">
        <v>24</v>
      </c>
      <c r="F41" s="1173"/>
      <c r="G41" s="1173"/>
      <c r="H41" s="1174"/>
      <c r="I41" s="82">
        <v>4110</v>
      </c>
      <c r="J41" s="83">
        <v>4158</v>
      </c>
      <c r="K41" s="83">
        <v>4103</v>
      </c>
      <c r="L41" s="83">
        <v>3981</v>
      </c>
      <c r="M41" s="84">
        <v>4095</v>
      </c>
    </row>
    <row r="42" spans="2:13" ht="27.75" customHeight="1">
      <c r="B42" s="1169"/>
      <c r="C42" s="1170"/>
      <c r="D42" s="85"/>
      <c r="E42" s="1175" t="s">
        <v>25</v>
      </c>
      <c r="F42" s="1175"/>
      <c r="G42" s="1175"/>
      <c r="H42" s="1176"/>
      <c r="I42" s="86" t="s">
        <v>475</v>
      </c>
      <c r="J42" s="87" t="s">
        <v>475</v>
      </c>
      <c r="K42" s="87" t="s">
        <v>475</v>
      </c>
      <c r="L42" s="87" t="s">
        <v>475</v>
      </c>
      <c r="M42" s="88" t="s">
        <v>475</v>
      </c>
    </row>
    <row r="43" spans="2:13" ht="27.75" customHeight="1">
      <c r="B43" s="1169"/>
      <c r="C43" s="1170"/>
      <c r="D43" s="85"/>
      <c r="E43" s="1175" t="s">
        <v>26</v>
      </c>
      <c r="F43" s="1175"/>
      <c r="G43" s="1175"/>
      <c r="H43" s="1176"/>
      <c r="I43" s="86">
        <v>80</v>
      </c>
      <c r="J43" s="87">
        <v>75</v>
      </c>
      <c r="K43" s="87">
        <v>81</v>
      </c>
      <c r="L43" s="87">
        <v>102</v>
      </c>
      <c r="M43" s="88">
        <v>98</v>
      </c>
    </row>
    <row r="44" spans="2:13" ht="27.75" customHeight="1">
      <c r="B44" s="1169"/>
      <c r="C44" s="1170"/>
      <c r="D44" s="85"/>
      <c r="E44" s="1175" t="s">
        <v>27</v>
      </c>
      <c r="F44" s="1175"/>
      <c r="G44" s="1175"/>
      <c r="H44" s="1176"/>
      <c r="I44" s="86">
        <v>951</v>
      </c>
      <c r="J44" s="87">
        <v>840</v>
      </c>
      <c r="K44" s="87">
        <v>722</v>
      </c>
      <c r="L44" s="87">
        <v>606</v>
      </c>
      <c r="M44" s="88">
        <v>620</v>
      </c>
    </row>
    <row r="45" spans="2:13" ht="27.75" customHeight="1">
      <c r="B45" s="1169"/>
      <c r="C45" s="1170"/>
      <c r="D45" s="85"/>
      <c r="E45" s="1175" t="s">
        <v>28</v>
      </c>
      <c r="F45" s="1175"/>
      <c r="G45" s="1175"/>
      <c r="H45" s="1176"/>
      <c r="I45" s="86">
        <v>904</v>
      </c>
      <c r="J45" s="87">
        <v>872</v>
      </c>
      <c r="K45" s="87">
        <v>891</v>
      </c>
      <c r="L45" s="87">
        <v>895</v>
      </c>
      <c r="M45" s="88">
        <v>839</v>
      </c>
    </row>
    <row r="46" spans="2:13" ht="27.75" customHeight="1">
      <c r="B46" s="1169"/>
      <c r="C46" s="1170"/>
      <c r="D46" s="85"/>
      <c r="E46" s="1175" t="s">
        <v>29</v>
      </c>
      <c r="F46" s="1175"/>
      <c r="G46" s="1175"/>
      <c r="H46" s="1176"/>
      <c r="I46" s="86" t="s">
        <v>475</v>
      </c>
      <c r="J46" s="87" t="s">
        <v>475</v>
      </c>
      <c r="K46" s="87" t="s">
        <v>475</v>
      </c>
      <c r="L46" s="87" t="s">
        <v>475</v>
      </c>
      <c r="M46" s="88" t="s">
        <v>475</v>
      </c>
    </row>
    <row r="47" spans="2:13" ht="27.75" customHeight="1">
      <c r="B47" s="1169"/>
      <c r="C47" s="1170"/>
      <c r="D47" s="85"/>
      <c r="E47" s="1175" t="s">
        <v>30</v>
      </c>
      <c r="F47" s="1175"/>
      <c r="G47" s="1175"/>
      <c r="H47" s="1176"/>
      <c r="I47" s="86" t="s">
        <v>475</v>
      </c>
      <c r="J47" s="87" t="s">
        <v>475</v>
      </c>
      <c r="K47" s="87" t="s">
        <v>475</v>
      </c>
      <c r="L47" s="87" t="s">
        <v>475</v>
      </c>
      <c r="M47" s="88" t="s">
        <v>475</v>
      </c>
    </row>
    <row r="48" spans="2:13" ht="27.75" customHeight="1">
      <c r="B48" s="1171"/>
      <c r="C48" s="1172"/>
      <c r="D48" s="85"/>
      <c r="E48" s="1175" t="s">
        <v>31</v>
      </c>
      <c r="F48" s="1175"/>
      <c r="G48" s="1175"/>
      <c r="H48" s="1176"/>
      <c r="I48" s="86" t="s">
        <v>475</v>
      </c>
      <c r="J48" s="87" t="s">
        <v>475</v>
      </c>
      <c r="K48" s="87" t="s">
        <v>475</v>
      </c>
      <c r="L48" s="87" t="s">
        <v>475</v>
      </c>
      <c r="M48" s="88" t="s">
        <v>475</v>
      </c>
    </row>
    <row r="49" spans="2:13" ht="27.75" customHeight="1">
      <c r="B49" s="1177" t="s">
        <v>32</v>
      </c>
      <c r="C49" s="1178"/>
      <c r="D49" s="89"/>
      <c r="E49" s="1175" t="s">
        <v>33</v>
      </c>
      <c r="F49" s="1175"/>
      <c r="G49" s="1175"/>
      <c r="H49" s="1176"/>
      <c r="I49" s="86">
        <v>3152</v>
      </c>
      <c r="J49" s="87">
        <v>3457</v>
      </c>
      <c r="K49" s="87">
        <v>3470</v>
      </c>
      <c r="L49" s="87">
        <v>3338</v>
      </c>
      <c r="M49" s="88">
        <v>3583</v>
      </c>
    </row>
    <row r="50" spans="2:13" ht="27.75" customHeight="1">
      <c r="B50" s="1169"/>
      <c r="C50" s="1170"/>
      <c r="D50" s="85"/>
      <c r="E50" s="1175" t="s">
        <v>34</v>
      </c>
      <c r="F50" s="1175"/>
      <c r="G50" s="1175"/>
      <c r="H50" s="1176"/>
      <c r="I50" s="86">
        <v>95</v>
      </c>
      <c r="J50" s="87">
        <v>70</v>
      </c>
      <c r="K50" s="87">
        <v>52</v>
      </c>
      <c r="L50" s="87">
        <v>43</v>
      </c>
      <c r="M50" s="88">
        <v>33</v>
      </c>
    </row>
    <row r="51" spans="2:13" ht="27.75" customHeight="1">
      <c r="B51" s="1171"/>
      <c r="C51" s="1172"/>
      <c r="D51" s="85"/>
      <c r="E51" s="1175" t="s">
        <v>35</v>
      </c>
      <c r="F51" s="1175"/>
      <c r="G51" s="1175"/>
      <c r="H51" s="1176"/>
      <c r="I51" s="86">
        <v>3833</v>
      </c>
      <c r="J51" s="87">
        <v>3863</v>
      </c>
      <c r="K51" s="87">
        <v>3816</v>
      </c>
      <c r="L51" s="87">
        <v>3911</v>
      </c>
      <c r="M51" s="88">
        <v>3882</v>
      </c>
    </row>
    <row r="52" spans="2:13" ht="27.75" customHeight="1" thickBot="1">
      <c r="B52" s="1179" t="s">
        <v>36</v>
      </c>
      <c r="C52" s="1180"/>
      <c r="D52" s="90"/>
      <c r="E52" s="1181" t="s">
        <v>37</v>
      </c>
      <c r="F52" s="1181"/>
      <c r="G52" s="1181"/>
      <c r="H52" s="1182"/>
      <c r="I52" s="91">
        <v>-1035</v>
      </c>
      <c r="J52" s="92">
        <v>-1446</v>
      </c>
      <c r="K52" s="92">
        <v>-1541</v>
      </c>
      <c r="L52" s="92">
        <v>-1708</v>
      </c>
      <c r="M52" s="93">
        <v>-1846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154785</v>
      </c>
      <c r="E3" s="116"/>
      <c r="F3" s="117">
        <v>174443</v>
      </c>
      <c r="G3" s="118"/>
      <c r="H3" s="119"/>
    </row>
    <row r="4" spans="1:8">
      <c r="A4" s="120"/>
      <c r="B4" s="121"/>
      <c r="C4" s="122"/>
      <c r="D4" s="123">
        <v>76363</v>
      </c>
      <c r="E4" s="124"/>
      <c r="F4" s="125">
        <v>89518</v>
      </c>
      <c r="G4" s="126"/>
      <c r="H4" s="127"/>
    </row>
    <row r="5" spans="1:8">
      <c r="A5" s="108" t="s">
        <v>509</v>
      </c>
      <c r="B5" s="113"/>
      <c r="C5" s="114"/>
      <c r="D5" s="115">
        <v>198753</v>
      </c>
      <c r="E5" s="116"/>
      <c r="F5" s="117">
        <v>192544</v>
      </c>
      <c r="G5" s="118"/>
      <c r="H5" s="119"/>
    </row>
    <row r="6" spans="1:8">
      <c r="A6" s="120"/>
      <c r="B6" s="121"/>
      <c r="C6" s="122"/>
      <c r="D6" s="123">
        <v>79684</v>
      </c>
      <c r="E6" s="124"/>
      <c r="F6" s="125">
        <v>82235</v>
      </c>
      <c r="G6" s="126"/>
      <c r="H6" s="127"/>
    </row>
    <row r="7" spans="1:8">
      <c r="A7" s="108" t="s">
        <v>510</v>
      </c>
      <c r="B7" s="113"/>
      <c r="C7" s="114"/>
      <c r="D7" s="115">
        <v>119461</v>
      </c>
      <c r="E7" s="116"/>
      <c r="F7" s="117">
        <v>146140</v>
      </c>
      <c r="G7" s="118"/>
      <c r="H7" s="119"/>
    </row>
    <row r="8" spans="1:8">
      <c r="A8" s="120"/>
      <c r="B8" s="121"/>
      <c r="C8" s="122"/>
      <c r="D8" s="123">
        <v>67047</v>
      </c>
      <c r="E8" s="124"/>
      <c r="F8" s="125">
        <v>75451</v>
      </c>
      <c r="G8" s="126"/>
      <c r="H8" s="127"/>
    </row>
    <row r="9" spans="1:8">
      <c r="A9" s="108" t="s">
        <v>511</v>
      </c>
      <c r="B9" s="113"/>
      <c r="C9" s="114"/>
      <c r="D9" s="115">
        <v>140990</v>
      </c>
      <c r="E9" s="116"/>
      <c r="F9" s="117">
        <v>146641</v>
      </c>
      <c r="G9" s="118"/>
      <c r="H9" s="119"/>
    </row>
    <row r="10" spans="1:8">
      <c r="A10" s="120"/>
      <c r="B10" s="121"/>
      <c r="C10" s="122"/>
      <c r="D10" s="123">
        <v>65161</v>
      </c>
      <c r="E10" s="124"/>
      <c r="F10" s="125">
        <v>68142</v>
      </c>
      <c r="G10" s="126"/>
      <c r="H10" s="127"/>
    </row>
    <row r="11" spans="1:8">
      <c r="A11" s="108" t="s">
        <v>512</v>
      </c>
      <c r="B11" s="113"/>
      <c r="C11" s="114"/>
      <c r="D11" s="115">
        <v>179207</v>
      </c>
      <c r="E11" s="116"/>
      <c r="F11" s="117">
        <v>174587</v>
      </c>
      <c r="G11" s="118"/>
      <c r="H11" s="119"/>
    </row>
    <row r="12" spans="1:8">
      <c r="A12" s="120"/>
      <c r="B12" s="121"/>
      <c r="C12" s="128"/>
      <c r="D12" s="123">
        <v>70521</v>
      </c>
      <c r="E12" s="124"/>
      <c r="F12" s="125">
        <v>79695</v>
      </c>
      <c r="G12" s="126"/>
      <c r="H12" s="127"/>
    </row>
    <row r="13" spans="1:8">
      <c r="A13" s="108"/>
      <c r="B13" s="113"/>
      <c r="C13" s="129"/>
      <c r="D13" s="130">
        <v>158639</v>
      </c>
      <c r="E13" s="131"/>
      <c r="F13" s="132">
        <v>166871</v>
      </c>
      <c r="G13" s="133"/>
      <c r="H13" s="119"/>
    </row>
    <row r="14" spans="1:8">
      <c r="A14" s="120"/>
      <c r="B14" s="121"/>
      <c r="C14" s="122"/>
      <c r="D14" s="123">
        <v>71755</v>
      </c>
      <c r="E14" s="124"/>
      <c r="F14" s="125">
        <v>79008</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4.22</v>
      </c>
      <c r="C19" s="134">
        <f>ROUND(VALUE(SUBSTITUTE(実質収支比率等に係る経年分析!G$48,"▲","-")),2)</f>
        <v>4.59</v>
      </c>
      <c r="D19" s="134">
        <f>ROUND(VALUE(SUBSTITUTE(実質収支比率等に係る経年分析!H$48,"▲","-")),2)</f>
        <v>1.4</v>
      </c>
      <c r="E19" s="134">
        <f>ROUND(VALUE(SUBSTITUTE(実質収支比率等に係る経年分析!I$48,"▲","-")),2)</f>
        <v>4.4400000000000004</v>
      </c>
      <c r="F19" s="134">
        <f>ROUND(VALUE(SUBSTITUTE(実質収支比率等に係る経年分析!J$48,"▲","-")),2)</f>
        <v>5.86</v>
      </c>
    </row>
    <row r="20" spans="1:11">
      <c r="A20" s="134" t="s">
        <v>42</v>
      </c>
      <c r="B20" s="134">
        <f>ROUND(VALUE(SUBSTITUTE(実質収支比率等に係る経年分析!F$47,"▲","-")),2)</f>
        <v>27.12</v>
      </c>
      <c r="C20" s="134">
        <f>ROUND(VALUE(SUBSTITUTE(実質収支比率等に係る経年分析!G$47,"▲","-")),2)</f>
        <v>29.64</v>
      </c>
      <c r="D20" s="134">
        <f>ROUND(VALUE(SUBSTITUTE(実質収支比率等に係る経年分析!H$47,"▲","-")),2)</f>
        <v>29.84</v>
      </c>
      <c r="E20" s="134">
        <f>ROUND(VALUE(SUBSTITUTE(実質収支比率等に係る経年分析!I$47,"▲","-")),2)</f>
        <v>30.14</v>
      </c>
      <c r="F20" s="134">
        <f>ROUND(VALUE(SUBSTITUTE(実質収支比率等に係る経年分析!J$47,"▲","-")),2)</f>
        <v>29.79</v>
      </c>
    </row>
    <row r="21" spans="1:11">
      <c r="A21" s="134" t="s">
        <v>43</v>
      </c>
      <c r="B21" s="134">
        <f>IF(ISNUMBER(VALUE(SUBSTITUTE(実質収支比率等に係る経年分析!F$49,"▲","-"))),ROUND(VALUE(SUBSTITUTE(実質収支比率等に係る経年分析!F$49,"▲","-")),2),NA())</f>
        <v>1.69</v>
      </c>
      <c r="C21" s="134">
        <f>IF(ISNUMBER(VALUE(SUBSTITUTE(実質収支比率等に係る経年分析!G$49,"▲","-"))),ROUND(VALUE(SUBSTITUTE(実質収支比率等に係る経年分析!G$49,"▲","-")),2),NA())</f>
        <v>4.45</v>
      </c>
      <c r="D21" s="134">
        <f>IF(ISNUMBER(VALUE(SUBSTITUTE(実質収支比率等に係る経年分析!H$49,"▲","-"))),ROUND(VALUE(SUBSTITUTE(実質収支比率等に係る経年分析!H$49,"▲","-")),2),NA())</f>
        <v>-3.22</v>
      </c>
      <c r="E21" s="134">
        <f>IF(ISNUMBER(VALUE(SUBSTITUTE(実質収支比率等に係る経年分析!I$49,"▲","-"))),ROUND(VALUE(SUBSTITUTE(実質収支比率等に係る経年分析!I$49,"▲","-")),2),NA())</f>
        <v>3.03</v>
      </c>
      <c r="F21" s="134">
        <f>IF(ISNUMBER(VALUE(SUBSTITUTE(実質収支比率等に係る経年分析!J$49,"▲","-"))),ROUND(VALUE(SUBSTITUTE(実質収支比率等に係る経年分析!J$49,"▲","-")),2),NA())</f>
        <v>1.47</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0.85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1.32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0.55000000000000004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広川町営浴場運営事業特別会計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住宅資金貸付特別会計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学校給食特別会計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0.04</v>
      </c>
    </row>
    <row r="35" spans="1:16">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4.4400000000000004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5.86</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449</v>
      </c>
      <c r="E42" s="136"/>
      <c r="F42" s="136"/>
      <c r="G42" s="136">
        <f>'実質公債費比率（分子）の構造'!L$52</f>
        <v>447</v>
      </c>
      <c r="H42" s="136"/>
      <c r="I42" s="136"/>
      <c r="J42" s="136">
        <f>'実質公債費比率（分子）の構造'!M$52</f>
        <v>452</v>
      </c>
      <c r="K42" s="136"/>
      <c r="L42" s="136"/>
      <c r="M42" s="136">
        <f>'実質公債費比率（分子）の構造'!N$52</f>
        <v>473</v>
      </c>
      <c r="N42" s="136"/>
      <c r="O42" s="136"/>
      <c r="P42" s="136">
        <f>'実質公債費比率（分子）の構造'!O$52</f>
        <v>483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111</v>
      </c>
      <c r="C45" s="136"/>
      <c r="D45" s="136"/>
      <c r="E45" s="136">
        <f>'実質公債費比率（分子）の構造'!L$49</f>
        <v>127</v>
      </c>
      <c r="F45" s="136"/>
      <c r="G45" s="136"/>
      <c r="H45" s="136">
        <f>'実質公債費比率（分子）の構造'!M$49</f>
        <v>128</v>
      </c>
      <c r="I45" s="136"/>
      <c r="J45" s="136"/>
      <c r="K45" s="136">
        <f>'実質公債費比率（分子）の構造'!N$49</f>
        <v>128</v>
      </c>
      <c r="L45" s="136"/>
      <c r="M45" s="136"/>
      <c r="N45" s="136">
        <f>'実質公債費比率（分子）の構造'!O$49</f>
        <v>127</v>
      </c>
      <c r="O45" s="136"/>
      <c r="P45" s="136"/>
    </row>
    <row r="46" spans="1:16">
      <c r="A46" s="136" t="s">
        <v>54</v>
      </c>
      <c r="B46" s="136">
        <f>'実質公債費比率（分子）の構造'!K$48</f>
        <v>6</v>
      </c>
      <c r="C46" s="136"/>
      <c r="D46" s="136"/>
      <c r="E46" s="136">
        <f>'実質公債費比率（分子）の構造'!L$48</f>
        <v>6</v>
      </c>
      <c r="F46" s="136"/>
      <c r="G46" s="136"/>
      <c r="H46" s="136">
        <f>'実質公債費比率（分子）の構造'!M$48</f>
        <v>10</v>
      </c>
      <c r="I46" s="136"/>
      <c r="J46" s="136"/>
      <c r="K46" s="136">
        <f>'実質公債費比率（分子）の構造'!N$48</f>
        <v>10</v>
      </c>
      <c r="L46" s="136"/>
      <c r="M46" s="136"/>
      <c r="N46" s="136">
        <f>'実質公債費比率（分子）の構造'!O$48</f>
        <v>11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467</v>
      </c>
      <c r="C49" s="136"/>
      <c r="D49" s="136"/>
      <c r="E49" s="136">
        <f>'実質公債費比率（分子）の構造'!L$45</f>
        <v>460</v>
      </c>
      <c r="F49" s="136"/>
      <c r="G49" s="136"/>
      <c r="H49" s="136">
        <f>'実質公債費比率（分子）の構造'!M$45</f>
        <v>469</v>
      </c>
      <c r="I49" s="136"/>
      <c r="J49" s="136"/>
      <c r="K49" s="136">
        <f>'実質公債費比率（分子）の構造'!N$45</f>
        <v>482</v>
      </c>
      <c r="L49" s="136"/>
      <c r="M49" s="136"/>
      <c r="N49" s="136">
        <f>'実質公債費比率（分子）の構造'!O$45</f>
        <v>477</v>
      </c>
      <c r="O49" s="136"/>
      <c r="P49" s="136"/>
    </row>
    <row r="50" spans="1:16">
      <c r="A50" s="136" t="s">
        <v>58</v>
      </c>
      <c r="B50" s="136" t="e">
        <f>NA()</f>
        <v>#N/A</v>
      </c>
      <c r="C50" s="136">
        <f>IF(ISNUMBER('実質公債費比率（分子）の構造'!K$53),'実質公債費比率（分子）の構造'!K$53,NA())</f>
        <v>135</v>
      </c>
      <c r="D50" s="136" t="e">
        <f>NA()</f>
        <v>#N/A</v>
      </c>
      <c r="E50" s="136" t="e">
        <f>NA()</f>
        <v>#N/A</v>
      </c>
      <c r="F50" s="136">
        <f>IF(ISNUMBER('実質公債費比率（分子）の構造'!L$53),'実質公債費比率（分子）の構造'!L$53,NA())</f>
        <v>146</v>
      </c>
      <c r="G50" s="136" t="e">
        <f>NA()</f>
        <v>#N/A</v>
      </c>
      <c r="H50" s="136" t="e">
        <f>NA()</f>
        <v>#N/A</v>
      </c>
      <c r="I50" s="136">
        <f>IF(ISNUMBER('実質公債費比率（分子）の構造'!M$53),'実質公債費比率（分子）の構造'!M$53,NA())</f>
        <v>155</v>
      </c>
      <c r="J50" s="136" t="e">
        <f>NA()</f>
        <v>#N/A</v>
      </c>
      <c r="K50" s="136" t="e">
        <f>NA()</f>
        <v>#N/A</v>
      </c>
      <c r="L50" s="136">
        <f>IF(ISNUMBER('実質公債費比率（分子）の構造'!N$53),'実質公債費比率（分子）の構造'!N$53,NA())</f>
        <v>147</v>
      </c>
      <c r="M50" s="136" t="e">
        <f>NA()</f>
        <v>#N/A</v>
      </c>
      <c r="N50" s="136" t="e">
        <f>NA()</f>
        <v>#N/A</v>
      </c>
      <c r="O50" s="136">
        <f>IF(ISNUMBER('実質公債費比率（分子）の構造'!O$53),'実質公債費比率（分子）の構造'!O$53,NA())</f>
        <v>132</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3833</v>
      </c>
      <c r="E56" s="135"/>
      <c r="F56" s="135"/>
      <c r="G56" s="135">
        <f>'将来負担比率（分子）の構造'!J$51</f>
        <v>3863</v>
      </c>
      <c r="H56" s="135"/>
      <c r="I56" s="135"/>
      <c r="J56" s="135">
        <f>'将来負担比率（分子）の構造'!K$51</f>
        <v>3816</v>
      </c>
      <c r="K56" s="135"/>
      <c r="L56" s="135"/>
      <c r="M56" s="135">
        <f>'将来負担比率（分子）の構造'!L$51</f>
        <v>3911</v>
      </c>
      <c r="N56" s="135"/>
      <c r="O56" s="135"/>
      <c r="P56" s="135">
        <f>'将来負担比率（分子）の構造'!M$51</f>
        <v>3882</v>
      </c>
    </row>
    <row r="57" spans="1:16">
      <c r="A57" s="135" t="s">
        <v>34</v>
      </c>
      <c r="B57" s="135"/>
      <c r="C57" s="135"/>
      <c r="D57" s="135">
        <f>'将来負担比率（分子）の構造'!I$50</f>
        <v>95</v>
      </c>
      <c r="E57" s="135"/>
      <c r="F57" s="135"/>
      <c r="G57" s="135">
        <f>'将来負担比率（分子）の構造'!J$50</f>
        <v>70</v>
      </c>
      <c r="H57" s="135"/>
      <c r="I57" s="135"/>
      <c r="J57" s="135">
        <f>'将来負担比率（分子）の構造'!K$50</f>
        <v>52</v>
      </c>
      <c r="K57" s="135"/>
      <c r="L57" s="135"/>
      <c r="M57" s="135">
        <f>'将来負担比率（分子）の構造'!L$50</f>
        <v>43</v>
      </c>
      <c r="N57" s="135"/>
      <c r="O57" s="135"/>
      <c r="P57" s="135">
        <f>'将来負担比率（分子）の構造'!M$50</f>
        <v>33</v>
      </c>
    </row>
    <row r="58" spans="1:16">
      <c r="A58" s="135" t="s">
        <v>33</v>
      </c>
      <c r="B58" s="135"/>
      <c r="C58" s="135"/>
      <c r="D58" s="135">
        <f>'将来負担比率（分子）の構造'!I$49</f>
        <v>3152</v>
      </c>
      <c r="E58" s="135"/>
      <c r="F58" s="135"/>
      <c r="G58" s="135">
        <f>'将来負担比率（分子）の構造'!J$49</f>
        <v>3457</v>
      </c>
      <c r="H58" s="135"/>
      <c r="I58" s="135"/>
      <c r="J58" s="135">
        <f>'将来負担比率（分子）の構造'!K$49</f>
        <v>3470</v>
      </c>
      <c r="K58" s="135"/>
      <c r="L58" s="135"/>
      <c r="M58" s="135">
        <f>'将来負担比率（分子）の構造'!L$49</f>
        <v>3338</v>
      </c>
      <c r="N58" s="135"/>
      <c r="O58" s="135"/>
      <c r="P58" s="135">
        <f>'将来負担比率（分子）の構造'!M$49</f>
        <v>3583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904</v>
      </c>
      <c r="C62" s="135"/>
      <c r="D62" s="135"/>
      <c r="E62" s="135">
        <f>'将来負担比率（分子）の構造'!J$45</f>
        <v>872</v>
      </c>
      <c r="F62" s="135"/>
      <c r="G62" s="135"/>
      <c r="H62" s="135">
        <f>'将来負担比率（分子）の構造'!K$45</f>
        <v>891</v>
      </c>
      <c r="I62" s="135"/>
      <c r="J62" s="135"/>
      <c r="K62" s="135">
        <f>'将来負担比率（分子）の構造'!L$45</f>
        <v>895</v>
      </c>
      <c r="L62" s="135"/>
      <c r="M62" s="135"/>
      <c r="N62" s="135">
        <f>'将来負担比率（分子）の構造'!M$45</f>
        <v>839</v>
      </c>
      <c r="O62" s="135"/>
      <c r="P62" s="135"/>
    </row>
    <row r="63" spans="1:16">
      <c r="A63" s="135" t="s">
        <v>27</v>
      </c>
      <c r="B63" s="135">
        <f>'将来負担比率（分子）の構造'!I$44</f>
        <v>951</v>
      </c>
      <c r="C63" s="135"/>
      <c r="D63" s="135"/>
      <c r="E63" s="135">
        <f>'将来負担比率（分子）の構造'!J$44</f>
        <v>840</v>
      </c>
      <c r="F63" s="135"/>
      <c r="G63" s="135"/>
      <c r="H63" s="135">
        <f>'将来負担比率（分子）の構造'!K$44</f>
        <v>722</v>
      </c>
      <c r="I63" s="135"/>
      <c r="J63" s="135"/>
      <c r="K63" s="135">
        <f>'将来負担比率（分子）の構造'!L$44</f>
        <v>606</v>
      </c>
      <c r="L63" s="135"/>
      <c r="M63" s="135"/>
      <c r="N63" s="135">
        <f>'将来負担比率（分子）の構造'!M$44</f>
        <v>620</v>
      </c>
      <c r="O63" s="135"/>
      <c r="P63" s="135"/>
    </row>
    <row r="64" spans="1:16">
      <c r="A64" s="135" t="s">
        <v>26</v>
      </c>
      <c r="B64" s="135">
        <f>'将来負担比率（分子）の構造'!I$43</f>
        <v>80</v>
      </c>
      <c r="C64" s="135"/>
      <c r="D64" s="135"/>
      <c r="E64" s="135">
        <f>'将来負担比率（分子）の構造'!J$43</f>
        <v>75</v>
      </c>
      <c r="F64" s="135"/>
      <c r="G64" s="135"/>
      <c r="H64" s="135">
        <f>'将来負担比率（分子）の構造'!K$43</f>
        <v>81</v>
      </c>
      <c r="I64" s="135"/>
      <c r="J64" s="135"/>
      <c r="K64" s="135">
        <f>'将来負担比率（分子）の構造'!L$43</f>
        <v>102</v>
      </c>
      <c r="L64" s="135"/>
      <c r="M64" s="135"/>
      <c r="N64" s="135">
        <f>'将来負担比率（分子）の構造'!M$43</f>
        <v>98</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4110</v>
      </c>
      <c r="C66" s="135"/>
      <c r="D66" s="135"/>
      <c r="E66" s="135">
        <f>'将来負担比率（分子）の構造'!J$41</f>
        <v>4158</v>
      </c>
      <c r="F66" s="135"/>
      <c r="G66" s="135"/>
      <c r="H66" s="135">
        <f>'将来負担比率（分子）の構造'!K$41</f>
        <v>4103</v>
      </c>
      <c r="I66" s="135"/>
      <c r="J66" s="135"/>
      <c r="K66" s="135">
        <f>'将来負担比率（分子）の構造'!L$41</f>
        <v>3981</v>
      </c>
      <c r="L66" s="135"/>
      <c r="M66" s="135"/>
      <c r="N66" s="135">
        <f>'将来負担比率（分子）の構造'!M$41</f>
        <v>4095</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771791</v>
      </c>
      <c r="S5" s="581"/>
      <c r="T5" s="581"/>
      <c r="U5" s="581"/>
      <c r="V5" s="581"/>
      <c r="W5" s="581"/>
      <c r="X5" s="581"/>
      <c r="Y5" s="582"/>
      <c r="Z5" s="583">
        <v>15</v>
      </c>
      <c r="AA5" s="583"/>
      <c r="AB5" s="583"/>
      <c r="AC5" s="583"/>
      <c r="AD5" s="584">
        <v>771791</v>
      </c>
      <c r="AE5" s="584"/>
      <c r="AF5" s="584"/>
      <c r="AG5" s="584"/>
      <c r="AH5" s="584"/>
      <c r="AI5" s="584"/>
      <c r="AJ5" s="584"/>
      <c r="AK5" s="584"/>
      <c r="AL5" s="585">
        <v>31.1</v>
      </c>
      <c r="AM5" s="586"/>
      <c r="AN5" s="586"/>
      <c r="AO5" s="587"/>
      <c r="AP5" s="577" t="s">
        <v>206</v>
      </c>
      <c r="AQ5" s="578"/>
      <c r="AR5" s="578"/>
      <c r="AS5" s="578"/>
      <c r="AT5" s="578"/>
      <c r="AU5" s="578"/>
      <c r="AV5" s="578"/>
      <c r="AW5" s="578"/>
      <c r="AX5" s="578"/>
      <c r="AY5" s="578"/>
      <c r="AZ5" s="578"/>
      <c r="BA5" s="578"/>
      <c r="BB5" s="578"/>
      <c r="BC5" s="578"/>
      <c r="BD5" s="578"/>
      <c r="BE5" s="578"/>
      <c r="BF5" s="579"/>
      <c r="BG5" s="591">
        <v>771549</v>
      </c>
      <c r="BH5" s="592"/>
      <c r="BI5" s="592"/>
      <c r="BJ5" s="592"/>
      <c r="BK5" s="592"/>
      <c r="BL5" s="592"/>
      <c r="BM5" s="592"/>
      <c r="BN5" s="593"/>
      <c r="BO5" s="594">
        <v>100</v>
      </c>
      <c r="BP5" s="594"/>
      <c r="BQ5" s="594"/>
      <c r="BR5" s="594"/>
      <c r="BS5" s="595">
        <v>34199</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c r="B6" s="588" t="s">
        <v>210</v>
      </c>
      <c r="C6" s="589"/>
      <c r="D6" s="589"/>
      <c r="E6" s="589"/>
      <c r="F6" s="589"/>
      <c r="G6" s="589"/>
      <c r="H6" s="589"/>
      <c r="I6" s="589"/>
      <c r="J6" s="589"/>
      <c r="K6" s="589"/>
      <c r="L6" s="589"/>
      <c r="M6" s="589"/>
      <c r="N6" s="589"/>
      <c r="O6" s="589"/>
      <c r="P6" s="589"/>
      <c r="Q6" s="590"/>
      <c r="R6" s="591">
        <v>37745</v>
      </c>
      <c r="S6" s="592"/>
      <c r="T6" s="592"/>
      <c r="U6" s="592"/>
      <c r="V6" s="592"/>
      <c r="W6" s="592"/>
      <c r="X6" s="592"/>
      <c r="Y6" s="593"/>
      <c r="Z6" s="594">
        <v>0.7</v>
      </c>
      <c r="AA6" s="594"/>
      <c r="AB6" s="594"/>
      <c r="AC6" s="594"/>
      <c r="AD6" s="595">
        <v>37745</v>
      </c>
      <c r="AE6" s="595"/>
      <c r="AF6" s="595"/>
      <c r="AG6" s="595"/>
      <c r="AH6" s="595"/>
      <c r="AI6" s="595"/>
      <c r="AJ6" s="595"/>
      <c r="AK6" s="595"/>
      <c r="AL6" s="596">
        <v>1.5</v>
      </c>
      <c r="AM6" s="597"/>
      <c r="AN6" s="597"/>
      <c r="AO6" s="598"/>
      <c r="AP6" s="588" t="s">
        <v>211</v>
      </c>
      <c r="AQ6" s="589"/>
      <c r="AR6" s="589"/>
      <c r="AS6" s="589"/>
      <c r="AT6" s="589"/>
      <c r="AU6" s="589"/>
      <c r="AV6" s="589"/>
      <c r="AW6" s="589"/>
      <c r="AX6" s="589"/>
      <c r="AY6" s="589"/>
      <c r="AZ6" s="589"/>
      <c r="BA6" s="589"/>
      <c r="BB6" s="589"/>
      <c r="BC6" s="589"/>
      <c r="BD6" s="589"/>
      <c r="BE6" s="589"/>
      <c r="BF6" s="590"/>
      <c r="BG6" s="591">
        <v>771549</v>
      </c>
      <c r="BH6" s="592"/>
      <c r="BI6" s="592"/>
      <c r="BJ6" s="592"/>
      <c r="BK6" s="592"/>
      <c r="BL6" s="592"/>
      <c r="BM6" s="592"/>
      <c r="BN6" s="593"/>
      <c r="BO6" s="594">
        <v>100</v>
      </c>
      <c r="BP6" s="594"/>
      <c r="BQ6" s="594"/>
      <c r="BR6" s="594"/>
      <c r="BS6" s="595">
        <v>34199</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58825</v>
      </c>
      <c r="CS6" s="592"/>
      <c r="CT6" s="592"/>
      <c r="CU6" s="592"/>
      <c r="CV6" s="592"/>
      <c r="CW6" s="592"/>
      <c r="CX6" s="592"/>
      <c r="CY6" s="593"/>
      <c r="CZ6" s="594">
        <v>1.2</v>
      </c>
      <c r="DA6" s="594"/>
      <c r="DB6" s="594"/>
      <c r="DC6" s="594"/>
      <c r="DD6" s="600" t="s">
        <v>213</v>
      </c>
      <c r="DE6" s="592"/>
      <c r="DF6" s="592"/>
      <c r="DG6" s="592"/>
      <c r="DH6" s="592"/>
      <c r="DI6" s="592"/>
      <c r="DJ6" s="592"/>
      <c r="DK6" s="592"/>
      <c r="DL6" s="592"/>
      <c r="DM6" s="592"/>
      <c r="DN6" s="592"/>
      <c r="DO6" s="592"/>
      <c r="DP6" s="593"/>
      <c r="DQ6" s="600">
        <v>58825</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2700</v>
      </c>
      <c r="S7" s="592"/>
      <c r="T7" s="592"/>
      <c r="U7" s="592"/>
      <c r="V7" s="592"/>
      <c r="W7" s="592"/>
      <c r="X7" s="592"/>
      <c r="Y7" s="593"/>
      <c r="Z7" s="594">
        <v>0.1</v>
      </c>
      <c r="AA7" s="594"/>
      <c r="AB7" s="594"/>
      <c r="AC7" s="594"/>
      <c r="AD7" s="595">
        <v>2700</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260466</v>
      </c>
      <c r="BH7" s="592"/>
      <c r="BI7" s="592"/>
      <c r="BJ7" s="592"/>
      <c r="BK7" s="592"/>
      <c r="BL7" s="592"/>
      <c r="BM7" s="592"/>
      <c r="BN7" s="593"/>
      <c r="BO7" s="594">
        <v>33.700000000000003</v>
      </c>
      <c r="BP7" s="594"/>
      <c r="BQ7" s="594"/>
      <c r="BR7" s="594"/>
      <c r="BS7" s="595">
        <v>2931</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741505</v>
      </c>
      <c r="CS7" s="592"/>
      <c r="CT7" s="592"/>
      <c r="CU7" s="592"/>
      <c r="CV7" s="592"/>
      <c r="CW7" s="592"/>
      <c r="CX7" s="592"/>
      <c r="CY7" s="593"/>
      <c r="CZ7" s="594">
        <v>15</v>
      </c>
      <c r="DA7" s="594"/>
      <c r="DB7" s="594"/>
      <c r="DC7" s="594"/>
      <c r="DD7" s="600">
        <v>36669</v>
      </c>
      <c r="DE7" s="592"/>
      <c r="DF7" s="592"/>
      <c r="DG7" s="592"/>
      <c r="DH7" s="592"/>
      <c r="DI7" s="592"/>
      <c r="DJ7" s="592"/>
      <c r="DK7" s="592"/>
      <c r="DL7" s="592"/>
      <c r="DM7" s="592"/>
      <c r="DN7" s="592"/>
      <c r="DO7" s="592"/>
      <c r="DP7" s="593"/>
      <c r="DQ7" s="600">
        <v>692312</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3985</v>
      </c>
      <c r="S8" s="592"/>
      <c r="T8" s="592"/>
      <c r="U8" s="592"/>
      <c r="V8" s="592"/>
      <c r="W8" s="592"/>
      <c r="X8" s="592"/>
      <c r="Y8" s="593"/>
      <c r="Z8" s="594">
        <v>0.1</v>
      </c>
      <c r="AA8" s="594"/>
      <c r="AB8" s="594"/>
      <c r="AC8" s="594"/>
      <c r="AD8" s="595">
        <v>3985</v>
      </c>
      <c r="AE8" s="595"/>
      <c r="AF8" s="595"/>
      <c r="AG8" s="595"/>
      <c r="AH8" s="595"/>
      <c r="AI8" s="595"/>
      <c r="AJ8" s="595"/>
      <c r="AK8" s="595"/>
      <c r="AL8" s="596">
        <v>0.2</v>
      </c>
      <c r="AM8" s="597"/>
      <c r="AN8" s="597"/>
      <c r="AO8" s="598"/>
      <c r="AP8" s="588" t="s">
        <v>218</v>
      </c>
      <c r="AQ8" s="589"/>
      <c r="AR8" s="589"/>
      <c r="AS8" s="589"/>
      <c r="AT8" s="589"/>
      <c r="AU8" s="589"/>
      <c r="AV8" s="589"/>
      <c r="AW8" s="589"/>
      <c r="AX8" s="589"/>
      <c r="AY8" s="589"/>
      <c r="AZ8" s="589"/>
      <c r="BA8" s="589"/>
      <c r="BB8" s="589"/>
      <c r="BC8" s="589"/>
      <c r="BD8" s="589"/>
      <c r="BE8" s="589"/>
      <c r="BF8" s="590"/>
      <c r="BG8" s="591">
        <v>8898</v>
      </c>
      <c r="BH8" s="592"/>
      <c r="BI8" s="592"/>
      <c r="BJ8" s="592"/>
      <c r="BK8" s="592"/>
      <c r="BL8" s="592"/>
      <c r="BM8" s="592"/>
      <c r="BN8" s="593"/>
      <c r="BO8" s="594">
        <v>1.2</v>
      </c>
      <c r="BP8" s="594"/>
      <c r="BQ8" s="594"/>
      <c r="BR8" s="594"/>
      <c r="BS8" s="600" t="s">
        <v>110</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1017788</v>
      </c>
      <c r="CS8" s="592"/>
      <c r="CT8" s="592"/>
      <c r="CU8" s="592"/>
      <c r="CV8" s="592"/>
      <c r="CW8" s="592"/>
      <c r="CX8" s="592"/>
      <c r="CY8" s="593"/>
      <c r="CZ8" s="594">
        <v>20.6</v>
      </c>
      <c r="DA8" s="594"/>
      <c r="DB8" s="594"/>
      <c r="DC8" s="594"/>
      <c r="DD8" s="600">
        <v>6066</v>
      </c>
      <c r="DE8" s="592"/>
      <c r="DF8" s="592"/>
      <c r="DG8" s="592"/>
      <c r="DH8" s="592"/>
      <c r="DI8" s="592"/>
      <c r="DJ8" s="592"/>
      <c r="DK8" s="592"/>
      <c r="DL8" s="592"/>
      <c r="DM8" s="592"/>
      <c r="DN8" s="592"/>
      <c r="DO8" s="592"/>
      <c r="DP8" s="593"/>
      <c r="DQ8" s="600">
        <v>582406</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5189</v>
      </c>
      <c r="S9" s="592"/>
      <c r="T9" s="592"/>
      <c r="U9" s="592"/>
      <c r="V9" s="592"/>
      <c r="W9" s="592"/>
      <c r="X9" s="592"/>
      <c r="Y9" s="593"/>
      <c r="Z9" s="594">
        <v>0.1</v>
      </c>
      <c r="AA9" s="594"/>
      <c r="AB9" s="594"/>
      <c r="AC9" s="594"/>
      <c r="AD9" s="595">
        <v>5189</v>
      </c>
      <c r="AE9" s="595"/>
      <c r="AF9" s="595"/>
      <c r="AG9" s="595"/>
      <c r="AH9" s="595"/>
      <c r="AI9" s="595"/>
      <c r="AJ9" s="595"/>
      <c r="AK9" s="595"/>
      <c r="AL9" s="596">
        <v>0.2</v>
      </c>
      <c r="AM9" s="597"/>
      <c r="AN9" s="597"/>
      <c r="AO9" s="598"/>
      <c r="AP9" s="588" t="s">
        <v>221</v>
      </c>
      <c r="AQ9" s="589"/>
      <c r="AR9" s="589"/>
      <c r="AS9" s="589"/>
      <c r="AT9" s="589"/>
      <c r="AU9" s="589"/>
      <c r="AV9" s="589"/>
      <c r="AW9" s="589"/>
      <c r="AX9" s="589"/>
      <c r="AY9" s="589"/>
      <c r="AZ9" s="589"/>
      <c r="BA9" s="589"/>
      <c r="BB9" s="589"/>
      <c r="BC9" s="589"/>
      <c r="BD9" s="589"/>
      <c r="BE9" s="589"/>
      <c r="BF9" s="590"/>
      <c r="BG9" s="591">
        <v>216078</v>
      </c>
      <c r="BH9" s="592"/>
      <c r="BI9" s="592"/>
      <c r="BJ9" s="592"/>
      <c r="BK9" s="592"/>
      <c r="BL9" s="592"/>
      <c r="BM9" s="592"/>
      <c r="BN9" s="593"/>
      <c r="BO9" s="594">
        <v>28</v>
      </c>
      <c r="BP9" s="594"/>
      <c r="BQ9" s="594"/>
      <c r="BR9" s="594"/>
      <c r="BS9" s="600" t="s">
        <v>110</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429424</v>
      </c>
      <c r="CS9" s="592"/>
      <c r="CT9" s="592"/>
      <c r="CU9" s="592"/>
      <c r="CV9" s="592"/>
      <c r="CW9" s="592"/>
      <c r="CX9" s="592"/>
      <c r="CY9" s="593"/>
      <c r="CZ9" s="594">
        <v>8.6999999999999993</v>
      </c>
      <c r="DA9" s="594"/>
      <c r="DB9" s="594"/>
      <c r="DC9" s="594"/>
      <c r="DD9" s="600">
        <v>20900</v>
      </c>
      <c r="DE9" s="592"/>
      <c r="DF9" s="592"/>
      <c r="DG9" s="592"/>
      <c r="DH9" s="592"/>
      <c r="DI9" s="592"/>
      <c r="DJ9" s="592"/>
      <c r="DK9" s="592"/>
      <c r="DL9" s="592"/>
      <c r="DM9" s="592"/>
      <c r="DN9" s="592"/>
      <c r="DO9" s="592"/>
      <c r="DP9" s="593"/>
      <c r="DQ9" s="600">
        <v>406942</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54292</v>
      </c>
      <c r="S10" s="592"/>
      <c r="T10" s="592"/>
      <c r="U10" s="592"/>
      <c r="V10" s="592"/>
      <c r="W10" s="592"/>
      <c r="X10" s="592"/>
      <c r="Y10" s="593"/>
      <c r="Z10" s="594">
        <v>1.1000000000000001</v>
      </c>
      <c r="AA10" s="594"/>
      <c r="AB10" s="594"/>
      <c r="AC10" s="594"/>
      <c r="AD10" s="595">
        <v>54292</v>
      </c>
      <c r="AE10" s="595"/>
      <c r="AF10" s="595"/>
      <c r="AG10" s="595"/>
      <c r="AH10" s="595"/>
      <c r="AI10" s="595"/>
      <c r="AJ10" s="595"/>
      <c r="AK10" s="595"/>
      <c r="AL10" s="596">
        <v>2.2000000000000002</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10656</v>
      </c>
      <c r="BH10" s="592"/>
      <c r="BI10" s="592"/>
      <c r="BJ10" s="592"/>
      <c r="BK10" s="592"/>
      <c r="BL10" s="592"/>
      <c r="BM10" s="592"/>
      <c r="BN10" s="593"/>
      <c r="BO10" s="594">
        <v>1.4</v>
      </c>
      <c r="BP10" s="594"/>
      <c r="BQ10" s="594"/>
      <c r="BR10" s="594"/>
      <c r="BS10" s="600">
        <v>1776</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16800</v>
      </c>
      <c r="CS10" s="592"/>
      <c r="CT10" s="592"/>
      <c r="CU10" s="592"/>
      <c r="CV10" s="592"/>
      <c r="CW10" s="592"/>
      <c r="CX10" s="592"/>
      <c r="CY10" s="593"/>
      <c r="CZ10" s="594">
        <v>0.3</v>
      </c>
      <c r="DA10" s="594"/>
      <c r="DB10" s="594"/>
      <c r="DC10" s="594"/>
      <c r="DD10" s="600" t="s">
        <v>110</v>
      </c>
      <c r="DE10" s="592"/>
      <c r="DF10" s="592"/>
      <c r="DG10" s="592"/>
      <c r="DH10" s="592"/>
      <c r="DI10" s="592"/>
      <c r="DJ10" s="592"/>
      <c r="DK10" s="592"/>
      <c r="DL10" s="592"/>
      <c r="DM10" s="592"/>
      <c r="DN10" s="592"/>
      <c r="DO10" s="592"/>
      <c r="DP10" s="593"/>
      <c r="DQ10" s="600" t="s">
        <v>110</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t="s">
        <v>110</v>
      </c>
      <c r="S11" s="592"/>
      <c r="T11" s="592"/>
      <c r="U11" s="592"/>
      <c r="V11" s="592"/>
      <c r="W11" s="592"/>
      <c r="X11" s="592"/>
      <c r="Y11" s="593"/>
      <c r="Z11" s="594" t="s">
        <v>110</v>
      </c>
      <c r="AA11" s="594"/>
      <c r="AB11" s="594"/>
      <c r="AC11" s="594"/>
      <c r="AD11" s="595" t="s">
        <v>110</v>
      </c>
      <c r="AE11" s="595"/>
      <c r="AF11" s="595"/>
      <c r="AG11" s="595"/>
      <c r="AH11" s="595"/>
      <c r="AI11" s="595"/>
      <c r="AJ11" s="595"/>
      <c r="AK11" s="595"/>
      <c r="AL11" s="596" t="s">
        <v>110</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24834</v>
      </c>
      <c r="BH11" s="592"/>
      <c r="BI11" s="592"/>
      <c r="BJ11" s="592"/>
      <c r="BK11" s="592"/>
      <c r="BL11" s="592"/>
      <c r="BM11" s="592"/>
      <c r="BN11" s="593"/>
      <c r="BO11" s="594">
        <v>3.2</v>
      </c>
      <c r="BP11" s="594"/>
      <c r="BQ11" s="594"/>
      <c r="BR11" s="594"/>
      <c r="BS11" s="600">
        <v>1155</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352036</v>
      </c>
      <c r="CS11" s="592"/>
      <c r="CT11" s="592"/>
      <c r="CU11" s="592"/>
      <c r="CV11" s="592"/>
      <c r="CW11" s="592"/>
      <c r="CX11" s="592"/>
      <c r="CY11" s="593"/>
      <c r="CZ11" s="594">
        <v>7.1</v>
      </c>
      <c r="DA11" s="594"/>
      <c r="DB11" s="594"/>
      <c r="DC11" s="594"/>
      <c r="DD11" s="600">
        <v>174172</v>
      </c>
      <c r="DE11" s="592"/>
      <c r="DF11" s="592"/>
      <c r="DG11" s="592"/>
      <c r="DH11" s="592"/>
      <c r="DI11" s="592"/>
      <c r="DJ11" s="592"/>
      <c r="DK11" s="592"/>
      <c r="DL11" s="592"/>
      <c r="DM11" s="592"/>
      <c r="DN11" s="592"/>
      <c r="DO11" s="592"/>
      <c r="DP11" s="593"/>
      <c r="DQ11" s="600">
        <v>175596</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448100</v>
      </c>
      <c r="BH12" s="592"/>
      <c r="BI12" s="592"/>
      <c r="BJ12" s="592"/>
      <c r="BK12" s="592"/>
      <c r="BL12" s="592"/>
      <c r="BM12" s="592"/>
      <c r="BN12" s="593"/>
      <c r="BO12" s="594">
        <v>58.1</v>
      </c>
      <c r="BP12" s="594"/>
      <c r="BQ12" s="594"/>
      <c r="BR12" s="594"/>
      <c r="BS12" s="600">
        <v>31268</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28280</v>
      </c>
      <c r="CS12" s="592"/>
      <c r="CT12" s="592"/>
      <c r="CU12" s="592"/>
      <c r="CV12" s="592"/>
      <c r="CW12" s="592"/>
      <c r="CX12" s="592"/>
      <c r="CY12" s="593"/>
      <c r="CZ12" s="594">
        <v>0.6</v>
      </c>
      <c r="DA12" s="594"/>
      <c r="DB12" s="594"/>
      <c r="DC12" s="594"/>
      <c r="DD12" s="600">
        <v>12270</v>
      </c>
      <c r="DE12" s="592"/>
      <c r="DF12" s="592"/>
      <c r="DG12" s="592"/>
      <c r="DH12" s="592"/>
      <c r="DI12" s="592"/>
      <c r="DJ12" s="592"/>
      <c r="DK12" s="592"/>
      <c r="DL12" s="592"/>
      <c r="DM12" s="592"/>
      <c r="DN12" s="592"/>
      <c r="DO12" s="592"/>
      <c r="DP12" s="593"/>
      <c r="DQ12" s="600">
        <v>24419</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10241</v>
      </c>
      <c r="S13" s="592"/>
      <c r="T13" s="592"/>
      <c r="U13" s="592"/>
      <c r="V13" s="592"/>
      <c r="W13" s="592"/>
      <c r="X13" s="592"/>
      <c r="Y13" s="593"/>
      <c r="Z13" s="594">
        <v>0.2</v>
      </c>
      <c r="AA13" s="594"/>
      <c r="AB13" s="594"/>
      <c r="AC13" s="594"/>
      <c r="AD13" s="595">
        <v>10241</v>
      </c>
      <c r="AE13" s="595"/>
      <c r="AF13" s="595"/>
      <c r="AG13" s="595"/>
      <c r="AH13" s="595"/>
      <c r="AI13" s="595"/>
      <c r="AJ13" s="595"/>
      <c r="AK13" s="595"/>
      <c r="AL13" s="596">
        <v>0.4</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447637</v>
      </c>
      <c r="BH13" s="592"/>
      <c r="BI13" s="592"/>
      <c r="BJ13" s="592"/>
      <c r="BK13" s="592"/>
      <c r="BL13" s="592"/>
      <c r="BM13" s="592"/>
      <c r="BN13" s="593"/>
      <c r="BO13" s="594">
        <v>58</v>
      </c>
      <c r="BP13" s="594"/>
      <c r="BQ13" s="594"/>
      <c r="BR13" s="594"/>
      <c r="BS13" s="600">
        <v>31268</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1070855</v>
      </c>
      <c r="CS13" s="592"/>
      <c r="CT13" s="592"/>
      <c r="CU13" s="592"/>
      <c r="CV13" s="592"/>
      <c r="CW13" s="592"/>
      <c r="CX13" s="592"/>
      <c r="CY13" s="593"/>
      <c r="CZ13" s="594">
        <v>21.6</v>
      </c>
      <c r="DA13" s="594"/>
      <c r="DB13" s="594"/>
      <c r="DC13" s="594"/>
      <c r="DD13" s="600">
        <v>954898</v>
      </c>
      <c r="DE13" s="592"/>
      <c r="DF13" s="592"/>
      <c r="DG13" s="592"/>
      <c r="DH13" s="592"/>
      <c r="DI13" s="592"/>
      <c r="DJ13" s="592"/>
      <c r="DK13" s="592"/>
      <c r="DL13" s="592"/>
      <c r="DM13" s="592"/>
      <c r="DN13" s="592"/>
      <c r="DO13" s="592"/>
      <c r="DP13" s="593"/>
      <c r="DQ13" s="600">
        <v>240164</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21597</v>
      </c>
      <c r="BH14" s="592"/>
      <c r="BI14" s="592"/>
      <c r="BJ14" s="592"/>
      <c r="BK14" s="592"/>
      <c r="BL14" s="592"/>
      <c r="BM14" s="592"/>
      <c r="BN14" s="593"/>
      <c r="BO14" s="594">
        <v>2.8</v>
      </c>
      <c r="BP14" s="594"/>
      <c r="BQ14" s="594"/>
      <c r="BR14" s="594"/>
      <c r="BS14" s="600" t="s">
        <v>110</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219529</v>
      </c>
      <c r="CS14" s="592"/>
      <c r="CT14" s="592"/>
      <c r="CU14" s="592"/>
      <c r="CV14" s="592"/>
      <c r="CW14" s="592"/>
      <c r="CX14" s="592"/>
      <c r="CY14" s="593"/>
      <c r="CZ14" s="594">
        <v>4.4000000000000004</v>
      </c>
      <c r="DA14" s="594"/>
      <c r="DB14" s="594"/>
      <c r="DC14" s="594"/>
      <c r="DD14" s="600">
        <v>9893</v>
      </c>
      <c r="DE14" s="592"/>
      <c r="DF14" s="592"/>
      <c r="DG14" s="592"/>
      <c r="DH14" s="592"/>
      <c r="DI14" s="592"/>
      <c r="DJ14" s="592"/>
      <c r="DK14" s="592"/>
      <c r="DL14" s="592"/>
      <c r="DM14" s="592"/>
      <c r="DN14" s="592"/>
      <c r="DO14" s="592"/>
      <c r="DP14" s="593"/>
      <c r="DQ14" s="600">
        <v>201969</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2879</v>
      </c>
      <c r="S15" s="592"/>
      <c r="T15" s="592"/>
      <c r="U15" s="592"/>
      <c r="V15" s="592"/>
      <c r="W15" s="592"/>
      <c r="X15" s="592"/>
      <c r="Y15" s="593"/>
      <c r="Z15" s="594">
        <v>0.1</v>
      </c>
      <c r="AA15" s="594"/>
      <c r="AB15" s="594"/>
      <c r="AC15" s="594"/>
      <c r="AD15" s="595">
        <v>2879</v>
      </c>
      <c r="AE15" s="595"/>
      <c r="AF15" s="595"/>
      <c r="AG15" s="595"/>
      <c r="AH15" s="595"/>
      <c r="AI15" s="595"/>
      <c r="AJ15" s="595"/>
      <c r="AK15" s="595"/>
      <c r="AL15" s="596">
        <v>0.1</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41386</v>
      </c>
      <c r="BH15" s="592"/>
      <c r="BI15" s="592"/>
      <c r="BJ15" s="592"/>
      <c r="BK15" s="592"/>
      <c r="BL15" s="592"/>
      <c r="BM15" s="592"/>
      <c r="BN15" s="593"/>
      <c r="BO15" s="594">
        <v>5.4</v>
      </c>
      <c r="BP15" s="594"/>
      <c r="BQ15" s="594"/>
      <c r="BR15" s="594"/>
      <c r="BS15" s="600" t="s">
        <v>110</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505436</v>
      </c>
      <c r="CS15" s="592"/>
      <c r="CT15" s="592"/>
      <c r="CU15" s="592"/>
      <c r="CV15" s="592"/>
      <c r="CW15" s="592"/>
      <c r="CX15" s="592"/>
      <c r="CY15" s="593"/>
      <c r="CZ15" s="594">
        <v>10.199999999999999</v>
      </c>
      <c r="DA15" s="594"/>
      <c r="DB15" s="594"/>
      <c r="DC15" s="594"/>
      <c r="DD15" s="600">
        <v>153253</v>
      </c>
      <c r="DE15" s="592"/>
      <c r="DF15" s="592"/>
      <c r="DG15" s="592"/>
      <c r="DH15" s="592"/>
      <c r="DI15" s="592"/>
      <c r="DJ15" s="592"/>
      <c r="DK15" s="592"/>
      <c r="DL15" s="592"/>
      <c r="DM15" s="592"/>
      <c r="DN15" s="592"/>
      <c r="DO15" s="592"/>
      <c r="DP15" s="593"/>
      <c r="DQ15" s="600">
        <v>330583</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1913321</v>
      </c>
      <c r="S16" s="592"/>
      <c r="T16" s="592"/>
      <c r="U16" s="592"/>
      <c r="V16" s="592"/>
      <c r="W16" s="592"/>
      <c r="X16" s="592"/>
      <c r="Y16" s="593"/>
      <c r="Z16" s="594">
        <v>37.1</v>
      </c>
      <c r="AA16" s="594"/>
      <c r="AB16" s="594"/>
      <c r="AC16" s="594"/>
      <c r="AD16" s="595">
        <v>1585470</v>
      </c>
      <c r="AE16" s="595"/>
      <c r="AF16" s="595"/>
      <c r="AG16" s="595"/>
      <c r="AH16" s="595"/>
      <c r="AI16" s="595"/>
      <c r="AJ16" s="595"/>
      <c r="AK16" s="595"/>
      <c r="AL16" s="596">
        <v>63.9</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22825</v>
      </c>
      <c r="CS16" s="592"/>
      <c r="CT16" s="592"/>
      <c r="CU16" s="592"/>
      <c r="CV16" s="592"/>
      <c r="CW16" s="592"/>
      <c r="CX16" s="592"/>
      <c r="CY16" s="593"/>
      <c r="CZ16" s="594">
        <v>0.5</v>
      </c>
      <c r="DA16" s="594"/>
      <c r="DB16" s="594"/>
      <c r="DC16" s="594"/>
      <c r="DD16" s="600" t="s">
        <v>110</v>
      </c>
      <c r="DE16" s="592"/>
      <c r="DF16" s="592"/>
      <c r="DG16" s="592"/>
      <c r="DH16" s="592"/>
      <c r="DI16" s="592"/>
      <c r="DJ16" s="592"/>
      <c r="DK16" s="592"/>
      <c r="DL16" s="592"/>
      <c r="DM16" s="592"/>
      <c r="DN16" s="592"/>
      <c r="DO16" s="592"/>
      <c r="DP16" s="593"/>
      <c r="DQ16" s="600">
        <v>1989</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1585470</v>
      </c>
      <c r="S17" s="592"/>
      <c r="T17" s="592"/>
      <c r="U17" s="592"/>
      <c r="V17" s="592"/>
      <c r="W17" s="592"/>
      <c r="X17" s="592"/>
      <c r="Y17" s="593"/>
      <c r="Z17" s="594">
        <v>30.8</v>
      </c>
      <c r="AA17" s="594"/>
      <c r="AB17" s="594"/>
      <c r="AC17" s="594"/>
      <c r="AD17" s="595">
        <v>1585470</v>
      </c>
      <c r="AE17" s="595"/>
      <c r="AF17" s="595"/>
      <c r="AG17" s="595"/>
      <c r="AH17" s="595"/>
      <c r="AI17" s="595"/>
      <c r="AJ17" s="595"/>
      <c r="AK17" s="595"/>
      <c r="AL17" s="596">
        <v>63.9</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477267</v>
      </c>
      <c r="CS17" s="592"/>
      <c r="CT17" s="592"/>
      <c r="CU17" s="592"/>
      <c r="CV17" s="592"/>
      <c r="CW17" s="592"/>
      <c r="CX17" s="592"/>
      <c r="CY17" s="593"/>
      <c r="CZ17" s="594">
        <v>9.6</v>
      </c>
      <c r="DA17" s="594"/>
      <c r="DB17" s="594"/>
      <c r="DC17" s="594"/>
      <c r="DD17" s="600" t="s">
        <v>110</v>
      </c>
      <c r="DE17" s="592"/>
      <c r="DF17" s="592"/>
      <c r="DG17" s="592"/>
      <c r="DH17" s="592"/>
      <c r="DI17" s="592"/>
      <c r="DJ17" s="592"/>
      <c r="DK17" s="592"/>
      <c r="DL17" s="592"/>
      <c r="DM17" s="592"/>
      <c r="DN17" s="592"/>
      <c r="DO17" s="592"/>
      <c r="DP17" s="593"/>
      <c r="DQ17" s="600">
        <v>441400</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327851</v>
      </c>
      <c r="S18" s="592"/>
      <c r="T18" s="592"/>
      <c r="U18" s="592"/>
      <c r="V18" s="592"/>
      <c r="W18" s="592"/>
      <c r="X18" s="592"/>
      <c r="Y18" s="593"/>
      <c r="Z18" s="594">
        <v>6.4</v>
      </c>
      <c r="AA18" s="594"/>
      <c r="AB18" s="594"/>
      <c r="AC18" s="594"/>
      <c r="AD18" s="595" t="s">
        <v>110</v>
      </c>
      <c r="AE18" s="595"/>
      <c r="AF18" s="595"/>
      <c r="AG18" s="595"/>
      <c r="AH18" s="595"/>
      <c r="AI18" s="595"/>
      <c r="AJ18" s="595"/>
      <c r="AK18" s="595"/>
      <c r="AL18" s="596" t="s">
        <v>110</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v>7649</v>
      </c>
      <c r="CS18" s="592"/>
      <c r="CT18" s="592"/>
      <c r="CU18" s="592"/>
      <c r="CV18" s="592"/>
      <c r="CW18" s="592"/>
      <c r="CX18" s="592"/>
      <c r="CY18" s="593"/>
      <c r="CZ18" s="594">
        <v>0.2</v>
      </c>
      <c r="DA18" s="594"/>
      <c r="DB18" s="594"/>
      <c r="DC18" s="594"/>
      <c r="DD18" s="600">
        <v>7649</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t="s">
        <v>110</v>
      </c>
      <c r="S19" s="592"/>
      <c r="T19" s="592"/>
      <c r="U19" s="592"/>
      <c r="V19" s="592"/>
      <c r="W19" s="592"/>
      <c r="X19" s="592"/>
      <c r="Y19" s="593"/>
      <c r="Z19" s="594" t="s">
        <v>110</v>
      </c>
      <c r="AA19" s="594"/>
      <c r="AB19" s="594"/>
      <c r="AC19" s="594"/>
      <c r="AD19" s="595" t="s">
        <v>110</v>
      </c>
      <c r="AE19" s="595"/>
      <c r="AF19" s="595"/>
      <c r="AG19" s="595"/>
      <c r="AH19" s="595"/>
      <c r="AI19" s="595"/>
      <c r="AJ19" s="595"/>
      <c r="AK19" s="595"/>
      <c r="AL19" s="596" t="s">
        <v>110</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242</v>
      </c>
      <c r="BH19" s="592"/>
      <c r="BI19" s="592"/>
      <c r="BJ19" s="592"/>
      <c r="BK19" s="592"/>
      <c r="BL19" s="592"/>
      <c r="BM19" s="592"/>
      <c r="BN19" s="593"/>
      <c r="BO19" s="594">
        <v>0</v>
      </c>
      <c r="BP19" s="594"/>
      <c r="BQ19" s="594"/>
      <c r="BR19" s="594"/>
      <c r="BS19" s="600" t="s">
        <v>110</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2802143</v>
      </c>
      <c r="S20" s="592"/>
      <c r="T20" s="592"/>
      <c r="U20" s="592"/>
      <c r="V20" s="592"/>
      <c r="W20" s="592"/>
      <c r="X20" s="592"/>
      <c r="Y20" s="593"/>
      <c r="Z20" s="594">
        <v>54.4</v>
      </c>
      <c r="AA20" s="594"/>
      <c r="AB20" s="594"/>
      <c r="AC20" s="594"/>
      <c r="AD20" s="595">
        <v>2474292</v>
      </c>
      <c r="AE20" s="595"/>
      <c r="AF20" s="595"/>
      <c r="AG20" s="595"/>
      <c r="AH20" s="595"/>
      <c r="AI20" s="595"/>
      <c r="AJ20" s="595"/>
      <c r="AK20" s="595"/>
      <c r="AL20" s="596">
        <v>99.8</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242</v>
      </c>
      <c r="BH20" s="592"/>
      <c r="BI20" s="592"/>
      <c r="BJ20" s="592"/>
      <c r="BK20" s="592"/>
      <c r="BL20" s="592"/>
      <c r="BM20" s="592"/>
      <c r="BN20" s="593"/>
      <c r="BO20" s="594">
        <v>0</v>
      </c>
      <c r="BP20" s="594"/>
      <c r="BQ20" s="594"/>
      <c r="BR20" s="594"/>
      <c r="BS20" s="600" t="s">
        <v>110</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4948219</v>
      </c>
      <c r="CS20" s="592"/>
      <c r="CT20" s="592"/>
      <c r="CU20" s="592"/>
      <c r="CV20" s="592"/>
      <c r="CW20" s="592"/>
      <c r="CX20" s="592"/>
      <c r="CY20" s="593"/>
      <c r="CZ20" s="594">
        <v>100</v>
      </c>
      <c r="DA20" s="594"/>
      <c r="DB20" s="594"/>
      <c r="DC20" s="594"/>
      <c r="DD20" s="600">
        <v>1375770</v>
      </c>
      <c r="DE20" s="592"/>
      <c r="DF20" s="592"/>
      <c r="DG20" s="592"/>
      <c r="DH20" s="592"/>
      <c r="DI20" s="592"/>
      <c r="DJ20" s="592"/>
      <c r="DK20" s="592"/>
      <c r="DL20" s="592"/>
      <c r="DM20" s="592"/>
      <c r="DN20" s="592"/>
      <c r="DO20" s="592"/>
      <c r="DP20" s="593"/>
      <c r="DQ20" s="600">
        <v>3156605</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1178</v>
      </c>
      <c r="S21" s="592"/>
      <c r="T21" s="592"/>
      <c r="U21" s="592"/>
      <c r="V21" s="592"/>
      <c r="W21" s="592"/>
      <c r="X21" s="592"/>
      <c r="Y21" s="593"/>
      <c r="Z21" s="594">
        <v>0</v>
      </c>
      <c r="AA21" s="594"/>
      <c r="AB21" s="594"/>
      <c r="AC21" s="594"/>
      <c r="AD21" s="595">
        <v>1178</v>
      </c>
      <c r="AE21" s="595"/>
      <c r="AF21" s="595"/>
      <c r="AG21" s="595"/>
      <c r="AH21" s="595"/>
      <c r="AI21" s="595"/>
      <c r="AJ21" s="595"/>
      <c r="AK21" s="595"/>
      <c r="AL21" s="596">
        <v>0</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242</v>
      </c>
      <c r="BH21" s="592"/>
      <c r="BI21" s="592"/>
      <c r="BJ21" s="592"/>
      <c r="BK21" s="592"/>
      <c r="BL21" s="592"/>
      <c r="BM21" s="592"/>
      <c r="BN21" s="593"/>
      <c r="BO21" s="594">
        <v>0</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57547</v>
      </c>
      <c r="S22" s="592"/>
      <c r="T22" s="592"/>
      <c r="U22" s="592"/>
      <c r="V22" s="592"/>
      <c r="W22" s="592"/>
      <c r="X22" s="592"/>
      <c r="Y22" s="593"/>
      <c r="Z22" s="594">
        <v>1.1000000000000001</v>
      </c>
      <c r="AA22" s="594"/>
      <c r="AB22" s="594"/>
      <c r="AC22" s="594"/>
      <c r="AD22" s="595" t="s">
        <v>110</v>
      </c>
      <c r="AE22" s="595"/>
      <c r="AF22" s="595"/>
      <c r="AG22" s="595"/>
      <c r="AH22" s="595"/>
      <c r="AI22" s="595"/>
      <c r="AJ22" s="595"/>
      <c r="AK22" s="595"/>
      <c r="AL22" s="596" t="s">
        <v>110</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56501</v>
      </c>
      <c r="S23" s="592"/>
      <c r="T23" s="592"/>
      <c r="U23" s="592"/>
      <c r="V23" s="592"/>
      <c r="W23" s="592"/>
      <c r="X23" s="592"/>
      <c r="Y23" s="593"/>
      <c r="Z23" s="594">
        <v>1.1000000000000001</v>
      </c>
      <c r="AA23" s="594"/>
      <c r="AB23" s="594"/>
      <c r="AC23" s="594"/>
      <c r="AD23" s="595">
        <v>556</v>
      </c>
      <c r="AE23" s="595"/>
      <c r="AF23" s="595"/>
      <c r="AG23" s="595"/>
      <c r="AH23" s="595"/>
      <c r="AI23" s="595"/>
      <c r="AJ23" s="595"/>
      <c r="AK23" s="595"/>
      <c r="AL23" s="596">
        <v>0</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t="s">
        <v>110</v>
      </c>
      <c r="BH23" s="592"/>
      <c r="BI23" s="592"/>
      <c r="BJ23" s="592"/>
      <c r="BK23" s="592"/>
      <c r="BL23" s="592"/>
      <c r="BM23" s="592"/>
      <c r="BN23" s="593"/>
      <c r="BO23" s="594" t="s">
        <v>110</v>
      </c>
      <c r="BP23" s="594"/>
      <c r="BQ23" s="594"/>
      <c r="BR23" s="594"/>
      <c r="BS23" s="600" t="s">
        <v>110</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11984</v>
      </c>
      <c r="S24" s="592"/>
      <c r="T24" s="592"/>
      <c r="U24" s="592"/>
      <c r="V24" s="592"/>
      <c r="W24" s="592"/>
      <c r="X24" s="592"/>
      <c r="Y24" s="593"/>
      <c r="Z24" s="594">
        <v>0.2</v>
      </c>
      <c r="AA24" s="594"/>
      <c r="AB24" s="594"/>
      <c r="AC24" s="594"/>
      <c r="AD24" s="595" t="s">
        <v>110</v>
      </c>
      <c r="AE24" s="595"/>
      <c r="AF24" s="595"/>
      <c r="AG24" s="595"/>
      <c r="AH24" s="595"/>
      <c r="AI24" s="595"/>
      <c r="AJ24" s="595"/>
      <c r="AK24" s="595"/>
      <c r="AL24" s="596" t="s">
        <v>110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1551326</v>
      </c>
      <c r="CS24" s="581"/>
      <c r="CT24" s="581"/>
      <c r="CU24" s="581"/>
      <c r="CV24" s="581"/>
      <c r="CW24" s="581"/>
      <c r="CX24" s="581"/>
      <c r="CY24" s="582"/>
      <c r="CZ24" s="622">
        <v>31.4</v>
      </c>
      <c r="DA24" s="623"/>
      <c r="DB24" s="623"/>
      <c r="DC24" s="624"/>
      <c r="DD24" s="621">
        <v>1156972</v>
      </c>
      <c r="DE24" s="581"/>
      <c r="DF24" s="581"/>
      <c r="DG24" s="581"/>
      <c r="DH24" s="581"/>
      <c r="DI24" s="581"/>
      <c r="DJ24" s="581"/>
      <c r="DK24" s="582"/>
      <c r="DL24" s="621">
        <v>1156773</v>
      </c>
      <c r="DM24" s="581"/>
      <c r="DN24" s="581"/>
      <c r="DO24" s="581"/>
      <c r="DP24" s="581"/>
      <c r="DQ24" s="581"/>
      <c r="DR24" s="581"/>
      <c r="DS24" s="581"/>
      <c r="DT24" s="581"/>
      <c r="DU24" s="581"/>
      <c r="DV24" s="582"/>
      <c r="DW24" s="585">
        <v>43.9</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884107</v>
      </c>
      <c r="S25" s="592"/>
      <c r="T25" s="592"/>
      <c r="U25" s="592"/>
      <c r="V25" s="592"/>
      <c r="W25" s="592"/>
      <c r="X25" s="592"/>
      <c r="Y25" s="593"/>
      <c r="Z25" s="594">
        <v>17.2</v>
      </c>
      <c r="AA25" s="594"/>
      <c r="AB25" s="594"/>
      <c r="AC25" s="594"/>
      <c r="AD25" s="595" t="s">
        <v>110</v>
      </c>
      <c r="AE25" s="595"/>
      <c r="AF25" s="595"/>
      <c r="AG25" s="595"/>
      <c r="AH25" s="595"/>
      <c r="AI25" s="595"/>
      <c r="AJ25" s="595"/>
      <c r="AK25" s="595"/>
      <c r="AL25" s="596" t="s">
        <v>110</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603817</v>
      </c>
      <c r="CS25" s="617"/>
      <c r="CT25" s="617"/>
      <c r="CU25" s="617"/>
      <c r="CV25" s="617"/>
      <c r="CW25" s="617"/>
      <c r="CX25" s="617"/>
      <c r="CY25" s="618"/>
      <c r="CZ25" s="625">
        <v>12.2</v>
      </c>
      <c r="DA25" s="626"/>
      <c r="DB25" s="626"/>
      <c r="DC25" s="627"/>
      <c r="DD25" s="600">
        <v>566286</v>
      </c>
      <c r="DE25" s="617"/>
      <c r="DF25" s="617"/>
      <c r="DG25" s="617"/>
      <c r="DH25" s="617"/>
      <c r="DI25" s="617"/>
      <c r="DJ25" s="617"/>
      <c r="DK25" s="618"/>
      <c r="DL25" s="600">
        <v>566087</v>
      </c>
      <c r="DM25" s="617"/>
      <c r="DN25" s="617"/>
      <c r="DO25" s="617"/>
      <c r="DP25" s="617"/>
      <c r="DQ25" s="617"/>
      <c r="DR25" s="617"/>
      <c r="DS25" s="617"/>
      <c r="DT25" s="617"/>
      <c r="DU25" s="617"/>
      <c r="DV25" s="618"/>
      <c r="DW25" s="596">
        <v>21.5</v>
      </c>
      <c r="DX25" s="619"/>
      <c r="DY25" s="619"/>
      <c r="DZ25" s="619"/>
      <c r="EA25" s="619"/>
      <c r="EB25" s="619"/>
      <c r="EC25" s="620"/>
    </row>
    <row r="26" spans="2:133" ht="11.25" customHeight="1">
      <c r="B26" s="628" t="s">
        <v>274</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375810</v>
      </c>
      <c r="CS26" s="592"/>
      <c r="CT26" s="592"/>
      <c r="CU26" s="592"/>
      <c r="CV26" s="592"/>
      <c r="CW26" s="592"/>
      <c r="CX26" s="592"/>
      <c r="CY26" s="593"/>
      <c r="CZ26" s="625">
        <v>7.6</v>
      </c>
      <c r="DA26" s="626"/>
      <c r="DB26" s="626"/>
      <c r="DC26" s="627"/>
      <c r="DD26" s="600">
        <v>340500</v>
      </c>
      <c r="DE26" s="592"/>
      <c r="DF26" s="592"/>
      <c r="DG26" s="592"/>
      <c r="DH26" s="592"/>
      <c r="DI26" s="592"/>
      <c r="DJ26" s="592"/>
      <c r="DK26" s="593"/>
      <c r="DL26" s="600" t="s">
        <v>213</v>
      </c>
      <c r="DM26" s="592"/>
      <c r="DN26" s="592"/>
      <c r="DO26" s="592"/>
      <c r="DP26" s="592"/>
      <c r="DQ26" s="592"/>
      <c r="DR26" s="592"/>
      <c r="DS26" s="592"/>
      <c r="DT26" s="592"/>
      <c r="DU26" s="592"/>
      <c r="DV26" s="593"/>
      <c r="DW26" s="596" t="s">
        <v>213</v>
      </c>
      <c r="DX26" s="619"/>
      <c r="DY26" s="619"/>
      <c r="DZ26" s="619"/>
      <c r="EA26" s="619"/>
      <c r="EB26" s="619"/>
      <c r="EC26" s="620"/>
    </row>
    <row r="27" spans="2:133" ht="11.25" customHeight="1">
      <c r="B27" s="588" t="s">
        <v>277</v>
      </c>
      <c r="C27" s="589"/>
      <c r="D27" s="589"/>
      <c r="E27" s="589"/>
      <c r="F27" s="589"/>
      <c r="G27" s="589"/>
      <c r="H27" s="589"/>
      <c r="I27" s="589"/>
      <c r="J27" s="589"/>
      <c r="K27" s="589"/>
      <c r="L27" s="589"/>
      <c r="M27" s="589"/>
      <c r="N27" s="589"/>
      <c r="O27" s="589"/>
      <c r="P27" s="589"/>
      <c r="Q27" s="590"/>
      <c r="R27" s="591">
        <v>378556</v>
      </c>
      <c r="S27" s="592"/>
      <c r="T27" s="592"/>
      <c r="U27" s="592"/>
      <c r="V27" s="592"/>
      <c r="W27" s="592"/>
      <c r="X27" s="592"/>
      <c r="Y27" s="593"/>
      <c r="Z27" s="594">
        <v>7.3</v>
      </c>
      <c r="AA27" s="594"/>
      <c r="AB27" s="594"/>
      <c r="AC27" s="594"/>
      <c r="AD27" s="595" t="s">
        <v>110</v>
      </c>
      <c r="AE27" s="595"/>
      <c r="AF27" s="595"/>
      <c r="AG27" s="595"/>
      <c r="AH27" s="595"/>
      <c r="AI27" s="595"/>
      <c r="AJ27" s="595"/>
      <c r="AK27" s="595"/>
      <c r="AL27" s="596" t="s">
        <v>110</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771791</v>
      </c>
      <c r="BH27" s="592"/>
      <c r="BI27" s="592"/>
      <c r="BJ27" s="592"/>
      <c r="BK27" s="592"/>
      <c r="BL27" s="592"/>
      <c r="BM27" s="592"/>
      <c r="BN27" s="593"/>
      <c r="BO27" s="594">
        <v>100</v>
      </c>
      <c r="BP27" s="594"/>
      <c r="BQ27" s="594"/>
      <c r="BR27" s="594"/>
      <c r="BS27" s="600">
        <v>34199</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470242</v>
      </c>
      <c r="CS27" s="617"/>
      <c r="CT27" s="617"/>
      <c r="CU27" s="617"/>
      <c r="CV27" s="617"/>
      <c r="CW27" s="617"/>
      <c r="CX27" s="617"/>
      <c r="CY27" s="618"/>
      <c r="CZ27" s="625">
        <v>9.5</v>
      </c>
      <c r="DA27" s="626"/>
      <c r="DB27" s="626"/>
      <c r="DC27" s="627"/>
      <c r="DD27" s="600">
        <v>149286</v>
      </c>
      <c r="DE27" s="617"/>
      <c r="DF27" s="617"/>
      <c r="DG27" s="617"/>
      <c r="DH27" s="617"/>
      <c r="DI27" s="617"/>
      <c r="DJ27" s="617"/>
      <c r="DK27" s="618"/>
      <c r="DL27" s="600">
        <v>149286</v>
      </c>
      <c r="DM27" s="617"/>
      <c r="DN27" s="617"/>
      <c r="DO27" s="617"/>
      <c r="DP27" s="617"/>
      <c r="DQ27" s="617"/>
      <c r="DR27" s="617"/>
      <c r="DS27" s="617"/>
      <c r="DT27" s="617"/>
      <c r="DU27" s="617"/>
      <c r="DV27" s="618"/>
      <c r="DW27" s="596">
        <v>5.7</v>
      </c>
      <c r="DX27" s="619"/>
      <c r="DY27" s="619"/>
      <c r="DZ27" s="619"/>
      <c r="EA27" s="619"/>
      <c r="EB27" s="619"/>
      <c r="EC27" s="620"/>
    </row>
    <row r="28" spans="2:133" ht="11.25" customHeight="1">
      <c r="B28" s="588" t="s">
        <v>280</v>
      </c>
      <c r="C28" s="589"/>
      <c r="D28" s="589"/>
      <c r="E28" s="589"/>
      <c r="F28" s="589"/>
      <c r="G28" s="589"/>
      <c r="H28" s="589"/>
      <c r="I28" s="589"/>
      <c r="J28" s="589"/>
      <c r="K28" s="589"/>
      <c r="L28" s="589"/>
      <c r="M28" s="589"/>
      <c r="N28" s="589"/>
      <c r="O28" s="589"/>
      <c r="P28" s="589"/>
      <c r="Q28" s="590"/>
      <c r="R28" s="591">
        <v>11427</v>
      </c>
      <c r="S28" s="592"/>
      <c r="T28" s="592"/>
      <c r="U28" s="592"/>
      <c r="V28" s="592"/>
      <c r="W28" s="592"/>
      <c r="X28" s="592"/>
      <c r="Y28" s="593"/>
      <c r="Z28" s="594">
        <v>0.2</v>
      </c>
      <c r="AA28" s="594"/>
      <c r="AB28" s="594"/>
      <c r="AC28" s="594"/>
      <c r="AD28" s="595" t="s">
        <v>110</v>
      </c>
      <c r="AE28" s="595"/>
      <c r="AF28" s="595"/>
      <c r="AG28" s="595"/>
      <c r="AH28" s="595"/>
      <c r="AI28" s="595"/>
      <c r="AJ28" s="595"/>
      <c r="AK28" s="595"/>
      <c r="AL28" s="596" t="s">
        <v>110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477267</v>
      </c>
      <c r="CS28" s="592"/>
      <c r="CT28" s="592"/>
      <c r="CU28" s="592"/>
      <c r="CV28" s="592"/>
      <c r="CW28" s="592"/>
      <c r="CX28" s="592"/>
      <c r="CY28" s="593"/>
      <c r="CZ28" s="625">
        <v>9.6</v>
      </c>
      <c r="DA28" s="626"/>
      <c r="DB28" s="626"/>
      <c r="DC28" s="627"/>
      <c r="DD28" s="600">
        <v>441400</v>
      </c>
      <c r="DE28" s="592"/>
      <c r="DF28" s="592"/>
      <c r="DG28" s="592"/>
      <c r="DH28" s="592"/>
      <c r="DI28" s="592"/>
      <c r="DJ28" s="592"/>
      <c r="DK28" s="593"/>
      <c r="DL28" s="600">
        <v>441400</v>
      </c>
      <c r="DM28" s="592"/>
      <c r="DN28" s="592"/>
      <c r="DO28" s="592"/>
      <c r="DP28" s="592"/>
      <c r="DQ28" s="592"/>
      <c r="DR28" s="592"/>
      <c r="DS28" s="592"/>
      <c r="DT28" s="592"/>
      <c r="DU28" s="592"/>
      <c r="DV28" s="593"/>
      <c r="DW28" s="596">
        <v>16.8</v>
      </c>
      <c r="DX28" s="619"/>
      <c r="DY28" s="619"/>
      <c r="DZ28" s="619"/>
      <c r="EA28" s="619"/>
      <c r="EB28" s="619"/>
      <c r="EC28" s="620"/>
    </row>
    <row r="29" spans="2:133" ht="11.25" customHeight="1">
      <c r="B29" s="588" t="s">
        <v>282</v>
      </c>
      <c r="C29" s="589"/>
      <c r="D29" s="589"/>
      <c r="E29" s="589"/>
      <c r="F29" s="589"/>
      <c r="G29" s="589"/>
      <c r="H29" s="589"/>
      <c r="I29" s="589"/>
      <c r="J29" s="589"/>
      <c r="K29" s="589"/>
      <c r="L29" s="589"/>
      <c r="M29" s="589"/>
      <c r="N29" s="589"/>
      <c r="O29" s="589"/>
      <c r="P29" s="589"/>
      <c r="Q29" s="590"/>
      <c r="R29" s="591">
        <v>550</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477267</v>
      </c>
      <c r="CS29" s="617"/>
      <c r="CT29" s="617"/>
      <c r="CU29" s="617"/>
      <c r="CV29" s="617"/>
      <c r="CW29" s="617"/>
      <c r="CX29" s="617"/>
      <c r="CY29" s="618"/>
      <c r="CZ29" s="625">
        <v>9.6</v>
      </c>
      <c r="DA29" s="626"/>
      <c r="DB29" s="626"/>
      <c r="DC29" s="627"/>
      <c r="DD29" s="600">
        <v>441400</v>
      </c>
      <c r="DE29" s="617"/>
      <c r="DF29" s="617"/>
      <c r="DG29" s="617"/>
      <c r="DH29" s="617"/>
      <c r="DI29" s="617"/>
      <c r="DJ29" s="617"/>
      <c r="DK29" s="618"/>
      <c r="DL29" s="600">
        <v>441400</v>
      </c>
      <c r="DM29" s="617"/>
      <c r="DN29" s="617"/>
      <c r="DO29" s="617"/>
      <c r="DP29" s="617"/>
      <c r="DQ29" s="617"/>
      <c r="DR29" s="617"/>
      <c r="DS29" s="617"/>
      <c r="DT29" s="617"/>
      <c r="DU29" s="617"/>
      <c r="DV29" s="618"/>
      <c r="DW29" s="596">
        <v>16.8</v>
      </c>
      <c r="DX29" s="619"/>
      <c r="DY29" s="619"/>
      <c r="DZ29" s="619"/>
      <c r="EA29" s="619"/>
      <c r="EB29" s="619"/>
      <c r="EC29" s="620"/>
    </row>
    <row r="30" spans="2:133" ht="11.25" customHeight="1">
      <c r="B30" s="588" t="s">
        <v>287</v>
      </c>
      <c r="C30" s="589"/>
      <c r="D30" s="589"/>
      <c r="E30" s="589"/>
      <c r="F30" s="589"/>
      <c r="G30" s="589"/>
      <c r="H30" s="589"/>
      <c r="I30" s="589"/>
      <c r="J30" s="589"/>
      <c r="K30" s="589"/>
      <c r="L30" s="589"/>
      <c r="M30" s="589"/>
      <c r="N30" s="589"/>
      <c r="O30" s="589"/>
      <c r="P30" s="589"/>
      <c r="Q30" s="590"/>
      <c r="R30" s="591">
        <v>13573</v>
      </c>
      <c r="S30" s="592"/>
      <c r="T30" s="592"/>
      <c r="U30" s="592"/>
      <c r="V30" s="592"/>
      <c r="W30" s="592"/>
      <c r="X30" s="592"/>
      <c r="Y30" s="593"/>
      <c r="Z30" s="594">
        <v>0.3</v>
      </c>
      <c r="AA30" s="594"/>
      <c r="AB30" s="594"/>
      <c r="AC30" s="594"/>
      <c r="AD30" s="595" t="s">
        <v>110</v>
      </c>
      <c r="AE30" s="595"/>
      <c r="AF30" s="595"/>
      <c r="AG30" s="595"/>
      <c r="AH30" s="595"/>
      <c r="AI30" s="595"/>
      <c r="AJ30" s="595"/>
      <c r="AK30" s="595"/>
      <c r="AL30" s="596" t="s">
        <v>110</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98.7</v>
      </c>
      <c r="BH30" s="650"/>
      <c r="BI30" s="650"/>
      <c r="BJ30" s="650"/>
      <c r="BK30" s="650"/>
      <c r="BL30" s="650"/>
      <c r="BM30" s="586">
        <v>95.1</v>
      </c>
      <c r="BN30" s="650"/>
      <c r="BO30" s="650"/>
      <c r="BP30" s="650"/>
      <c r="BQ30" s="651"/>
      <c r="BR30" s="649">
        <v>98.8</v>
      </c>
      <c r="BS30" s="650"/>
      <c r="BT30" s="650"/>
      <c r="BU30" s="650"/>
      <c r="BV30" s="650"/>
      <c r="BW30" s="650"/>
      <c r="BX30" s="586">
        <v>94.5</v>
      </c>
      <c r="BY30" s="650"/>
      <c r="BZ30" s="650"/>
      <c r="CA30" s="650"/>
      <c r="CB30" s="651"/>
      <c r="CD30" s="654"/>
      <c r="CE30" s="655"/>
      <c r="CF30" s="605" t="s">
        <v>290</v>
      </c>
      <c r="CG30" s="606"/>
      <c r="CH30" s="606"/>
      <c r="CI30" s="606"/>
      <c r="CJ30" s="606"/>
      <c r="CK30" s="606"/>
      <c r="CL30" s="606"/>
      <c r="CM30" s="606"/>
      <c r="CN30" s="606"/>
      <c r="CO30" s="606"/>
      <c r="CP30" s="606"/>
      <c r="CQ30" s="607"/>
      <c r="CR30" s="591">
        <v>425174</v>
      </c>
      <c r="CS30" s="592"/>
      <c r="CT30" s="592"/>
      <c r="CU30" s="592"/>
      <c r="CV30" s="592"/>
      <c r="CW30" s="592"/>
      <c r="CX30" s="592"/>
      <c r="CY30" s="593"/>
      <c r="CZ30" s="625">
        <v>8.6</v>
      </c>
      <c r="DA30" s="626"/>
      <c r="DB30" s="626"/>
      <c r="DC30" s="627"/>
      <c r="DD30" s="600">
        <v>391380</v>
      </c>
      <c r="DE30" s="592"/>
      <c r="DF30" s="592"/>
      <c r="DG30" s="592"/>
      <c r="DH30" s="592"/>
      <c r="DI30" s="592"/>
      <c r="DJ30" s="592"/>
      <c r="DK30" s="593"/>
      <c r="DL30" s="600">
        <v>391380</v>
      </c>
      <c r="DM30" s="592"/>
      <c r="DN30" s="592"/>
      <c r="DO30" s="592"/>
      <c r="DP30" s="592"/>
      <c r="DQ30" s="592"/>
      <c r="DR30" s="592"/>
      <c r="DS30" s="592"/>
      <c r="DT30" s="592"/>
      <c r="DU30" s="592"/>
      <c r="DV30" s="593"/>
      <c r="DW30" s="596">
        <v>14.9</v>
      </c>
      <c r="DX30" s="619"/>
      <c r="DY30" s="619"/>
      <c r="DZ30" s="619"/>
      <c r="EA30" s="619"/>
      <c r="EB30" s="619"/>
      <c r="EC30" s="620"/>
    </row>
    <row r="31" spans="2:133" ht="11.25" customHeight="1">
      <c r="B31" s="588" t="s">
        <v>291</v>
      </c>
      <c r="C31" s="589"/>
      <c r="D31" s="589"/>
      <c r="E31" s="589"/>
      <c r="F31" s="589"/>
      <c r="G31" s="589"/>
      <c r="H31" s="589"/>
      <c r="I31" s="589"/>
      <c r="J31" s="589"/>
      <c r="K31" s="589"/>
      <c r="L31" s="589"/>
      <c r="M31" s="589"/>
      <c r="N31" s="589"/>
      <c r="O31" s="589"/>
      <c r="P31" s="589"/>
      <c r="Q31" s="590"/>
      <c r="R31" s="591">
        <v>316431</v>
      </c>
      <c r="S31" s="592"/>
      <c r="T31" s="592"/>
      <c r="U31" s="592"/>
      <c r="V31" s="592"/>
      <c r="W31" s="592"/>
      <c r="X31" s="592"/>
      <c r="Y31" s="593"/>
      <c r="Z31" s="594">
        <v>6.1</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98.9</v>
      </c>
      <c r="BH31" s="617"/>
      <c r="BI31" s="617"/>
      <c r="BJ31" s="617"/>
      <c r="BK31" s="617"/>
      <c r="BL31" s="617"/>
      <c r="BM31" s="597">
        <v>96.3</v>
      </c>
      <c r="BN31" s="647"/>
      <c r="BO31" s="647"/>
      <c r="BP31" s="647"/>
      <c r="BQ31" s="648"/>
      <c r="BR31" s="646">
        <v>99</v>
      </c>
      <c r="BS31" s="617"/>
      <c r="BT31" s="617"/>
      <c r="BU31" s="617"/>
      <c r="BV31" s="617"/>
      <c r="BW31" s="617"/>
      <c r="BX31" s="597">
        <v>95.4</v>
      </c>
      <c r="BY31" s="647"/>
      <c r="BZ31" s="647"/>
      <c r="CA31" s="647"/>
      <c r="CB31" s="648"/>
      <c r="CD31" s="654"/>
      <c r="CE31" s="655"/>
      <c r="CF31" s="605" t="s">
        <v>294</v>
      </c>
      <c r="CG31" s="606"/>
      <c r="CH31" s="606"/>
      <c r="CI31" s="606"/>
      <c r="CJ31" s="606"/>
      <c r="CK31" s="606"/>
      <c r="CL31" s="606"/>
      <c r="CM31" s="606"/>
      <c r="CN31" s="606"/>
      <c r="CO31" s="606"/>
      <c r="CP31" s="606"/>
      <c r="CQ31" s="607"/>
      <c r="CR31" s="591">
        <v>52093</v>
      </c>
      <c r="CS31" s="617"/>
      <c r="CT31" s="617"/>
      <c r="CU31" s="617"/>
      <c r="CV31" s="617"/>
      <c r="CW31" s="617"/>
      <c r="CX31" s="617"/>
      <c r="CY31" s="618"/>
      <c r="CZ31" s="625">
        <v>1.1000000000000001</v>
      </c>
      <c r="DA31" s="626"/>
      <c r="DB31" s="626"/>
      <c r="DC31" s="627"/>
      <c r="DD31" s="600">
        <v>50020</v>
      </c>
      <c r="DE31" s="617"/>
      <c r="DF31" s="617"/>
      <c r="DG31" s="617"/>
      <c r="DH31" s="617"/>
      <c r="DI31" s="617"/>
      <c r="DJ31" s="617"/>
      <c r="DK31" s="618"/>
      <c r="DL31" s="600">
        <v>50020</v>
      </c>
      <c r="DM31" s="617"/>
      <c r="DN31" s="617"/>
      <c r="DO31" s="617"/>
      <c r="DP31" s="617"/>
      <c r="DQ31" s="617"/>
      <c r="DR31" s="617"/>
      <c r="DS31" s="617"/>
      <c r="DT31" s="617"/>
      <c r="DU31" s="617"/>
      <c r="DV31" s="618"/>
      <c r="DW31" s="596">
        <v>1.9</v>
      </c>
      <c r="DX31" s="619"/>
      <c r="DY31" s="619"/>
      <c r="DZ31" s="619"/>
      <c r="EA31" s="619"/>
      <c r="EB31" s="619"/>
      <c r="EC31" s="620"/>
    </row>
    <row r="32" spans="2:133" ht="11.25" customHeight="1">
      <c r="B32" s="588" t="s">
        <v>295</v>
      </c>
      <c r="C32" s="589"/>
      <c r="D32" s="589"/>
      <c r="E32" s="589"/>
      <c r="F32" s="589"/>
      <c r="G32" s="589"/>
      <c r="H32" s="589"/>
      <c r="I32" s="589"/>
      <c r="J32" s="589"/>
      <c r="K32" s="589"/>
      <c r="L32" s="589"/>
      <c r="M32" s="589"/>
      <c r="N32" s="589"/>
      <c r="O32" s="589"/>
      <c r="P32" s="589"/>
      <c r="Q32" s="590"/>
      <c r="R32" s="591">
        <v>80409</v>
      </c>
      <c r="S32" s="592"/>
      <c r="T32" s="592"/>
      <c r="U32" s="592"/>
      <c r="V32" s="592"/>
      <c r="W32" s="592"/>
      <c r="X32" s="592"/>
      <c r="Y32" s="593"/>
      <c r="Z32" s="594">
        <v>1.6</v>
      </c>
      <c r="AA32" s="594"/>
      <c r="AB32" s="594"/>
      <c r="AC32" s="594"/>
      <c r="AD32" s="595">
        <v>4402</v>
      </c>
      <c r="AE32" s="595"/>
      <c r="AF32" s="595"/>
      <c r="AG32" s="595"/>
      <c r="AH32" s="595"/>
      <c r="AI32" s="595"/>
      <c r="AJ32" s="595"/>
      <c r="AK32" s="595"/>
      <c r="AL32" s="596">
        <v>0.2</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98.5</v>
      </c>
      <c r="BH32" s="659"/>
      <c r="BI32" s="659"/>
      <c r="BJ32" s="659"/>
      <c r="BK32" s="659"/>
      <c r="BL32" s="659"/>
      <c r="BM32" s="660">
        <v>94</v>
      </c>
      <c r="BN32" s="659"/>
      <c r="BO32" s="659"/>
      <c r="BP32" s="659"/>
      <c r="BQ32" s="661"/>
      <c r="BR32" s="658">
        <v>98.6</v>
      </c>
      <c r="BS32" s="659"/>
      <c r="BT32" s="659"/>
      <c r="BU32" s="659"/>
      <c r="BV32" s="659"/>
      <c r="BW32" s="659"/>
      <c r="BX32" s="660">
        <v>93.6</v>
      </c>
      <c r="BY32" s="659"/>
      <c r="BZ32" s="659"/>
      <c r="CA32" s="659"/>
      <c r="CB32" s="661"/>
      <c r="CD32" s="656"/>
      <c r="CE32" s="657"/>
      <c r="CF32" s="605" t="s">
        <v>297</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19"/>
      <c r="DY32" s="619"/>
      <c r="DZ32" s="619"/>
      <c r="EA32" s="619"/>
      <c r="EB32" s="619"/>
      <c r="EC32" s="620"/>
    </row>
    <row r="33" spans="2:133" ht="11.25" customHeight="1">
      <c r="B33" s="588" t="s">
        <v>298</v>
      </c>
      <c r="C33" s="589"/>
      <c r="D33" s="589"/>
      <c r="E33" s="589"/>
      <c r="F33" s="589"/>
      <c r="G33" s="589"/>
      <c r="H33" s="589"/>
      <c r="I33" s="589"/>
      <c r="J33" s="589"/>
      <c r="K33" s="589"/>
      <c r="L33" s="589"/>
      <c r="M33" s="589"/>
      <c r="N33" s="589"/>
      <c r="O33" s="589"/>
      <c r="P33" s="589"/>
      <c r="Q33" s="590"/>
      <c r="R33" s="591">
        <v>539890</v>
      </c>
      <c r="S33" s="592"/>
      <c r="T33" s="592"/>
      <c r="U33" s="592"/>
      <c r="V33" s="592"/>
      <c r="W33" s="592"/>
      <c r="X33" s="592"/>
      <c r="Y33" s="593"/>
      <c r="Z33" s="594">
        <v>10.5</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1998298</v>
      </c>
      <c r="CS33" s="617"/>
      <c r="CT33" s="617"/>
      <c r="CU33" s="617"/>
      <c r="CV33" s="617"/>
      <c r="CW33" s="617"/>
      <c r="CX33" s="617"/>
      <c r="CY33" s="618"/>
      <c r="CZ33" s="625">
        <v>40.4</v>
      </c>
      <c r="DA33" s="626"/>
      <c r="DB33" s="626"/>
      <c r="DC33" s="627"/>
      <c r="DD33" s="600">
        <v>1679496</v>
      </c>
      <c r="DE33" s="617"/>
      <c r="DF33" s="617"/>
      <c r="DG33" s="617"/>
      <c r="DH33" s="617"/>
      <c r="DI33" s="617"/>
      <c r="DJ33" s="617"/>
      <c r="DK33" s="618"/>
      <c r="DL33" s="600">
        <v>1151776</v>
      </c>
      <c r="DM33" s="617"/>
      <c r="DN33" s="617"/>
      <c r="DO33" s="617"/>
      <c r="DP33" s="617"/>
      <c r="DQ33" s="617"/>
      <c r="DR33" s="617"/>
      <c r="DS33" s="617"/>
      <c r="DT33" s="617"/>
      <c r="DU33" s="617"/>
      <c r="DV33" s="618"/>
      <c r="DW33" s="596">
        <v>43.7</v>
      </c>
      <c r="DX33" s="619"/>
      <c r="DY33" s="619"/>
      <c r="DZ33" s="619"/>
      <c r="EA33" s="619"/>
      <c r="EB33" s="619"/>
      <c r="EC33" s="620"/>
    </row>
    <row r="34" spans="2:133" ht="11.25" customHeight="1">
      <c r="B34" s="588" t="s">
        <v>300</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630261</v>
      </c>
      <c r="CS34" s="592"/>
      <c r="CT34" s="592"/>
      <c r="CU34" s="592"/>
      <c r="CV34" s="592"/>
      <c r="CW34" s="592"/>
      <c r="CX34" s="592"/>
      <c r="CY34" s="593"/>
      <c r="CZ34" s="625">
        <v>12.7</v>
      </c>
      <c r="DA34" s="626"/>
      <c r="DB34" s="626"/>
      <c r="DC34" s="627"/>
      <c r="DD34" s="600">
        <v>431186</v>
      </c>
      <c r="DE34" s="592"/>
      <c r="DF34" s="592"/>
      <c r="DG34" s="592"/>
      <c r="DH34" s="592"/>
      <c r="DI34" s="592"/>
      <c r="DJ34" s="592"/>
      <c r="DK34" s="593"/>
      <c r="DL34" s="600">
        <v>297144</v>
      </c>
      <c r="DM34" s="592"/>
      <c r="DN34" s="592"/>
      <c r="DO34" s="592"/>
      <c r="DP34" s="592"/>
      <c r="DQ34" s="592"/>
      <c r="DR34" s="592"/>
      <c r="DS34" s="592"/>
      <c r="DT34" s="592"/>
      <c r="DU34" s="592"/>
      <c r="DV34" s="593"/>
      <c r="DW34" s="596">
        <v>11.3</v>
      </c>
      <c r="DX34" s="619"/>
      <c r="DY34" s="619"/>
      <c r="DZ34" s="619"/>
      <c r="EA34" s="619"/>
      <c r="EB34" s="619"/>
      <c r="EC34" s="620"/>
    </row>
    <row r="35" spans="2:133" ht="11.25" customHeight="1">
      <c r="B35" s="588" t="s">
        <v>304</v>
      </c>
      <c r="C35" s="589"/>
      <c r="D35" s="589"/>
      <c r="E35" s="589"/>
      <c r="F35" s="589"/>
      <c r="G35" s="589"/>
      <c r="H35" s="589"/>
      <c r="I35" s="589"/>
      <c r="J35" s="589"/>
      <c r="K35" s="589"/>
      <c r="L35" s="589"/>
      <c r="M35" s="589"/>
      <c r="N35" s="589"/>
      <c r="O35" s="589"/>
      <c r="P35" s="589"/>
      <c r="Q35" s="590"/>
      <c r="R35" s="591">
        <v>154190</v>
      </c>
      <c r="S35" s="592"/>
      <c r="T35" s="592"/>
      <c r="U35" s="592"/>
      <c r="V35" s="592"/>
      <c r="W35" s="592"/>
      <c r="X35" s="592"/>
      <c r="Y35" s="593"/>
      <c r="Z35" s="594">
        <v>3</v>
      </c>
      <c r="AA35" s="594"/>
      <c r="AB35" s="594"/>
      <c r="AC35" s="594"/>
      <c r="AD35" s="595" t="s">
        <v>110</v>
      </c>
      <c r="AE35" s="595"/>
      <c r="AF35" s="595"/>
      <c r="AG35" s="595"/>
      <c r="AH35" s="595"/>
      <c r="AI35" s="595"/>
      <c r="AJ35" s="595"/>
      <c r="AK35" s="595"/>
      <c r="AL35" s="596" t="s">
        <v>110</v>
      </c>
      <c r="AM35" s="597"/>
      <c r="AN35" s="597"/>
      <c r="AO35" s="598"/>
      <c r="AP35" s="186"/>
      <c r="AQ35" s="602" t="s">
        <v>305</v>
      </c>
      <c r="AR35" s="603"/>
      <c r="AS35" s="603"/>
      <c r="AT35" s="603"/>
      <c r="AU35" s="603"/>
      <c r="AV35" s="603"/>
      <c r="AW35" s="603"/>
      <c r="AX35" s="603"/>
      <c r="AY35" s="604"/>
      <c r="AZ35" s="580">
        <v>356063</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26347</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63417</v>
      </c>
      <c r="CS35" s="617"/>
      <c r="CT35" s="617"/>
      <c r="CU35" s="617"/>
      <c r="CV35" s="617"/>
      <c r="CW35" s="617"/>
      <c r="CX35" s="617"/>
      <c r="CY35" s="618"/>
      <c r="CZ35" s="625">
        <v>1.3</v>
      </c>
      <c r="DA35" s="626"/>
      <c r="DB35" s="626"/>
      <c r="DC35" s="627"/>
      <c r="DD35" s="600">
        <v>49143</v>
      </c>
      <c r="DE35" s="617"/>
      <c r="DF35" s="617"/>
      <c r="DG35" s="617"/>
      <c r="DH35" s="617"/>
      <c r="DI35" s="617"/>
      <c r="DJ35" s="617"/>
      <c r="DK35" s="618"/>
      <c r="DL35" s="600">
        <v>49143</v>
      </c>
      <c r="DM35" s="617"/>
      <c r="DN35" s="617"/>
      <c r="DO35" s="617"/>
      <c r="DP35" s="617"/>
      <c r="DQ35" s="617"/>
      <c r="DR35" s="617"/>
      <c r="DS35" s="617"/>
      <c r="DT35" s="617"/>
      <c r="DU35" s="617"/>
      <c r="DV35" s="618"/>
      <c r="DW35" s="596">
        <v>1.9</v>
      </c>
      <c r="DX35" s="619"/>
      <c r="DY35" s="619"/>
      <c r="DZ35" s="619"/>
      <c r="EA35" s="619"/>
      <c r="EB35" s="619"/>
      <c r="EC35" s="620"/>
    </row>
    <row r="36" spans="2:133" ht="11.25" customHeight="1">
      <c r="B36" s="634" t="s">
        <v>308</v>
      </c>
      <c r="C36" s="635"/>
      <c r="D36" s="635"/>
      <c r="E36" s="635"/>
      <c r="F36" s="635"/>
      <c r="G36" s="635"/>
      <c r="H36" s="635"/>
      <c r="I36" s="635"/>
      <c r="J36" s="635"/>
      <c r="K36" s="635"/>
      <c r="L36" s="635"/>
      <c r="M36" s="635"/>
      <c r="N36" s="635"/>
      <c r="O36" s="635"/>
      <c r="P36" s="635"/>
      <c r="Q36" s="636"/>
      <c r="R36" s="663">
        <v>5154296</v>
      </c>
      <c r="S36" s="664"/>
      <c r="T36" s="664"/>
      <c r="U36" s="664"/>
      <c r="V36" s="664"/>
      <c r="W36" s="664"/>
      <c r="X36" s="664"/>
      <c r="Y36" s="665"/>
      <c r="Z36" s="666">
        <v>100</v>
      </c>
      <c r="AA36" s="666"/>
      <c r="AB36" s="666"/>
      <c r="AC36" s="666"/>
      <c r="AD36" s="667">
        <v>2480428</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11947</v>
      </c>
      <c r="BA36" s="592"/>
      <c r="BB36" s="592"/>
      <c r="BC36" s="592"/>
      <c r="BD36" s="617"/>
      <c r="BE36" s="617"/>
      <c r="BF36" s="648"/>
      <c r="BG36" s="605" t="s">
        <v>310</v>
      </c>
      <c r="BH36" s="606"/>
      <c r="BI36" s="606"/>
      <c r="BJ36" s="606"/>
      <c r="BK36" s="606"/>
      <c r="BL36" s="606"/>
      <c r="BM36" s="606"/>
      <c r="BN36" s="606"/>
      <c r="BO36" s="606"/>
      <c r="BP36" s="606"/>
      <c r="BQ36" s="606"/>
      <c r="BR36" s="606"/>
      <c r="BS36" s="606"/>
      <c r="BT36" s="606"/>
      <c r="BU36" s="607"/>
      <c r="BV36" s="591">
        <v>-1352</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624657</v>
      </c>
      <c r="CS36" s="592"/>
      <c r="CT36" s="592"/>
      <c r="CU36" s="592"/>
      <c r="CV36" s="592"/>
      <c r="CW36" s="592"/>
      <c r="CX36" s="592"/>
      <c r="CY36" s="593"/>
      <c r="CZ36" s="625">
        <v>12.6</v>
      </c>
      <c r="DA36" s="626"/>
      <c r="DB36" s="626"/>
      <c r="DC36" s="627"/>
      <c r="DD36" s="600">
        <v>575887</v>
      </c>
      <c r="DE36" s="592"/>
      <c r="DF36" s="592"/>
      <c r="DG36" s="592"/>
      <c r="DH36" s="592"/>
      <c r="DI36" s="592"/>
      <c r="DJ36" s="592"/>
      <c r="DK36" s="593"/>
      <c r="DL36" s="600">
        <v>557922</v>
      </c>
      <c r="DM36" s="592"/>
      <c r="DN36" s="592"/>
      <c r="DO36" s="592"/>
      <c r="DP36" s="592"/>
      <c r="DQ36" s="592"/>
      <c r="DR36" s="592"/>
      <c r="DS36" s="592"/>
      <c r="DT36" s="592"/>
      <c r="DU36" s="592"/>
      <c r="DV36" s="593"/>
      <c r="DW36" s="596">
        <v>21.2</v>
      </c>
      <c r="DX36" s="619"/>
      <c r="DY36" s="619"/>
      <c r="DZ36" s="619"/>
      <c r="EA36" s="619"/>
      <c r="EB36" s="619"/>
      <c r="EC36" s="620"/>
    </row>
    <row r="37" spans="2:133" ht="11.25" customHeight="1">
      <c r="AQ37" s="670" t="s">
        <v>312</v>
      </c>
      <c r="AR37" s="671"/>
      <c r="AS37" s="671"/>
      <c r="AT37" s="671"/>
      <c r="AU37" s="671"/>
      <c r="AV37" s="671"/>
      <c r="AW37" s="671"/>
      <c r="AX37" s="671"/>
      <c r="AY37" s="672"/>
      <c r="AZ37" s="591">
        <v>3702</v>
      </c>
      <c r="BA37" s="592"/>
      <c r="BB37" s="592"/>
      <c r="BC37" s="592"/>
      <c r="BD37" s="617"/>
      <c r="BE37" s="617"/>
      <c r="BF37" s="648"/>
      <c r="BG37" s="605" t="s">
        <v>313</v>
      </c>
      <c r="BH37" s="606"/>
      <c r="BI37" s="606"/>
      <c r="BJ37" s="606"/>
      <c r="BK37" s="606"/>
      <c r="BL37" s="606"/>
      <c r="BM37" s="606"/>
      <c r="BN37" s="606"/>
      <c r="BO37" s="606"/>
      <c r="BP37" s="606"/>
      <c r="BQ37" s="606"/>
      <c r="BR37" s="606"/>
      <c r="BS37" s="606"/>
      <c r="BT37" s="606"/>
      <c r="BU37" s="607"/>
      <c r="BV37" s="591">
        <v>1342</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473055</v>
      </c>
      <c r="CS37" s="617"/>
      <c r="CT37" s="617"/>
      <c r="CU37" s="617"/>
      <c r="CV37" s="617"/>
      <c r="CW37" s="617"/>
      <c r="CX37" s="617"/>
      <c r="CY37" s="618"/>
      <c r="CZ37" s="625">
        <v>9.6</v>
      </c>
      <c r="DA37" s="626"/>
      <c r="DB37" s="626"/>
      <c r="DC37" s="627"/>
      <c r="DD37" s="600">
        <v>464399</v>
      </c>
      <c r="DE37" s="617"/>
      <c r="DF37" s="617"/>
      <c r="DG37" s="617"/>
      <c r="DH37" s="617"/>
      <c r="DI37" s="617"/>
      <c r="DJ37" s="617"/>
      <c r="DK37" s="618"/>
      <c r="DL37" s="600">
        <v>459517</v>
      </c>
      <c r="DM37" s="617"/>
      <c r="DN37" s="617"/>
      <c r="DO37" s="617"/>
      <c r="DP37" s="617"/>
      <c r="DQ37" s="617"/>
      <c r="DR37" s="617"/>
      <c r="DS37" s="617"/>
      <c r="DT37" s="617"/>
      <c r="DU37" s="617"/>
      <c r="DV37" s="618"/>
      <c r="DW37" s="596">
        <v>17.399999999999999</v>
      </c>
      <c r="DX37" s="619"/>
      <c r="DY37" s="619"/>
      <c r="DZ37" s="619"/>
      <c r="EA37" s="619"/>
      <c r="EB37" s="619"/>
      <c r="EC37" s="620"/>
    </row>
    <row r="38" spans="2:133" ht="11.25" customHeight="1">
      <c r="AQ38" s="670" t="s">
        <v>315</v>
      </c>
      <c r="AR38" s="671"/>
      <c r="AS38" s="671"/>
      <c r="AT38" s="671"/>
      <c r="AU38" s="671"/>
      <c r="AV38" s="671"/>
      <c r="AW38" s="671"/>
      <c r="AX38" s="671"/>
      <c r="AY38" s="672"/>
      <c r="AZ38" s="591" t="s">
        <v>316</v>
      </c>
      <c r="BA38" s="592"/>
      <c r="BB38" s="592"/>
      <c r="BC38" s="592"/>
      <c r="BD38" s="617"/>
      <c r="BE38" s="617"/>
      <c r="BF38" s="648"/>
      <c r="BG38" s="605" t="s">
        <v>317</v>
      </c>
      <c r="BH38" s="606"/>
      <c r="BI38" s="606"/>
      <c r="BJ38" s="606"/>
      <c r="BK38" s="606"/>
      <c r="BL38" s="606"/>
      <c r="BM38" s="606"/>
      <c r="BN38" s="606"/>
      <c r="BO38" s="606"/>
      <c r="BP38" s="606"/>
      <c r="BQ38" s="606"/>
      <c r="BR38" s="606"/>
      <c r="BS38" s="606"/>
      <c r="BT38" s="606"/>
      <c r="BU38" s="607"/>
      <c r="BV38" s="591">
        <v>2842</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356063</v>
      </c>
      <c r="CS38" s="592"/>
      <c r="CT38" s="592"/>
      <c r="CU38" s="592"/>
      <c r="CV38" s="592"/>
      <c r="CW38" s="592"/>
      <c r="CX38" s="592"/>
      <c r="CY38" s="593"/>
      <c r="CZ38" s="625">
        <v>7.2</v>
      </c>
      <c r="DA38" s="626"/>
      <c r="DB38" s="626"/>
      <c r="DC38" s="627"/>
      <c r="DD38" s="600">
        <v>300280</v>
      </c>
      <c r="DE38" s="592"/>
      <c r="DF38" s="592"/>
      <c r="DG38" s="592"/>
      <c r="DH38" s="592"/>
      <c r="DI38" s="592"/>
      <c r="DJ38" s="592"/>
      <c r="DK38" s="593"/>
      <c r="DL38" s="600">
        <v>247567</v>
      </c>
      <c r="DM38" s="592"/>
      <c r="DN38" s="592"/>
      <c r="DO38" s="592"/>
      <c r="DP38" s="592"/>
      <c r="DQ38" s="592"/>
      <c r="DR38" s="592"/>
      <c r="DS38" s="592"/>
      <c r="DT38" s="592"/>
      <c r="DU38" s="592"/>
      <c r="DV38" s="593"/>
      <c r="DW38" s="596">
        <v>9.4</v>
      </c>
      <c r="DX38" s="619"/>
      <c r="DY38" s="619"/>
      <c r="DZ38" s="619"/>
      <c r="EA38" s="619"/>
      <c r="EB38" s="619"/>
      <c r="EC38" s="620"/>
    </row>
    <row r="39" spans="2:133" ht="11.25" customHeight="1">
      <c r="AQ39" s="670" t="s">
        <v>319</v>
      </c>
      <c r="AR39" s="671"/>
      <c r="AS39" s="671"/>
      <c r="AT39" s="671"/>
      <c r="AU39" s="671"/>
      <c r="AV39" s="671"/>
      <c r="AW39" s="671"/>
      <c r="AX39" s="671"/>
      <c r="AY39" s="672"/>
      <c r="AZ39" s="591" t="s">
        <v>316</v>
      </c>
      <c r="BA39" s="592"/>
      <c r="BB39" s="592"/>
      <c r="BC39" s="592"/>
      <c r="BD39" s="617"/>
      <c r="BE39" s="617"/>
      <c r="BF39" s="648"/>
      <c r="BG39" s="674" t="s">
        <v>320</v>
      </c>
      <c r="BH39" s="675"/>
      <c r="BI39" s="675"/>
      <c r="BJ39" s="675"/>
      <c r="BK39" s="675"/>
      <c r="BL39" s="187"/>
      <c r="BM39" s="606" t="s">
        <v>321</v>
      </c>
      <c r="BN39" s="606"/>
      <c r="BO39" s="606"/>
      <c r="BP39" s="606"/>
      <c r="BQ39" s="606"/>
      <c r="BR39" s="606"/>
      <c r="BS39" s="606"/>
      <c r="BT39" s="606"/>
      <c r="BU39" s="607"/>
      <c r="BV39" s="591">
        <v>96</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323900</v>
      </c>
      <c r="CS39" s="617"/>
      <c r="CT39" s="617"/>
      <c r="CU39" s="617"/>
      <c r="CV39" s="617"/>
      <c r="CW39" s="617"/>
      <c r="CX39" s="617"/>
      <c r="CY39" s="618"/>
      <c r="CZ39" s="625">
        <v>6.5</v>
      </c>
      <c r="DA39" s="626"/>
      <c r="DB39" s="626"/>
      <c r="DC39" s="627"/>
      <c r="DD39" s="600">
        <v>323000</v>
      </c>
      <c r="DE39" s="617"/>
      <c r="DF39" s="617"/>
      <c r="DG39" s="617"/>
      <c r="DH39" s="617"/>
      <c r="DI39" s="617"/>
      <c r="DJ39" s="617"/>
      <c r="DK39" s="618"/>
      <c r="DL39" s="600" t="s">
        <v>316</v>
      </c>
      <c r="DM39" s="617"/>
      <c r="DN39" s="617"/>
      <c r="DO39" s="617"/>
      <c r="DP39" s="617"/>
      <c r="DQ39" s="617"/>
      <c r="DR39" s="617"/>
      <c r="DS39" s="617"/>
      <c r="DT39" s="617"/>
      <c r="DU39" s="617"/>
      <c r="DV39" s="618"/>
      <c r="DW39" s="596" t="s">
        <v>316</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100297</v>
      </c>
      <c r="BA40" s="592"/>
      <c r="BB40" s="592"/>
      <c r="BC40" s="592"/>
      <c r="BD40" s="617"/>
      <c r="BE40" s="617"/>
      <c r="BF40" s="648"/>
      <c r="BG40" s="674"/>
      <c r="BH40" s="675"/>
      <c r="BI40" s="675"/>
      <c r="BJ40" s="675"/>
      <c r="BK40" s="675"/>
      <c r="BL40" s="187"/>
      <c r="BM40" s="606" t="s">
        <v>324</v>
      </c>
      <c r="BN40" s="606"/>
      <c r="BO40" s="606"/>
      <c r="BP40" s="606"/>
      <c r="BQ40" s="606"/>
      <c r="BR40" s="606"/>
      <c r="BS40" s="606"/>
      <c r="BT40" s="606"/>
      <c r="BU40" s="607"/>
      <c r="BV40" s="591">
        <v>142</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t="s">
        <v>316</v>
      </c>
      <c r="CS40" s="592"/>
      <c r="CT40" s="592"/>
      <c r="CU40" s="592"/>
      <c r="CV40" s="592"/>
      <c r="CW40" s="592"/>
      <c r="CX40" s="592"/>
      <c r="CY40" s="593"/>
      <c r="CZ40" s="625" t="s">
        <v>316</v>
      </c>
      <c r="DA40" s="626"/>
      <c r="DB40" s="626"/>
      <c r="DC40" s="627"/>
      <c r="DD40" s="600" t="s">
        <v>316</v>
      </c>
      <c r="DE40" s="592"/>
      <c r="DF40" s="592"/>
      <c r="DG40" s="592"/>
      <c r="DH40" s="592"/>
      <c r="DI40" s="592"/>
      <c r="DJ40" s="592"/>
      <c r="DK40" s="593"/>
      <c r="DL40" s="600" t="s">
        <v>316</v>
      </c>
      <c r="DM40" s="592"/>
      <c r="DN40" s="592"/>
      <c r="DO40" s="592"/>
      <c r="DP40" s="592"/>
      <c r="DQ40" s="592"/>
      <c r="DR40" s="592"/>
      <c r="DS40" s="592"/>
      <c r="DT40" s="592"/>
      <c r="DU40" s="592"/>
      <c r="DV40" s="593"/>
      <c r="DW40" s="596" t="s">
        <v>316</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240117</v>
      </c>
      <c r="BA41" s="664"/>
      <c r="BB41" s="664"/>
      <c r="BC41" s="664"/>
      <c r="BD41" s="659"/>
      <c r="BE41" s="659"/>
      <c r="BF41" s="661"/>
      <c r="BG41" s="676"/>
      <c r="BH41" s="677"/>
      <c r="BI41" s="677"/>
      <c r="BJ41" s="677"/>
      <c r="BK41" s="677"/>
      <c r="BL41" s="189"/>
      <c r="BM41" s="612" t="s">
        <v>327</v>
      </c>
      <c r="BN41" s="612"/>
      <c r="BO41" s="612"/>
      <c r="BP41" s="612"/>
      <c r="BQ41" s="612"/>
      <c r="BR41" s="612"/>
      <c r="BS41" s="612"/>
      <c r="BT41" s="612"/>
      <c r="BU41" s="613"/>
      <c r="BV41" s="663">
        <v>274</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17"/>
      <c r="CT41" s="617"/>
      <c r="CU41" s="617"/>
      <c r="CV41" s="617"/>
      <c r="CW41" s="617"/>
      <c r="CX41" s="617"/>
      <c r="CY41" s="618"/>
      <c r="CZ41" s="625" t="s">
        <v>329</v>
      </c>
      <c r="DA41" s="626"/>
      <c r="DB41" s="626"/>
      <c r="DC41" s="627"/>
      <c r="DD41" s="600" t="s">
        <v>329</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1398595</v>
      </c>
      <c r="CS42" s="592"/>
      <c r="CT42" s="592"/>
      <c r="CU42" s="592"/>
      <c r="CV42" s="592"/>
      <c r="CW42" s="592"/>
      <c r="CX42" s="592"/>
      <c r="CY42" s="593"/>
      <c r="CZ42" s="625">
        <v>28.3</v>
      </c>
      <c r="DA42" s="684"/>
      <c r="DB42" s="684"/>
      <c r="DC42" s="685"/>
      <c r="DD42" s="600">
        <v>320137</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21528</v>
      </c>
      <c r="CS43" s="617"/>
      <c r="CT43" s="617"/>
      <c r="CU43" s="617"/>
      <c r="CV43" s="617"/>
      <c r="CW43" s="617"/>
      <c r="CX43" s="617"/>
      <c r="CY43" s="618"/>
      <c r="CZ43" s="625">
        <v>0.4</v>
      </c>
      <c r="DA43" s="626"/>
      <c r="DB43" s="626"/>
      <c r="DC43" s="627"/>
      <c r="DD43" s="600">
        <v>21096</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1375770</v>
      </c>
      <c r="CS44" s="592"/>
      <c r="CT44" s="592"/>
      <c r="CU44" s="592"/>
      <c r="CV44" s="592"/>
      <c r="CW44" s="592"/>
      <c r="CX44" s="592"/>
      <c r="CY44" s="593"/>
      <c r="CZ44" s="625">
        <v>27.8</v>
      </c>
      <c r="DA44" s="684"/>
      <c r="DB44" s="684"/>
      <c r="DC44" s="685"/>
      <c r="DD44" s="600">
        <v>318148</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336</v>
      </c>
      <c r="CG45" s="589"/>
      <c r="CH45" s="589"/>
      <c r="CI45" s="589"/>
      <c r="CJ45" s="589"/>
      <c r="CK45" s="589"/>
      <c r="CL45" s="589"/>
      <c r="CM45" s="589"/>
      <c r="CN45" s="589"/>
      <c r="CO45" s="589"/>
      <c r="CP45" s="589"/>
      <c r="CQ45" s="590"/>
      <c r="CR45" s="591">
        <v>834384</v>
      </c>
      <c r="CS45" s="617"/>
      <c r="CT45" s="617"/>
      <c r="CU45" s="617"/>
      <c r="CV45" s="617"/>
      <c r="CW45" s="617"/>
      <c r="CX45" s="617"/>
      <c r="CY45" s="618"/>
      <c r="CZ45" s="625">
        <v>16.899999999999999</v>
      </c>
      <c r="DA45" s="626"/>
      <c r="DB45" s="626"/>
      <c r="DC45" s="627"/>
      <c r="DD45" s="600">
        <v>43515</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337</v>
      </c>
      <c r="CG46" s="589"/>
      <c r="CH46" s="589"/>
      <c r="CI46" s="589"/>
      <c r="CJ46" s="589"/>
      <c r="CK46" s="589"/>
      <c r="CL46" s="589"/>
      <c r="CM46" s="589"/>
      <c r="CN46" s="589"/>
      <c r="CO46" s="589"/>
      <c r="CP46" s="589"/>
      <c r="CQ46" s="590"/>
      <c r="CR46" s="591">
        <v>541386</v>
      </c>
      <c r="CS46" s="592"/>
      <c r="CT46" s="592"/>
      <c r="CU46" s="592"/>
      <c r="CV46" s="592"/>
      <c r="CW46" s="592"/>
      <c r="CX46" s="592"/>
      <c r="CY46" s="593"/>
      <c r="CZ46" s="625">
        <v>10.9</v>
      </c>
      <c r="DA46" s="684"/>
      <c r="DB46" s="684"/>
      <c r="DC46" s="685"/>
      <c r="DD46" s="600">
        <v>274633</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338</v>
      </c>
      <c r="CG47" s="589"/>
      <c r="CH47" s="589"/>
      <c r="CI47" s="589"/>
      <c r="CJ47" s="589"/>
      <c r="CK47" s="589"/>
      <c r="CL47" s="589"/>
      <c r="CM47" s="589"/>
      <c r="CN47" s="589"/>
      <c r="CO47" s="589"/>
      <c r="CP47" s="589"/>
      <c r="CQ47" s="590"/>
      <c r="CR47" s="591">
        <v>22825</v>
      </c>
      <c r="CS47" s="617"/>
      <c r="CT47" s="617"/>
      <c r="CU47" s="617"/>
      <c r="CV47" s="617"/>
      <c r="CW47" s="617"/>
      <c r="CX47" s="617"/>
      <c r="CY47" s="618"/>
      <c r="CZ47" s="625">
        <v>0.5</v>
      </c>
      <c r="DA47" s="626"/>
      <c r="DB47" s="626"/>
      <c r="DC47" s="627"/>
      <c r="DD47" s="600">
        <v>1989</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339</v>
      </c>
      <c r="CG48" s="589"/>
      <c r="CH48" s="589"/>
      <c r="CI48" s="589"/>
      <c r="CJ48" s="589"/>
      <c r="CK48" s="589"/>
      <c r="CL48" s="589"/>
      <c r="CM48" s="589"/>
      <c r="CN48" s="589"/>
      <c r="CO48" s="589"/>
      <c r="CP48" s="589"/>
      <c r="CQ48" s="590"/>
      <c r="CR48" s="591" t="s">
        <v>316</v>
      </c>
      <c r="CS48" s="592"/>
      <c r="CT48" s="592"/>
      <c r="CU48" s="592"/>
      <c r="CV48" s="592"/>
      <c r="CW48" s="592"/>
      <c r="CX48" s="592"/>
      <c r="CY48" s="593"/>
      <c r="CZ48" s="625" t="s">
        <v>316</v>
      </c>
      <c r="DA48" s="684"/>
      <c r="DB48" s="684"/>
      <c r="DC48" s="685"/>
      <c r="DD48" s="600" t="s">
        <v>316</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340</v>
      </c>
      <c r="CE49" s="635"/>
      <c r="CF49" s="635"/>
      <c r="CG49" s="635"/>
      <c r="CH49" s="635"/>
      <c r="CI49" s="635"/>
      <c r="CJ49" s="635"/>
      <c r="CK49" s="635"/>
      <c r="CL49" s="635"/>
      <c r="CM49" s="635"/>
      <c r="CN49" s="635"/>
      <c r="CO49" s="635"/>
      <c r="CP49" s="635"/>
      <c r="CQ49" s="636"/>
      <c r="CR49" s="663">
        <v>4948219</v>
      </c>
      <c r="CS49" s="659"/>
      <c r="CT49" s="659"/>
      <c r="CU49" s="659"/>
      <c r="CV49" s="659"/>
      <c r="CW49" s="659"/>
      <c r="CX49" s="659"/>
      <c r="CY49" s="686"/>
      <c r="CZ49" s="687">
        <v>100</v>
      </c>
      <c r="DA49" s="688"/>
      <c r="DB49" s="688"/>
      <c r="DC49" s="689"/>
      <c r="DD49" s="690">
        <v>3156605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5091</v>
      </c>
      <c r="R7" s="721"/>
      <c r="S7" s="721"/>
      <c r="T7" s="721"/>
      <c r="U7" s="721"/>
      <c r="V7" s="721">
        <v>4885</v>
      </c>
      <c r="W7" s="721"/>
      <c r="X7" s="721"/>
      <c r="Y7" s="721"/>
      <c r="Z7" s="721"/>
      <c r="AA7" s="721">
        <v>206</v>
      </c>
      <c r="AB7" s="721"/>
      <c r="AC7" s="721"/>
      <c r="AD7" s="721"/>
      <c r="AE7" s="722"/>
      <c r="AF7" s="723">
        <v>151</v>
      </c>
      <c r="AG7" s="724"/>
      <c r="AH7" s="724"/>
      <c r="AI7" s="724"/>
      <c r="AJ7" s="725"/>
      <c r="AK7" s="760">
        <v>1</v>
      </c>
      <c r="AL7" s="761"/>
      <c r="AM7" s="761"/>
      <c r="AN7" s="761"/>
      <c r="AO7" s="761"/>
      <c r="AP7" s="761">
        <v>4014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547</v>
      </c>
      <c r="BT7" s="765"/>
      <c r="BU7" s="765"/>
      <c r="BV7" s="765"/>
      <c r="BW7" s="765"/>
      <c r="BX7" s="765"/>
      <c r="BY7" s="765"/>
      <c r="BZ7" s="765"/>
      <c r="CA7" s="765"/>
      <c r="CB7" s="765"/>
      <c r="CC7" s="765"/>
      <c r="CD7" s="765"/>
      <c r="CE7" s="765"/>
      <c r="CF7" s="765"/>
      <c r="CG7" s="766"/>
      <c r="CH7" s="757">
        <v>-5</v>
      </c>
      <c r="CI7" s="758"/>
      <c r="CJ7" s="758"/>
      <c r="CK7" s="758"/>
      <c r="CL7" s="759"/>
      <c r="CM7" s="757">
        <v>28</v>
      </c>
      <c r="CN7" s="758"/>
      <c r="CO7" s="758"/>
      <c r="CP7" s="758"/>
      <c r="CQ7" s="759"/>
      <c r="CR7" s="757">
        <v>13</v>
      </c>
      <c r="CS7" s="758"/>
      <c r="CT7" s="758"/>
      <c r="CU7" s="758"/>
      <c r="CV7" s="759"/>
      <c r="CW7" s="757" t="s">
        <v>544</v>
      </c>
      <c r="CX7" s="758"/>
      <c r="CY7" s="758"/>
      <c r="CZ7" s="758"/>
      <c r="DA7" s="759"/>
      <c r="DB7" s="757" t="s">
        <v>544</v>
      </c>
      <c r="DC7" s="758"/>
      <c r="DD7" s="758"/>
      <c r="DE7" s="758"/>
      <c r="DF7" s="759"/>
      <c r="DG7" s="757" t="s">
        <v>544</v>
      </c>
      <c r="DH7" s="758"/>
      <c r="DI7" s="758"/>
      <c r="DJ7" s="758"/>
      <c r="DK7" s="759"/>
      <c r="DL7" s="757" t="s">
        <v>544</v>
      </c>
      <c r="DM7" s="758"/>
      <c r="DN7" s="758"/>
      <c r="DO7" s="758"/>
      <c r="DP7" s="759"/>
      <c r="DQ7" s="757" t="s">
        <v>544</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75</v>
      </c>
      <c r="R8" s="745"/>
      <c r="S8" s="745"/>
      <c r="T8" s="745"/>
      <c r="U8" s="745"/>
      <c r="V8" s="745">
        <v>75</v>
      </c>
      <c r="W8" s="745"/>
      <c r="X8" s="745"/>
      <c r="Y8" s="745"/>
      <c r="Z8" s="745"/>
      <c r="AA8" s="745" t="s">
        <v>531</v>
      </c>
      <c r="AB8" s="745"/>
      <c r="AC8" s="745"/>
      <c r="AD8" s="745"/>
      <c r="AE8" s="746"/>
      <c r="AF8" s="747" t="s">
        <v>110</v>
      </c>
      <c r="AG8" s="748"/>
      <c r="AH8" s="748"/>
      <c r="AI8" s="748"/>
      <c r="AJ8" s="749"/>
      <c r="AK8" s="750">
        <v>43</v>
      </c>
      <c r="AL8" s="751"/>
      <c r="AM8" s="751"/>
      <c r="AN8" s="751"/>
      <c r="AO8" s="751"/>
      <c r="AP8" s="751">
        <v>22</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365</v>
      </c>
      <c r="C9" s="742"/>
      <c r="D9" s="742"/>
      <c r="E9" s="742"/>
      <c r="F9" s="742"/>
      <c r="G9" s="742"/>
      <c r="H9" s="742"/>
      <c r="I9" s="742"/>
      <c r="J9" s="742"/>
      <c r="K9" s="742"/>
      <c r="L9" s="742"/>
      <c r="M9" s="742"/>
      <c r="N9" s="742"/>
      <c r="O9" s="742"/>
      <c r="P9" s="743"/>
      <c r="Q9" s="744">
        <v>20</v>
      </c>
      <c r="R9" s="745"/>
      <c r="S9" s="745"/>
      <c r="T9" s="745"/>
      <c r="U9" s="745"/>
      <c r="V9" s="745">
        <v>20</v>
      </c>
      <c r="W9" s="745"/>
      <c r="X9" s="745"/>
      <c r="Y9" s="745"/>
      <c r="Z9" s="745"/>
      <c r="AA9" s="745" t="s">
        <v>531</v>
      </c>
      <c r="AB9" s="745"/>
      <c r="AC9" s="745"/>
      <c r="AD9" s="745"/>
      <c r="AE9" s="746"/>
      <c r="AF9" s="747" t="s">
        <v>110</v>
      </c>
      <c r="AG9" s="748"/>
      <c r="AH9" s="748"/>
      <c r="AI9" s="748"/>
      <c r="AJ9" s="749"/>
      <c r="AK9" s="750">
        <v>5</v>
      </c>
      <c r="AL9" s="751"/>
      <c r="AM9" s="751"/>
      <c r="AN9" s="751"/>
      <c r="AO9" s="751"/>
      <c r="AP9" s="751">
        <v>59</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t="s">
        <v>366</v>
      </c>
      <c r="C10" s="742"/>
      <c r="D10" s="742"/>
      <c r="E10" s="742"/>
      <c r="F10" s="742"/>
      <c r="G10" s="742"/>
      <c r="H10" s="742"/>
      <c r="I10" s="742"/>
      <c r="J10" s="742"/>
      <c r="K10" s="742"/>
      <c r="L10" s="742"/>
      <c r="M10" s="742"/>
      <c r="N10" s="742"/>
      <c r="O10" s="742"/>
      <c r="P10" s="743"/>
      <c r="Q10" s="744">
        <v>11</v>
      </c>
      <c r="R10" s="745"/>
      <c r="S10" s="745"/>
      <c r="T10" s="745"/>
      <c r="U10" s="745"/>
      <c r="V10" s="745">
        <v>11</v>
      </c>
      <c r="W10" s="745"/>
      <c r="X10" s="745"/>
      <c r="Y10" s="745"/>
      <c r="Z10" s="745"/>
      <c r="AA10" s="745" t="s">
        <v>531</v>
      </c>
      <c r="AB10" s="745"/>
      <c r="AC10" s="745"/>
      <c r="AD10" s="745"/>
      <c r="AE10" s="746"/>
      <c r="AF10" s="747" t="s">
        <v>110</v>
      </c>
      <c r="AG10" s="748"/>
      <c r="AH10" s="748"/>
      <c r="AI10" s="748"/>
      <c r="AJ10" s="749"/>
      <c r="AK10" s="750">
        <v>7</v>
      </c>
      <c r="AL10" s="751"/>
      <c r="AM10" s="751"/>
      <c r="AN10" s="751"/>
      <c r="AO10" s="751"/>
      <c r="AP10" s="751" t="s">
        <v>531</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t="s">
        <v>367</v>
      </c>
      <c r="C11" s="742"/>
      <c r="D11" s="742"/>
      <c r="E11" s="742"/>
      <c r="F11" s="742"/>
      <c r="G11" s="742"/>
      <c r="H11" s="742"/>
      <c r="I11" s="742"/>
      <c r="J11" s="742"/>
      <c r="K11" s="742"/>
      <c r="L11" s="742"/>
      <c r="M11" s="742"/>
      <c r="N11" s="742"/>
      <c r="O11" s="742"/>
      <c r="P11" s="743"/>
      <c r="Q11" s="744">
        <v>15</v>
      </c>
      <c r="R11" s="745"/>
      <c r="S11" s="745"/>
      <c r="T11" s="745"/>
      <c r="U11" s="745"/>
      <c r="V11" s="745">
        <v>15</v>
      </c>
      <c r="W11" s="745"/>
      <c r="X11" s="745"/>
      <c r="Y11" s="745"/>
      <c r="Z11" s="745"/>
      <c r="AA11" s="745" t="s">
        <v>531</v>
      </c>
      <c r="AB11" s="745"/>
      <c r="AC11" s="745"/>
      <c r="AD11" s="745"/>
      <c r="AE11" s="746"/>
      <c r="AF11" s="747" t="s">
        <v>110</v>
      </c>
      <c r="AG11" s="748"/>
      <c r="AH11" s="748"/>
      <c r="AI11" s="748"/>
      <c r="AJ11" s="749"/>
      <c r="AK11" s="750">
        <v>8</v>
      </c>
      <c r="AL11" s="751"/>
      <c r="AM11" s="751"/>
      <c r="AN11" s="751"/>
      <c r="AO11" s="751"/>
      <c r="AP11" s="751" t="s">
        <v>531</v>
      </c>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5154</v>
      </c>
      <c r="R23" s="780"/>
      <c r="S23" s="780"/>
      <c r="T23" s="780"/>
      <c r="U23" s="780"/>
      <c r="V23" s="780">
        <v>4948</v>
      </c>
      <c r="W23" s="780"/>
      <c r="X23" s="780"/>
      <c r="Y23" s="780"/>
      <c r="Z23" s="780"/>
      <c r="AA23" s="780">
        <v>206</v>
      </c>
      <c r="AB23" s="780"/>
      <c r="AC23" s="780"/>
      <c r="AD23" s="780"/>
      <c r="AE23" s="781"/>
      <c r="AF23" s="782">
        <v>151</v>
      </c>
      <c r="AG23" s="780"/>
      <c r="AH23" s="780"/>
      <c r="AI23" s="780"/>
      <c r="AJ23" s="783"/>
      <c r="AK23" s="784"/>
      <c r="AL23" s="785"/>
      <c r="AM23" s="785"/>
      <c r="AN23" s="785"/>
      <c r="AO23" s="785"/>
      <c r="AP23" s="780">
        <v>4095</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1208</v>
      </c>
      <c r="R28" s="809"/>
      <c r="S28" s="809"/>
      <c r="T28" s="809"/>
      <c r="U28" s="809"/>
      <c r="V28" s="809">
        <v>1182</v>
      </c>
      <c r="W28" s="809"/>
      <c r="X28" s="809"/>
      <c r="Y28" s="809"/>
      <c r="Z28" s="809"/>
      <c r="AA28" s="809">
        <v>26</v>
      </c>
      <c r="AB28" s="809"/>
      <c r="AC28" s="809"/>
      <c r="AD28" s="809"/>
      <c r="AE28" s="810"/>
      <c r="AF28" s="811">
        <v>26</v>
      </c>
      <c r="AG28" s="809"/>
      <c r="AH28" s="809"/>
      <c r="AI28" s="809"/>
      <c r="AJ28" s="812"/>
      <c r="AK28" s="813">
        <v>100</v>
      </c>
      <c r="AL28" s="804"/>
      <c r="AM28" s="804"/>
      <c r="AN28" s="804"/>
      <c r="AO28" s="804"/>
      <c r="AP28" s="804" t="s">
        <v>531</v>
      </c>
      <c r="AQ28" s="804"/>
      <c r="AR28" s="804"/>
      <c r="AS28" s="804"/>
      <c r="AT28" s="804"/>
      <c r="AU28" s="804" t="s">
        <v>531</v>
      </c>
      <c r="AV28" s="804"/>
      <c r="AW28" s="804"/>
      <c r="AX28" s="804"/>
      <c r="AY28" s="804"/>
      <c r="AZ28" s="805" t="s">
        <v>531</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734</v>
      </c>
      <c r="R29" s="745"/>
      <c r="S29" s="745"/>
      <c r="T29" s="745"/>
      <c r="U29" s="745"/>
      <c r="V29" s="745">
        <v>734</v>
      </c>
      <c r="W29" s="745"/>
      <c r="X29" s="745"/>
      <c r="Y29" s="745"/>
      <c r="Z29" s="745"/>
      <c r="AA29" s="745" t="s">
        <v>532</v>
      </c>
      <c r="AB29" s="745"/>
      <c r="AC29" s="745"/>
      <c r="AD29" s="745"/>
      <c r="AE29" s="746"/>
      <c r="AF29" s="747" t="s">
        <v>110</v>
      </c>
      <c r="AG29" s="748"/>
      <c r="AH29" s="748"/>
      <c r="AI29" s="748"/>
      <c r="AJ29" s="749"/>
      <c r="AK29" s="816">
        <v>123</v>
      </c>
      <c r="AL29" s="817"/>
      <c r="AM29" s="817"/>
      <c r="AN29" s="817"/>
      <c r="AO29" s="817"/>
      <c r="AP29" s="817" t="s">
        <v>531</v>
      </c>
      <c r="AQ29" s="817"/>
      <c r="AR29" s="817"/>
      <c r="AS29" s="817"/>
      <c r="AT29" s="817"/>
      <c r="AU29" s="817" t="s">
        <v>531</v>
      </c>
      <c r="AV29" s="817"/>
      <c r="AW29" s="817"/>
      <c r="AX29" s="817"/>
      <c r="AY29" s="817"/>
      <c r="AZ29" s="818" t="s">
        <v>531</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147</v>
      </c>
      <c r="R30" s="745"/>
      <c r="S30" s="745"/>
      <c r="T30" s="745"/>
      <c r="U30" s="745"/>
      <c r="V30" s="745">
        <v>146</v>
      </c>
      <c r="W30" s="745"/>
      <c r="X30" s="745"/>
      <c r="Y30" s="745"/>
      <c r="Z30" s="745"/>
      <c r="AA30" s="745">
        <v>1</v>
      </c>
      <c r="AB30" s="745"/>
      <c r="AC30" s="745"/>
      <c r="AD30" s="745"/>
      <c r="AE30" s="746"/>
      <c r="AF30" s="747">
        <v>1</v>
      </c>
      <c r="AG30" s="748"/>
      <c r="AH30" s="748"/>
      <c r="AI30" s="748"/>
      <c r="AJ30" s="749"/>
      <c r="AK30" s="816">
        <v>105</v>
      </c>
      <c r="AL30" s="817"/>
      <c r="AM30" s="817"/>
      <c r="AN30" s="817"/>
      <c r="AO30" s="817"/>
      <c r="AP30" s="817" t="s">
        <v>531</v>
      </c>
      <c r="AQ30" s="817"/>
      <c r="AR30" s="817"/>
      <c r="AS30" s="817"/>
      <c r="AT30" s="817"/>
      <c r="AU30" s="817" t="s">
        <v>531</v>
      </c>
      <c r="AV30" s="817"/>
      <c r="AW30" s="817"/>
      <c r="AX30" s="817"/>
      <c r="AY30" s="817"/>
      <c r="AZ30" s="818" t="s">
        <v>531</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201</v>
      </c>
      <c r="R31" s="745"/>
      <c r="S31" s="745"/>
      <c r="T31" s="745"/>
      <c r="U31" s="745"/>
      <c r="V31" s="745">
        <v>148</v>
      </c>
      <c r="W31" s="745"/>
      <c r="X31" s="745"/>
      <c r="Y31" s="745"/>
      <c r="Z31" s="745"/>
      <c r="AA31" s="745">
        <v>53</v>
      </c>
      <c r="AB31" s="745"/>
      <c r="AC31" s="745"/>
      <c r="AD31" s="745"/>
      <c r="AE31" s="746"/>
      <c r="AF31" s="747" t="s">
        <v>110</v>
      </c>
      <c r="AG31" s="748"/>
      <c r="AH31" s="748"/>
      <c r="AI31" s="748"/>
      <c r="AJ31" s="749"/>
      <c r="AK31" s="816">
        <v>92</v>
      </c>
      <c r="AL31" s="817"/>
      <c r="AM31" s="817"/>
      <c r="AN31" s="817"/>
      <c r="AO31" s="817"/>
      <c r="AP31" s="817">
        <v>64</v>
      </c>
      <c r="AQ31" s="817"/>
      <c r="AR31" s="817"/>
      <c r="AS31" s="817"/>
      <c r="AT31" s="817"/>
      <c r="AU31" s="817">
        <v>32</v>
      </c>
      <c r="AV31" s="817"/>
      <c r="AW31" s="817"/>
      <c r="AX31" s="817"/>
      <c r="AY31" s="817"/>
      <c r="AZ31" s="818" t="s">
        <v>531</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18</v>
      </c>
      <c r="R32" s="745"/>
      <c r="S32" s="745"/>
      <c r="T32" s="745"/>
      <c r="U32" s="745"/>
      <c r="V32" s="745">
        <v>18</v>
      </c>
      <c r="W32" s="745"/>
      <c r="X32" s="745"/>
      <c r="Y32" s="745"/>
      <c r="Z32" s="745"/>
      <c r="AA32" s="745" t="s">
        <v>531</v>
      </c>
      <c r="AB32" s="745"/>
      <c r="AC32" s="745"/>
      <c r="AD32" s="745"/>
      <c r="AE32" s="746"/>
      <c r="AF32" s="747" t="s">
        <v>110</v>
      </c>
      <c r="AG32" s="748"/>
      <c r="AH32" s="748"/>
      <c r="AI32" s="748"/>
      <c r="AJ32" s="749"/>
      <c r="AK32" s="816">
        <v>12</v>
      </c>
      <c r="AL32" s="817"/>
      <c r="AM32" s="817"/>
      <c r="AN32" s="817"/>
      <c r="AO32" s="817"/>
      <c r="AP32" s="817">
        <v>72</v>
      </c>
      <c r="AQ32" s="817"/>
      <c r="AR32" s="817"/>
      <c r="AS32" s="817"/>
      <c r="AT32" s="817"/>
      <c r="AU32" s="817">
        <v>66</v>
      </c>
      <c r="AV32" s="817"/>
      <c r="AW32" s="817"/>
      <c r="AX32" s="817"/>
      <c r="AY32" s="817"/>
      <c r="AZ32" s="818" t="s">
        <v>531</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27</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391</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533</v>
      </c>
      <c r="C68" s="856"/>
      <c r="D68" s="856"/>
      <c r="E68" s="856"/>
      <c r="F68" s="856"/>
      <c r="G68" s="856"/>
      <c r="H68" s="856"/>
      <c r="I68" s="856"/>
      <c r="J68" s="856"/>
      <c r="K68" s="856"/>
      <c r="L68" s="856"/>
      <c r="M68" s="856"/>
      <c r="N68" s="856"/>
      <c r="O68" s="856"/>
      <c r="P68" s="857"/>
      <c r="Q68" s="858">
        <v>8651</v>
      </c>
      <c r="R68" s="852"/>
      <c r="S68" s="852"/>
      <c r="T68" s="852"/>
      <c r="U68" s="852"/>
      <c r="V68" s="852">
        <v>7360</v>
      </c>
      <c r="W68" s="852"/>
      <c r="X68" s="852"/>
      <c r="Y68" s="852"/>
      <c r="Z68" s="852"/>
      <c r="AA68" s="852">
        <v>1291</v>
      </c>
      <c r="AB68" s="852"/>
      <c r="AC68" s="852"/>
      <c r="AD68" s="852"/>
      <c r="AE68" s="852"/>
      <c r="AF68" s="852">
        <v>1291</v>
      </c>
      <c r="AG68" s="852"/>
      <c r="AH68" s="852"/>
      <c r="AI68" s="852"/>
      <c r="AJ68" s="852"/>
      <c r="AK68" s="852" t="s">
        <v>544</v>
      </c>
      <c r="AL68" s="852"/>
      <c r="AM68" s="852"/>
      <c r="AN68" s="852"/>
      <c r="AO68" s="852"/>
      <c r="AP68" s="852" t="s">
        <v>544</v>
      </c>
      <c r="AQ68" s="852"/>
      <c r="AR68" s="852"/>
      <c r="AS68" s="852"/>
      <c r="AT68" s="852"/>
      <c r="AU68" s="852" t="s">
        <v>544</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534</v>
      </c>
      <c r="C69" s="860"/>
      <c r="D69" s="860"/>
      <c r="E69" s="860"/>
      <c r="F69" s="860"/>
      <c r="G69" s="860"/>
      <c r="H69" s="860"/>
      <c r="I69" s="860"/>
      <c r="J69" s="860"/>
      <c r="K69" s="860"/>
      <c r="L69" s="860"/>
      <c r="M69" s="860"/>
      <c r="N69" s="860"/>
      <c r="O69" s="860"/>
      <c r="P69" s="861"/>
      <c r="Q69" s="862">
        <v>798</v>
      </c>
      <c r="R69" s="817"/>
      <c r="S69" s="817"/>
      <c r="T69" s="817"/>
      <c r="U69" s="817"/>
      <c r="V69" s="817">
        <v>772</v>
      </c>
      <c r="W69" s="817"/>
      <c r="X69" s="817"/>
      <c r="Y69" s="817"/>
      <c r="Z69" s="817"/>
      <c r="AA69" s="817">
        <v>26</v>
      </c>
      <c r="AB69" s="817"/>
      <c r="AC69" s="817"/>
      <c r="AD69" s="817"/>
      <c r="AE69" s="817"/>
      <c r="AF69" s="817">
        <v>26</v>
      </c>
      <c r="AG69" s="817"/>
      <c r="AH69" s="817"/>
      <c r="AI69" s="817"/>
      <c r="AJ69" s="817"/>
      <c r="AK69" s="817" t="s">
        <v>545</v>
      </c>
      <c r="AL69" s="817"/>
      <c r="AM69" s="817"/>
      <c r="AN69" s="817"/>
      <c r="AO69" s="817"/>
      <c r="AP69" s="817">
        <v>1361</v>
      </c>
      <c r="AQ69" s="817"/>
      <c r="AR69" s="817"/>
      <c r="AS69" s="817"/>
      <c r="AT69" s="817"/>
      <c r="AU69" s="817">
        <v>476</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535</v>
      </c>
      <c r="C70" s="860"/>
      <c r="D70" s="860"/>
      <c r="E70" s="860"/>
      <c r="F70" s="860"/>
      <c r="G70" s="860"/>
      <c r="H70" s="860"/>
      <c r="I70" s="860"/>
      <c r="J70" s="860"/>
      <c r="K70" s="860"/>
      <c r="L70" s="860"/>
      <c r="M70" s="860"/>
      <c r="N70" s="860"/>
      <c r="O70" s="860"/>
      <c r="P70" s="861"/>
      <c r="Q70" s="862">
        <v>62</v>
      </c>
      <c r="R70" s="817"/>
      <c r="S70" s="817"/>
      <c r="T70" s="817"/>
      <c r="U70" s="817"/>
      <c r="V70" s="817">
        <v>53</v>
      </c>
      <c r="W70" s="817"/>
      <c r="X70" s="817"/>
      <c r="Y70" s="817"/>
      <c r="Z70" s="817"/>
      <c r="AA70" s="817">
        <v>9</v>
      </c>
      <c r="AB70" s="817"/>
      <c r="AC70" s="817"/>
      <c r="AD70" s="817"/>
      <c r="AE70" s="817"/>
      <c r="AF70" s="817">
        <v>9</v>
      </c>
      <c r="AG70" s="817"/>
      <c r="AH70" s="817"/>
      <c r="AI70" s="817"/>
      <c r="AJ70" s="817"/>
      <c r="AK70" s="817" t="s">
        <v>544</v>
      </c>
      <c r="AL70" s="817"/>
      <c r="AM70" s="817"/>
      <c r="AN70" s="817"/>
      <c r="AO70" s="817"/>
      <c r="AP70" s="817" t="s">
        <v>544</v>
      </c>
      <c r="AQ70" s="817"/>
      <c r="AR70" s="817"/>
      <c r="AS70" s="817"/>
      <c r="AT70" s="817"/>
      <c r="AU70" s="817" t="s">
        <v>544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536</v>
      </c>
      <c r="C71" s="860"/>
      <c r="D71" s="860"/>
      <c r="E71" s="860"/>
      <c r="F71" s="860"/>
      <c r="G71" s="860"/>
      <c r="H71" s="860"/>
      <c r="I71" s="860"/>
      <c r="J71" s="860"/>
      <c r="K71" s="860"/>
      <c r="L71" s="860"/>
      <c r="M71" s="860"/>
      <c r="N71" s="860"/>
      <c r="O71" s="860"/>
      <c r="P71" s="861"/>
      <c r="Q71" s="862">
        <v>1030</v>
      </c>
      <c r="R71" s="817"/>
      <c r="S71" s="817"/>
      <c r="T71" s="817"/>
      <c r="U71" s="817"/>
      <c r="V71" s="817">
        <v>1016</v>
      </c>
      <c r="W71" s="817"/>
      <c r="X71" s="817"/>
      <c r="Y71" s="817"/>
      <c r="Z71" s="817"/>
      <c r="AA71" s="817">
        <v>14</v>
      </c>
      <c r="AB71" s="817"/>
      <c r="AC71" s="817"/>
      <c r="AD71" s="817"/>
      <c r="AE71" s="817"/>
      <c r="AF71" s="817">
        <v>11</v>
      </c>
      <c r="AG71" s="817"/>
      <c r="AH71" s="817"/>
      <c r="AI71" s="817"/>
      <c r="AJ71" s="817"/>
      <c r="AK71" s="817">
        <v>81</v>
      </c>
      <c r="AL71" s="817"/>
      <c r="AM71" s="817"/>
      <c r="AN71" s="817"/>
      <c r="AO71" s="817"/>
      <c r="AP71" s="817">
        <v>566</v>
      </c>
      <c r="AQ71" s="817"/>
      <c r="AR71" s="817"/>
      <c r="AS71" s="817"/>
      <c r="AT71" s="817"/>
      <c r="AU71" s="817">
        <v>100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537</v>
      </c>
      <c r="C72" s="860"/>
      <c r="D72" s="860"/>
      <c r="E72" s="860"/>
      <c r="F72" s="860"/>
      <c r="G72" s="860"/>
      <c r="H72" s="860"/>
      <c r="I72" s="860"/>
      <c r="J72" s="860"/>
      <c r="K72" s="860"/>
      <c r="L72" s="860"/>
      <c r="M72" s="860"/>
      <c r="N72" s="860"/>
      <c r="O72" s="860"/>
      <c r="P72" s="861"/>
      <c r="Q72" s="862">
        <v>1206</v>
      </c>
      <c r="R72" s="817"/>
      <c r="S72" s="817"/>
      <c r="T72" s="817"/>
      <c r="U72" s="817"/>
      <c r="V72" s="817">
        <v>1135</v>
      </c>
      <c r="W72" s="817"/>
      <c r="X72" s="817"/>
      <c r="Y72" s="817"/>
      <c r="Z72" s="817"/>
      <c r="AA72" s="817">
        <v>71</v>
      </c>
      <c r="AB72" s="817"/>
      <c r="AC72" s="817"/>
      <c r="AD72" s="817"/>
      <c r="AE72" s="817"/>
      <c r="AF72" s="817">
        <v>71</v>
      </c>
      <c r="AG72" s="817"/>
      <c r="AH72" s="817"/>
      <c r="AI72" s="817"/>
      <c r="AJ72" s="817"/>
      <c r="AK72" s="817" t="s">
        <v>544</v>
      </c>
      <c r="AL72" s="817"/>
      <c r="AM72" s="817"/>
      <c r="AN72" s="817"/>
      <c r="AO72" s="817"/>
      <c r="AP72" s="817">
        <v>180</v>
      </c>
      <c r="AQ72" s="817"/>
      <c r="AR72" s="817"/>
      <c r="AS72" s="817"/>
      <c r="AT72" s="817"/>
      <c r="AU72" s="817">
        <v>4</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538</v>
      </c>
      <c r="C73" s="860"/>
      <c r="D73" s="860"/>
      <c r="E73" s="860"/>
      <c r="F73" s="860"/>
      <c r="G73" s="860"/>
      <c r="H73" s="860"/>
      <c r="I73" s="860"/>
      <c r="J73" s="860"/>
      <c r="K73" s="860"/>
      <c r="L73" s="860"/>
      <c r="M73" s="860"/>
      <c r="N73" s="860"/>
      <c r="O73" s="860"/>
      <c r="P73" s="861"/>
      <c r="Q73" s="862">
        <v>345</v>
      </c>
      <c r="R73" s="817"/>
      <c r="S73" s="817"/>
      <c r="T73" s="817"/>
      <c r="U73" s="817"/>
      <c r="V73" s="817">
        <v>337</v>
      </c>
      <c r="W73" s="817"/>
      <c r="X73" s="817"/>
      <c r="Y73" s="817"/>
      <c r="Z73" s="817"/>
      <c r="AA73" s="817">
        <v>14</v>
      </c>
      <c r="AB73" s="817"/>
      <c r="AC73" s="817"/>
      <c r="AD73" s="817"/>
      <c r="AE73" s="817"/>
      <c r="AF73" s="817">
        <v>14</v>
      </c>
      <c r="AG73" s="817"/>
      <c r="AH73" s="817"/>
      <c r="AI73" s="817"/>
      <c r="AJ73" s="817"/>
      <c r="AK73" s="817" t="s">
        <v>544</v>
      </c>
      <c r="AL73" s="817"/>
      <c r="AM73" s="817"/>
      <c r="AN73" s="817"/>
      <c r="AO73" s="817"/>
      <c r="AP73" s="817" t="s">
        <v>544</v>
      </c>
      <c r="AQ73" s="817"/>
      <c r="AR73" s="817"/>
      <c r="AS73" s="817"/>
      <c r="AT73" s="817"/>
      <c r="AU73" s="817" t="s">
        <v>544</v>
      </c>
      <c r="AV73" s="817"/>
      <c r="AW73" s="817"/>
      <c r="AX73" s="817"/>
      <c r="AY73" s="817"/>
      <c r="AZ73" s="863" t="s">
        <v>546</v>
      </c>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539</v>
      </c>
      <c r="C74" s="860"/>
      <c r="D74" s="860"/>
      <c r="E74" s="860"/>
      <c r="F74" s="860"/>
      <c r="G74" s="860"/>
      <c r="H74" s="860"/>
      <c r="I74" s="860"/>
      <c r="J74" s="860"/>
      <c r="K74" s="860"/>
      <c r="L74" s="860"/>
      <c r="M74" s="860"/>
      <c r="N74" s="860"/>
      <c r="O74" s="860"/>
      <c r="P74" s="861"/>
      <c r="Q74" s="862">
        <v>545</v>
      </c>
      <c r="R74" s="817"/>
      <c r="S74" s="817"/>
      <c r="T74" s="817"/>
      <c r="U74" s="817"/>
      <c r="V74" s="817">
        <v>422</v>
      </c>
      <c r="W74" s="817"/>
      <c r="X74" s="817"/>
      <c r="Y74" s="817"/>
      <c r="Z74" s="817"/>
      <c r="AA74" s="817">
        <v>122</v>
      </c>
      <c r="AB74" s="817"/>
      <c r="AC74" s="817"/>
      <c r="AD74" s="817"/>
      <c r="AE74" s="817"/>
      <c r="AF74" s="817">
        <v>12</v>
      </c>
      <c r="AG74" s="817"/>
      <c r="AH74" s="817"/>
      <c r="AI74" s="817"/>
      <c r="AJ74" s="817"/>
      <c r="AK74" s="817">
        <v>25</v>
      </c>
      <c r="AL74" s="817"/>
      <c r="AM74" s="817"/>
      <c r="AN74" s="817"/>
      <c r="AO74" s="817"/>
      <c r="AP74" s="817">
        <v>99</v>
      </c>
      <c r="AQ74" s="817"/>
      <c r="AR74" s="817"/>
      <c r="AS74" s="817"/>
      <c r="AT74" s="817"/>
      <c r="AU74" s="817">
        <v>40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540</v>
      </c>
      <c r="C75" s="860"/>
      <c r="D75" s="860"/>
      <c r="E75" s="860"/>
      <c r="F75" s="860"/>
      <c r="G75" s="860"/>
      <c r="H75" s="860"/>
      <c r="I75" s="860"/>
      <c r="J75" s="860"/>
      <c r="K75" s="860"/>
      <c r="L75" s="860"/>
      <c r="M75" s="860"/>
      <c r="N75" s="860"/>
      <c r="O75" s="860"/>
      <c r="P75" s="861"/>
      <c r="Q75" s="865">
        <v>149</v>
      </c>
      <c r="R75" s="866"/>
      <c r="S75" s="866"/>
      <c r="T75" s="866"/>
      <c r="U75" s="816"/>
      <c r="V75" s="867">
        <v>137</v>
      </c>
      <c r="W75" s="866"/>
      <c r="X75" s="866"/>
      <c r="Y75" s="866"/>
      <c r="Z75" s="816"/>
      <c r="AA75" s="867">
        <v>12</v>
      </c>
      <c r="AB75" s="866"/>
      <c r="AC75" s="866"/>
      <c r="AD75" s="866"/>
      <c r="AE75" s="816"/>
      <c r="AF75" s="867">
        <v>12</v>
      </c>
      <c r="AG75" s="866"/>
      <c r="AH75" s="866"/>
      <c r="AI75" s="866"/>
      <c r="AJ75" s="816"/>
      <c r="AK75" s="867">
        <v>20</v>
      </c>
      <c r="AL75" s="866"/>
      <c r="AM75" s="866"/>
      <c r="AN75" s="866"/>
      <c r="AO75" s="816"/>
      <c r="AP75" s="867" t="s">
        <v>544</v>
      </c>
      <c r="AQ75" s="866"/>
      <c r="AR75" s="866"/>
      <c r="AS75" s="866"/>
      <c r="AT75" s="816"/>
      <c r="AU75" s="867" t="s">
        <v>544</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541</v>
      </c>
      <c r="C76" s="860"/>
      <c r="D76" s="860"/>
      <c r="E76" s="860"/>
      <c r="F76" s="860"/>
      <c r="G76" s="860"/>
      <c r="H76" s="860"/>
      <c r="I76" s="860"/>
      <c r="J76" s="860"/>
      <c r="K76" s="860"/>
      <c r="L76" s="860"/>
      <c r="M76" s="860"/>
      <c r="N76" s="860"/>
      <c r="O76" s="860"/>
      <c r="P76" s="861"/>
      <c r="Q76" s="865">
        <v>141</v>
      </c>
      <c r="R76" s="866"/>
      <c r="S76" s="866"/>
      <c r="T76" s="866"/>
      <c r="U76" s="816"/>
      <c r="V76" s="867">
        <v>137</v>
      </c>
      <c r="W76" s="866"/>
      <c r="X76" s="866"/>
      <c r="Y76" s="866"/>
      <c r="Z76" s="816"/>
      <c r="AA76" s="867">
        <v>4</v>
      </c>
      <c r="AB76" s="866"/>
      <c r="AC76" s="866"/>
      <c r="AD76" s="866"/>
      <c r="AE76" s="816"/>
      <c r="AF76" s="867">
        <v>4</v>
      </c>
      <c r="AG76" s="866"/>
      <c r="AH76" s="866"/>
      <c r="AI76" s="866"/>
      <c r="AJ76" s="816"/>
      <c r="AK76" s="867" t="s">
        <v>544</v>
      </c>
      <c r="AL76" s="866"/>
      <c r="AM76" s="866"/>
      <c r="AN76" s="866"/>
      <c r="AO76" s="816"/>
      <c r="AP76" s="867" t="s">
        <v>544</v>
      </c>
      <c r="AQ76" s="866"/>
      <c r="AR76" s="866"/>
      <c r="AS76" s="866"/>
      <c r="AT76" s="816"/>
      <c r="AU76" s="867" t="s">
        <v>544</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542</v>
      </c>
      <c r="C77" s="860"/>
      <c r="D77" s="860"/>
      <c r="E77" s="860"/>
      <c r="F77" s="860"/>
      <c r="G77" s="860"/>
      <c r="H77" s="860"/>
      <c r="I77" s="860"/>
      <c r="J77" s="860"/>
      <c r="K77" s="860"/>
      <c r="L77" s="860"/>
      <c r="M77" s="860"/>
      <c r="N77" s="860"/>
      <c r="O77" s="860"/>
      <c r="P77" s="861"/>
      <c r="Q77" s="865">
        <v>133401</v>
      </c>
      <c r="R77" s="866"/>
      <c r="S77" s="866"/>
      <c r="T77" s="866"/>
      <c r="U77" s="816"/>
      <c r="V77" s="867">
        <v>129433</v>
      </c>
      <c r="W77" s="866"/>
      <c r="X77" s="866"/>
      <c r="Y77" s="866"/>
      <c r="Z77" s="816"/>
      <c r="AA77" s="867">
        <v>3967</v>
      </c>
      <c r="AB77" s="866"/>
      <c r="AC77" s="866"/>
      <c r="AD77" s="866"/>
      <c r="AE77" s="816"/>
      <c r="AF77" s="867">
        <v>3967</v>
      </c>
      <c r="AG77" s="866"/>
      <c r="AH77" s="866"/>
      <c r="AI77" s="866"/>
      <c r="AJ77" s="816"/>
      <c r="AK77" s="867">
        <v>1884</v>
      </c>
      <c r="AL77" s="866"/>
      <c r="AM77" s="866"/>
      <c r="AN77" s="866"/>
      <c r="AO77" s="816"/>
      <c r="AP77" s="867" t="s">
        <v>544</v>
      </c>
      <c r="AQ77" s="866"/>
      <c r="AR77" s="866"/>
      <c r="AS77" s="866"/>
      <c r="AT77" s="816"/>
      <c r="AU77" s="867" t="s">
        <v>544</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543</v>
      </c>
      <c r="C78" s="860"/>
      <c r="D78" s="860"/>
      <c r="E78" s="860"/>
      <c r="F78" s="860"/>
      <c r="G78" s="860"/>
      <c r="H78" s="860"/>
      <c r="I78" s="860"/>
      <c r="J78" s="860"/>
      <c r="K78" s="860"/>
      <c r="L78" s="860"/>
      <c r="M78" s="860"/>
      <c r="N78" s="860"/>
      <c r="O78" s="860"/>
      <c r="P78" s="861"/>
      <c r="Q78" s="862">
        <v>330</v>
      </c>
      <c r="R78" s="817"/>
      <c r="S78" s="817"/>
      <c r="T78" s="817"/>
      <c r="U78" s="817"/>
      <c r="V78" s="817">
        <v>308</v>
      </c>
      <c r="W78" s="817"/>
      <c r="X78" s="817"/>
      <c r="Y78" s="817"/>
      <c r="Z78" s="817"/>
      <c r="AA78" s="817">
        <v>22</v>
      </c>
      <c r="AB78" s="817"/>
      <c r="AC78" s="817"/>
      <c r="AD78" s="817"/>
      <c r="AE78" s="817"/>
      <c r="AF78" s="817">
        <v>22</v>
      </c>
      <c r="AG78" s="817"/>
      <c r="AH78" s="817"/>
      <c r="AI78" s="817"/>
      <c r="AJ78" s="817"/>
      <c r="AK78" s="817" t="s">
        <v>544</v>
      </c>
      <c r="AL78" s="817"/>
      <c r="AM78" s="817"/>
      <c r="AN78" s="817"/>
      <c r="AO78" s="817"/>
      <c r="AP78" s="817" t="s">
        <v>544</v>
      </c>
      <c r="AQ78" s="817"/>
      <c r="AR78" s="817"/>
      <c r="AS78" s="817"/>
      <c r="AT78" s="817"/>
      <c r="AU78" s="817" t="s">
        <v>544</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5439</v>
      </c>
      <c r="AG88" s="828"/>
      <c r="AH88" s="828"/>
      <c r="AI88" s="828"/>
      <c r="AJ88" s="828"/>
      <c r="AK88" s="825"/>
      <c r="AL88" s="825"/>
      <c r="AM88" s="825"/>
      <c r="AN88" s="825"/>
      <c r="AO88" s="825"/>
      <c r="AP88" s="828">
        <v>2206</v>
      </c>
      <c r="AQ88" s="828"/>
      <c r="AR88" s="828"/>
      <c r="AS88" s="828"/>
      <c r="AT88" s="828"/>
      <c r="AU88" s="828">
        <v>620</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f>+CR7</f>
        <v>13</v>
      </c>
      <c r="CS102" s="836"/>
      <c r="CT102" s="836"/>
      <c r="CU102" s="836"/>
      <c r="CV102" s="879"/>
      <c r="CW102" s="878" t="s">
        <v>544</v>
      </c>
      <c r="CX102" s="836"/>
      <c r="CY102" s="836"/>
      <c r="CZ102" s="836"/>
      <c r="DA102" s="879"/>
      <c r="DB102" s="878" t="s">
        <v>544</v>
      </c>
      <c r="DC102" s="836"/>
      <c r="DD102" s="836"/>
      <c r="DE102" s="836"/>
      <c r="DF102" s="879"/>
      <c r="DG102" s="878" t="s">
        <v>544</v>
      </c>
      <c r="DH102" s="836"/>
      <c r="DI102" s="836"/>
      <c r="DJ102" s="836"/>
      <c r="DK102" s="879"/>
      <c r="DL102" s="878" t="s">
        <v>544</v>
      </c>
      <c r="DM102" s="836"/>
      <c r="DN102" s="836"/>
      <c r="DO102" s="836"/>
      <c r="DP102" s="879"/>
      <c r="DQ102" s="878" t="s">
        <v>544</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284</v>
      </c>
      <c r="AG109" s="881"/>
      <c r="AH109" s="881"/>
      <c r="AI109" s="881"/>
      <c r="AJ109" s="882"/>
      <c r="AK109" s="880" t="s">
        <v>283</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284</v>
      </c>
      <c r="BW109" s="881"/>
      <c r="BX109" s="881"/>
      <c r="BY109" s="881"/>
      <c r="BZ109" s="882"/>
      <c r="CA109" s="880" t="s">
        <v>283</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284</v>
      </c>
      <c r="DM109" s="881"/>
      <c r="DN109" s="881"/>
      <c r="DO109" s="881"/>
      <c r="DP109" s="882"/>
      <c r="DQ109" s="880" t="s">
        <v>283</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469403</v>
      </c>
      <c r="AB110" s="888"/>
      <c r="AC110" s="888"/>
      <c r="AD110" s="888"/>
      <c r="AE110" s="889"/>
      <c r="AF110" s="890">
        <v>481880</v>
      </c>
      <c r="AG110" s="888"/>
      <c r="AH110" s="888"/>
      <c r="AI110" s="888"/>
      <c r="AJ110" s="889"/>
      <c r="AK110" s="890">
        <v>477267</v>
      </c>
      <c r="AL110" s="888"/>
      <c r="AM110" s="888"/>
      <c r="AN110" s="888"/>
      <c r="AO110" s="889"/>
      <c r="AP110" s="891">
        <v>22.4</v>
      </c>
      <c r="AQ110" s="892"/>
      <c r="AR110" s="892"/>
      <c r="AS110" s="892"/>
      <c r="AT110" s="893"/>
      <c r="AU110" s="894" t="s">
        <v>60</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4102975</v>
      </c>
      <c r="BR110" s="925"/>
      <c r="BS110" s="925"/>
      <c r="BT110" s="925"/>
      <c r="BU110" s="925"/>
      <c r="BV110" s="925">
        <v>3980547</v>
      </c>
      <c r="BW110" s="925"/>
      <c r="BX110" s="925"/>
      <c r="BY110" s="925"/>
      <c r="BZ110" s="925"/>
      <c r="CA110" s="925">
        <v>4095263</v>
      </c>
      <c r="CB110" s="925"/>
      <c r="CC110" s="925"/>
      <c r="CD110" s="925"/>
      <c r="CE110" s="925"/>
      <c r="CF110" s="939">
        <v>192.2</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t="s">
        <v>110</v>
      </c>
      <c r="BR111" s="918"/>
      <c r="BS111" s="918"/>
      <c r="BT111" s="918"/>
      <c r="BU111" s="918"/>
      <c r="BV111" s="918" t="s">
        <v>110</v>
      </c>
      <c r="BW111" s="918"/>
      <c r="BX111" s="918"/>
      <c r="BY111" s="918"/>
      <c r="BZ111" s="918"/>
      <c r="CA111" s="918" t="s">
        <v>110</v>
      </c>
      <c r="CB111" s="918"/>
      <c r="CC111" s="918"/>
      <c r="CD111" s="918"/>
      <c r="CE111" s="918"/>
      <c r="CF111" s="912" t="s">
        <v>110</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81405</v>
      </c>
      <c r="BR112" s="918"/>
      <c r="BS112" s="918"/>
      <c r="BT112" s="918"/>
      <c r="BU112" s="918"/>
      <c r="BV112" s="918">
        <v>102019</v>
      </c>
      <c r="BW112" s="918"/>
      <c r="BX112" s="918"/>
      <c r="BY112" s="918"/>
      <c r="BZ112" s="918"/>
      <c r="CA112" s="918">
        <v>97581</v>
      </c>
      <c r="CB112" s="918"/>
      <c r="CC112" s="918"/>
      <c r="CD112" s="918"/>
      <c r="CE112" s="918"/>
      <c r="CF112" s="912">
        <v>4.5999999999999996</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9980</v>
      </c>
      <c r="AB113" s="932"/>
      <c r="AC113" s="932"/>
      <c r="AD113" s="932"/>
      <c r="AE113" s="933"/>
      <c r="AF113" s="934">
        <v>10322</v>
      </c>
      <c r="AG113" s="932"/>
      <c r="AH113" s="932"/>
      <c r="AI113" s="932"/>
      <c r="AJ113" s="933"/>
      <c r="AK113" s="934">
        <v>10525</v>
      </c>
      <c r="AL113" s="932"/>
      <c r="AM113" s="932"/>
      <c r="AN113" s="932"/>
      <c r="AO113" s="933"/>
      <c r="AP113" s="935">
        <v>0.5</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721977</v>
      </c>
      <c r="BR113" s="918"/>
      <c r="BS113" s="918"/>
      <c r="BT113" s="918"/>
      <c r="BU113" s="918"/>
      <c r="BV113" s="918">
        <v>605755</v>
      </c>
      <c r="BW113" s="918"/>
      <c r="BX113" s="918"/>
      <c r="BY113" s="918"/>
      <c r="BZ113" s="918"/>
      <c r="CA113" s="918">
        <v>620296</v>
      </c>
      <c r="CB113" s="918"/>
      <c r="CC113" s="918"/>
      <c r="CD113" s="918"/>
      <c r="CE113" s="918"/>
      <c r="CF113" s="912">
        <v>29.1</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128125</v>
      </c>
      <c r="AB114" s="957"/>
      <c r="AC114" s="957"/>
      <c r="AD114" s="957"/>
      <c r="AE114" s="958"/>
      <c r="AF114" s="959">
        <v>127803</v>
      </c>
      <c r="AG114" s="957"/>
      <c r="AH114" s="957"/>
      <c r="AI114" s="957"/>
      <c r="AJ114" s="958"/>
      <c r="AK114" s="959">
        <v>126856</v>
      </c>
      <c r="AL114" s="957"/>
      <c r="AM114" s="957"/>
      <c r="AN114" s="957"/>
      <c r="AO114" s="958"/>
      <c r="AP114" s="960">
        <v>6</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890625</v>
      </c>
      <c r="BR114" s="918"/>
      <c r="BS114" s="918"/>
      <c r="BT114" s="918"/>
      <c r="BU114" s="918"/>
      <c r="BV114" s="918">
        <v>894825</v>
      </c>
      <c r="BW114" s="918"/>
      <c r="BX114" s="918"/>
      <c r="BY114" s="918"/>
      <c r="BZ114" s="918"/>
      <c r="CA114" s="918">
        <v>838695</v>
      </c>
      <c r="CB114" s="918"/>
      <c r="CC114" s="918"/>
      <c r="CD114" s="918"/>
      <c r="CE114" s="918"/>
      <c r="CF114" s="912">
        <v>39.4</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110</v>
      </c>
      <c r="AB115" s="932"/>
      <c r="AC115" s="932"/>
      <c r="AD115" s="932"/>
      <c r="AE115" s="933"/>
      <c r="AF115" s="934" t="s">
        <v>110</v>
      </c>
      <c r="AG115" s="932"/>
      <c r="AH115" s="932"/>
      <c r="AI115" s="932"/>
      <c r="AJ115" s="933"/>
      <c r="AK115" s="934" t="s">
        <v>110</v>
      </c>
      <c r="AL115" s="932"/>
      <c r="AM115" s="932"/>
      <c r="AN115" s="932"/>
      <c r="AO115" s="933"/>
      <c r="AP115" s="935" t="s">
        <v>110</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110</v>
      </c>
      <c r="BR115" s="918"/>
      <c r="BS115" s="918"/>
      <c r="BT115" s="918"/>
      <c r="BU115" s="918"/>
      <c r="BV115" s="918" t="s">
        <v>110</v>
      </c>
      <c r="BW115" s="918"/>
      <c r="BX115" s="918"/>
      <c r="BY115" s="918"/>
      <c r="BZ115" s="918"/>
      <c r="CA115" s="918" t="s">
        <v>110</v>
      </c>
      <c r="CB115" s="918"/>
      <c r="CC115" s="918"/>
      <c r="CD115" s="918"/>
      <c r="CE115" s="918"/>
      <c r="CF115" s="912" t="s">
        <v>110</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110</v>
      </c>
      <c r="DH115" s="957"/>
      <c r="DI115" s="957"/>
      <c r="DJ115" s="957"/>
      <c r="DK115" s="958"/>
      <c r="DL115" s="959" t="s">
        <v>110</v>
      </c>
      <c r="DM115" s="957"/>
      <c r="DN115" s="957"/>
      <c r="DO115" s="957"/>
      <c r="DP115" s="958"/>
      <c r="DQ115" s="959" t="s">
        <v>110</v>
      </c>
      <c r="DR115" s="957"/>
      <c r="DS115" s="957"/>
      <c r="DT115" s="957"/>
      <c r="DU115" s="958"/>
      <c r="DV115" s="960" t="s">
        <v>110</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110</v>
      </c>
      <c r="AB116" s="957"/>
      <c r="AC116" s="957"/>
      <c r="AD116" s="957"/>
      <c r="AE116" s="958"/>
      <c r="AF116" s="959" t="s">
        <v>110</v>
      </c>
      <c r="AG116" s="957"/>
      <c r="AH116" s="957"/>
      <c r="AI116" s="957"/>
      <c r="AJ116" s="958"/>
      <c r="AK116" s="959" t="s">
        <v>110</v>
      </c>
      <c r="AL116" s="957"/>
      <c r="AM116" s="957"/>
      <c r="AN116" s="957"/>
      <c r="AO116" s="958"/>
      <c r="AP116" s="960" t="s">
        <v>110</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110</v>
      </c>
      <c r="DH116" s="957"/>
      <c r="DI116" s="957"/>
      <c r="DJ116" s="957"/>
      <c r="DK116" s="958"/>
      <c r="DL116" s="959" t="s">
        <v>110</v>
      </c>
      <c r="DM116" s="957"/>
      <c r="DN116" s="957"/>
      <c r="DO116" s="957"/>
      <c r="DP116" s="958"/>
      <c r="DQ116" s="959" t="s">
        <v>110</v>
      </c>
      <c r="DR116" s="957"/>
      <c r="DS116" s="957"/>
      <c r="DT116" s="957"/>
      <c r="DU116" s="958"/>
      <c r="DV116" s="960" t="s">
        <v>110</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607508</v>
      </c>
      <c r="AB117" s="964"/>
      <c r="AC117" s="964"/>
      <c r="AD117" s="964"/>
      <c r="AE117" s="965"/>
      <c r="AF117" s="963">
        <v>620005</v>
      </c>
      <c r="AG117" s="964"/>
      <c r="AH117" s="964"/>
      <c r="AI117" s="964"/>
      <c r="AJ117" s="965"/>
      <c r="AK117" s="963">
        <v>614648</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284</v>
      </c>
      <c r="AG118" s="881"/>
      <c r="AH118" s="881"/>
      <c r="AI118" s="881"/>
      <c r="AJ118" s="882"/>
      <c r="AK118" s="880" t="s">
        <v>283</v>
      </c>
      <c r="AL118" s="881"/>
      <c r="AM118" s="881"/>
      <c r="AN118" s="881"/>
      <c r="AO118" s="882"/>
      <c r="AP118" s="988" t="s">
        <v>402</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430</v>
      </c>
      <c r="BP118" s="992"/>
      <c r="BQ118" s="983">
        <v>5796982</v>
      </c>
      <c r="BR118" s="984"/>
      <c r="BS118" s="984"/>
      <c r="BT118" s="984"/>
      <c r="BU118" s="984"/>
      <c r="BV118" s="984">
        <v>5583146</v>
      </c>
      <c r="BW118" s="984"/>
      <c r="BX118" s="984"/>
      <c r="BY118" s="984"/>
      <c r="BZ118" s="984"/>
      <c r="CA118" s="984">
        <v>5651835</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3470045</v>
      </c>
      <c r="BR119" s="925"/>
      <c r="BS119" s="925"/>
      <c r="BT119" s="925"/>
      <c r="BU119" s="925"/>
      <c r="BV119" s="925">
        <v>3337556</v>
      </c>
      <c r="BW119" s="925"/>
      <c r="BX119" s="925"/>
      <c r="BY119" s="925"/>
      <c r="BZ119" s="925"/>
      <c r="CA119" s="925">
        <v>3582737</v>
      </c>
      <c r="CB119" s="925"/>
      <c r="CC119" s="925"/>
      <c r="CD119" s="925"/>
      <c r="CE119" s="925"/>
      <c r="CF119" s="939">
        <v>168.1</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110</v>
      </c>
      <c r="DH119" s="996"/>
      <c r="DI119" s="996"/>
      <c r="DJ119" s="996"/>
      <c r="DK119" s="997"/>
      <c r="DL119" s="998" t="s">
        <v>110</v>
      </c>
      <c r="DM119" s="996"/>
      <c r="DN119" s="996"/>
      <c r="DO119" s="996"/>
      <c r="DP119" s="997"/>
      <c r="DQ119" s="998" t="s">
        <v>110</v>
      </c>
      <c r="DR119" s="996"/>
      <c r="DS119" s="996"/>
      <c r="DT119" s="996"/>
      <c r="DU119" s="997"/>
      <c r="DV119" s="999" t="s">
        <v>110</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52390</v>
      </c>
      <c r="BR120" s="918"/>
      <c r="BS120" s="918"/>
      <c r="BT120" s="918"/>
      <c r="BU120" s="918"/>
      <c r="BV120" s="918">
        <v>42621</v>
      </c>
      <c r="BW120" s="918"/>
      <c r="BX120" s="918"/>
      <c r="BY120" s="918"/>
      <c r="BZ120" s="918"/>
      <c r="CA120" s="918">
        <v>33243</v>
      </c>
      <c r="CB120" s="918"/>
      <c r="CC120" s="918"/>
      <c r="CD120" s="918"/>
      <c r="CE120" s="918"/>
      <c r="CF120" s="912">
        <v>1.6</v>
      </c>
      <c r="CG120" s="913"/>
      <c r="CH120" s="913"/>
      <c r="CI120" s="913"/>
      <c r="CJ120" s="913"/>
      <c r="CK120" s="1011" t="s">
        <v>436</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70295</v>
      </c>
      <c r="DH120" s="925"/>
      <c r="DI120" s="925"/>
      <c r="DJ120" s="925"/>
      <c r="DK120" s="925"/>
      <c r="DL120" s="925">
        <v>67634</v>
      </c>
      <c r="DM120" s="925"/>
      <c r="DN120" s="925"/>
      <c r="DO120" s="925"/>
      <c r="DP120" s="925"/>
      <c r="DQ120" s="925">
        <v>65581</v>
      </c>
      <c r="DR120" s="925"/>
      <c r="DS120" s="925"/>
      <c r="DT120" s="925"/>
      <c r="DU120" s="925"/>
      <c r="DV120" s="926">
        <v>3.1</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110</v>
      </c>
      <c r="AB121" s="957"/>
      <c r="AC121" s="957"/>
      <c r="AD121" s="957"/>
      <c r="AE121" s="958"/>
      <c r="AF121" s="959" t="s">
        <v>110</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3815707</v>
      </c>
      <c r="BR121" s="984"/>
      <c r="BS121" s="984"/>
      <c r="BT121" s="984"/>
      <c r="BU121" s="984"/>
      <c r="BV121" s="984">
        <v>3910645</v>
      </c>
      <c r="BW121" s="984"/>
      <c r="BX121" s="984"/>
      <c r="BY121" s="984"/>
      <c r="BZ121" s="984"/>
      <c r="CA121" s="984">
        <v>3882079</v>
      </c>
      <c r="CB121" s="984"/>
      <c r="CC121" s="984"/>
      <c r="CD121" s="984"/>
      <c r="CE121" s="984"/>
      <c r="CF121" s="1022">
        <v>182.2</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v>11110</v>
      </c>
      <c r="DH121" s="918"/>
      <c r="DI121" s="918"/>
      <c r="DJ121" s="918"/>
      <c r="DK121" s="918"/>
      <c r="DL121" s="918">
        <v>34385</v>
      </c>
      <c r="DM121" s="918"/>
      <c r="DN121" s="918"/>
      <c r="DO121" s="918"/>
      <c r="DP121" s="918"/>
      <c r="DQ121" s="918">
        <v>32000</v>
      </c>
      <c r="DR121" s="918"/>
      <c r="DS121" s="918"/>
      <c r="DT121" s="918"/>
      <c r="DU121" s="918"/>
      <c r="DV121" s="919">
        <v>1.5</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439</v>
      </c>
      <c r="BP122" s="992"/>
      <c r="BQ122" s="1032">
        <v>7338142</v>
      </c>
      <c r="BR122" s="1033"/>
      <c r="BS122" s="1033"/>
      <c r="BT122" s="1033"/>
      <c r="BU122" s="1033"/>
      <c r="BV122" s="1033">
        <v>7290822</v>
      </c>
      <c r="BW122" s="1033"/>
      <c r="BX122" s="1033"/>
      <c r="BY122" s="1033"/>
      <c r="BZ122" s="1033"/>
      <c r="CA122" s="1033">
        <v>7498059</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110</v>
      </c>
      <c r="BR123" s="1025"/>
      <c r="BS123" s="1025"/>
      <c r="BT123" s="1025"/>
      <c r="BU123" s="1025"/>
      <c r="BV123" s="1025" t="s">
        <v>110</v>
      </c>
      <c r="BW123" s="1025"/>
      <c r="BX123" s="1025"/>
      <c r="BY123" s="1025"/>
      <c r="BZ123" s="1025"/>
      <c r="CA123" s="1025" t="s">
        <v>110</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110</v>
      </c>
      <c r="DH124" s="996"/>
      <c r="DI124" s="996"/>
      <c r="DJ124" s="996"/>
      <c r="DK124" s="997"/>
      <c r="DL124" s="998" t="s">
        <v>110</v>
      </c>
      <c r="DM124" s="996"/>
      <c r="DN124" s="996"/>
      <c r="DO124" s="996"/>
      <c r="DP124" s="997"/>
      <c r="DQ124" s="998" t="s">
        <v>110</v>
      </c>
      <c r="DR124" s="996"/>
      <c r="DS124" s="996"/>
      <c r="DT124" s="996"/>
      <c r="DU124" s="997"/>
      <c r="DV124" s="999" t="s">
        <v>110</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110</v>
      </c>
      <c r="AB126" s="957"/>
      <c r="AC126" s="957"/>
      <c r="AD126" s="957"/>
      <c r="AE126" s="958"/>
      <c r="AF126" s="959" t="s">
        <v>110</v>
      </c>
      <c r="AG126" s="957"/>
      <c r="AH126" s="957"/>
      <c r="AI126" s="957"/>
      <c r="AJ126" s="958"/>
      <c r="AK126" s="959" t="s">
        <v>110</v>
      </c>
      <c r="AL126" s="957"/>
      <c r="AM126" s="957"/>
      <c r="AN126" s="957"/>
      <c r="AO126" s="958"/>
      <c r="AP126" s="960" t="s">
        <v>110</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110</v>
      </c>
      <c r="AB127" s="957"/>
      <c r="AC127" s="957"/>
      <c r="AD127" s="957"/>
      <c r="AE127" s="958"/>
      <c r="AF127" s="959" t="s">
        <v>110</v>
      </c>
      <c r="AG127" s="957"/>
      <c r="AH127" s="957"/>
      <c r="AI127" s="957"/>
      <c r="AJ127" s="958"/>
      <c r="AK127" s="959" t="s">
        <v>110</v>
      </c>
      <c r="AL127" s="957"/>
      <c r="AM127" s="957"/>
      <c r="AN127" s="957"/>
      <c r="AO127" s="958"/>
      <c r="AP127" s="960" t="s">
        <v>110</v>
      </c>
      <c r="AQ127" s="961"/>
      <c r="AR127" s="961"/>
      <c r="AS127" s="961"/>
      <c r="AT127" s="962"/>
      <c r="AU127" s="233"/>
      <c r="AV127" s="233"/>
      <c r="AW127" s="233"/>
      <c r="AX127" s="884" t="s">
        <v>450</v>
      </c>
      <c r="AY127" s="885"/>
      <c r="AZ127" s="885"/>
      <c r="BA127" s="885"/>
      <c r="BB127" s="885"/>
      <c r="BC127" s="885"/>
      <c r="BD127" s="885"/>
      <c r="BE127" s="886"/>
      <c r="BF127" s="1039" t="s">
        <v>110</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110</v>
      </c>
      <c r="DH127" s="1046"/>
      <c r="DI127" s="1046"/>
      <c r="DJ127" s="1046"/>
      <c r="DK127" s="1046"/>
      <c r="DL127" s="1046" t="s">
        <v>110</v>
      </c>
      <c r="DM127" s="1046"/>
      <c r="DN127" s="1046"/>
      <c r="DO127" s="1046"/>
      <c r="DP127" s="1046"/>
      <c r="DQ127" s="1046" t="s">
        <v>110</v>
      </c>
      <c r="DR127" s="1046"/>
      <c r="DS127" s="1046"/>
      <c r="DT127" s="1046"/>
      <c r="DU127" s="1046"/>
      <c r="DV127" s="1047" t="s">
        <v>110</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26429</v>
      </c>
      <c r="AB128" s="1088"/>
      <c r="AC128" s="1088"/>
      <c r="AD128" s="1088"/>
      <c r="AE128" s="1089"/>
      <c r="AF128" s="1090">
        <v>33929</v>
      </c>
      <c r="AG128" s="1088"/>
      <c r="AH128" s="1088"/>
      <c r="AI128" s="1088"/>
      <c r="AJ128" s="1089"/>
      <c r="AK128" s="1090">
        <v>35867</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110</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2573511</v>
      </c>
      <c r="AB129" s="957"/>
      <c r="AC129" s="957"/>
      <c r="AD129" s="957"/>
      <c r="AE129" s="958"/>
      <c r="AF129" s="959">
        <v>2547512</v>
      </c>
      <c r="AG129" s="957"/>
      <c r="AH129" s="957"/>
      <c r="AI129" s="957"/>
      <c r="AJ129" s="958"/>
      <c r="AK129" s="959">
        <v>2577998</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6.8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425270</v>
      </c>
      <c r="AB130" s="957"/>
      <c r="AC130" s="957"/>
      <c r="AD130" s="957"/>
      <c r="AE130" s="958"/>
      <c r="AF130" s="959">
        <v>438506</v>
      </c>
      <c r="AG130" s="957"/>
      <c r="AH130" s="957"/>
      <c r="AI130" s="957"/>
      <c r="AJ130" s="958"/>
      <c r="AK130" s="959">
        <v>447113</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t="s">
        <v>110</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2148241</v>
      </c>
      <c r="AB131" s="996"/>
      <c r="AC131" s="996"/>
      <c r="AD131" s="996"/>
      <c r="AE131" s="997"/>
      <c r="AF131" s="998">
        <v>2109006</v>
      </c>
      <c r="AG131" s="996"/>
      <c r="AH131" s="996"/>
      <c r="AI131" s="996"/>
      <c r="AJ131" s="997"/>
      <c r="AK131" s="998">
        <v>2130885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7.2528640869999998</v>
      </c>
      <c r="AB132" s="1102"/>
      <c r="AC132" s="1102"/>
      <c r="AD132" s="1102"/>
      <c r="AE132" s="1103"/>
      <c r="AF132" s="1104">
        <v>6.9971351430000004</v>
      </c>
      <c r="AG132" s="1102"/>
      <c r="AH132" s="1102"/>
      <c r="AI132" s="1102"/>
      <c r="AJ132" s="1103"/>
      <c r="AK132" s="1104">
        <v>6.1790289009999997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6.8</v>
      </c>
      <c r="AB133" s="1109"/>
      <c r="AC133" s="1109"/>
      <c r="AD133" s="1109"/>
      <c r="AE133" s="1110"/>
      <c r="AF133" s="1108">
        <v>7</v>
      </c>
      <c r="AG133" s="1109"/>
      <c r="AH133" s="1109"/>
      <c r="AI133" s="1109"/>
      <c r="AJ133" s="1110"/>
      <c r="AK133" s="1108">
        <v>6.8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4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603817</v>
      </c>
      <c r="L9" s="264">
        <v>78653</v>
      </c>
      <c r="M9" s="265">
        <v>132943</v>
      </c>
      <c r="N9" s="266">
        <v>-40.799999999999997</v>
      </c>
    </row>
    <row r="10" spans="1:16">
      <c r="A10" s="248"/>
      <c r="B10" s="244"/>
      <c r="C10" s="244"/>
      <c r="D10" s="244"/>
      <c r="E10" s="244"/>
      <c r="F10" s="244"/>
      <c r="G10" s="1117" t="s">
        <v>472</v>
      </c>
      <c r="H10" s="1118"/>
      <c r="I10" s="1118"/>
      <c r="J10" s="1119"/>
      <c r="K10" s="267">
        <v>99955</v>
      </c>
      <c r="L10" s="268">
        <v>13020</v>
      </c>
      <c r="M10" s="269">
        <v>15355</v>
      </c>
      <c r="N10" s="270">
        <v>-15.2</v>
      </c>
    </row>
    <row r="11" spans="1:16" ht="13.5" customHeight="1">
      <c r="A11" s="248"/>
      <c r="B11" s="244"/>
      <c r="C11" s="244"/>
      <c r="D11" s="244"/>
      <c r="E11" s="244"/>
      <c r="F11" s="244"/>
      <c r="G11" s="1117" t="s">
        <v>473</v>
      </c>
      <c r="H11" s="1118"/>
      <c r="I11" s="1118"/>
      <c r="J11" s="1119"/>
      <c r="K11" s="267">
        <v>199014</v>
      </c>
      <c r="L11" s="268">
        <v>25923</v>
      </c>
      <c r="M11" s="269">
        <v>21605</v>
      </c>
      <c r="N11" s="270">
        <v>20</v>
      </c>
    </row>
    <row r="12" spans="1:16" ht="13.5" customHeight="1">
      <c r="A12" s="248"/>
      <c r="B12" s="244"/>
      <c r="C12" s="244"/>
      <c r="D12" s="244"/>
      <c r="E12" s="244"/>
      <c r="F12" s="244"/>
      <c r="G12" s="1117" t="s">
        <v>474</v>
      </c>
      <c r="H12" s="1118"/>
      <c r="I12" s="1118"/>
      <c r="J12" s="1119"/>
      <c r="K12" s="267" t="s">
        <v>475</v>
      </c>
      <c r="L12" s="268" t="s">
        <v>475</v>
      </c>
      <c r="M12" s="269">
        <v>2278</v>
      </c>
      <c r="N12" s="270" t="s">
        <v>475</v>
      </c>
    </row>
    <row r="13" spans="1:16" ht="13.5" customHeight="1">
      <c r="A13" s="248"/>
      <c r="B13" s="244"/>
      <c r="C13" s="244"/>
      <c r="D13" s="244"/>
      <c r="E13" s="244"/>
      <c r="F13" s="244"/>
      <c r="G13" s="1117" t="s">
        <v>476</v>
      </c>
      <c r="H13" s="1118"/>
      <c r="I13" s="1118"/>
      <c r="J13" s="1119"/>
      <c r="K13" s="267" t="s">
        <v>475</v>
      </c>
      <c r="L13" s="268" t="s">
        <v>475</v>
      </c>
      <c r="M13" s="269" t="s">
        <v>475</v>
      </c>
      <c r="N13" s="270" t="s">
        <v>475</v>
      </c>
    </row>
    <row r="14" spans="1:16" ht="13.5" customHeight="1">
      <c r="A14" s="248"/>
      <c r="B14" s="244"/>
      <c r="C14" s="244"/>
      <c r="D14" s="244"/>
      <c r="E14" s="244"/>
      <c r="F14" s="244"/>
      <c r="G14" s="1117" t="s">
        <v>477</v>
      </c>
      <c r="H14" s="1118"/>
      <c r="I14" s="1118"/>
      <c r="J14" s="1119"/>
      <c r="K14" s="267">
        <v>37241</v>
      </c>
      <c r="L14" s="268">
        <v>4851</v>
      </c>
      <c r="M14" s="269">
        <v>5589</v>
      </c>
      <c r="N14" s="270">
        <v>-13.2</v>
      </c>
    </row>
    <row r="15" spans="1:16" ht="13.5" customHeight="1">
      <c r="A15" s="248"/>
      <c r="B15" s="244"/>
      <c r="C15" s="244"/>
      <c r="D15" s="244"/>
      <c r="E15" s="244"/>
      <c r="F15" s="244"/>
      <c r="G15" s="1117" t="s">
        <v>478</v>
      </c>
      <c r="H15" s="1118"/>
      <c r="I15" s="1118"/>
      <c r="J15" s="1119"/>
      <c r="K15" s="267">
        <v>21528</v>
      </c>
      <c r="L15" s="268">
        <v>2804</v>
      </c>
      <c r="M15" s="269">
        <v>2911</v>
      </c>
      <c r="N15" s="270">
        <v>-3.7</v>
      </c>
    </row>
    <row r="16" spans="1:16">
      <c r="A16" s="248"/>
      <c r="B16" s="244"/>
      <c r="C16" s="244"/>
      <c r="D16" s="244"/>
      <c r="E16" s="244"/>
      <c r="F16" s="244"/>
      <c r="G16" s="1120" t="s">
        <v>479</v>
      </c>
      <c r="H16" s="1121"/>
      <c r="I16" s="1121"/>
      <c r="J16" s="1122"/>
      <c r="K16" s="268">
        <v>-53339</v>
      </c>
      <c r="L16" s="268">
        <v>-6948</v>
      </c>
      <c r="M16" s="269">
        <v>-16243</v>
      </c>
      <c r="N16" s="270">
        <v>-57.2</v>
      </c>
    </row>
    <row r="17" spans="1:16">
      <c r="A17" s="248"/>
      <c r="B17" s="244"/>
      <c r="C17" s="244"/>
      <c r="D17" s="244"/>
      <c r="E17" s="244"/>
      <c r="F17" s="244"/>
      <c r="G17" s="1120" t="s">
        <v>168</v>
      </c>
      <c r="H17" s="1121"/>
      <c r="I17" s="1121"/>
      <c r="J17" s="1122"/>
      <c r="K17" s="268">
        <v>908216</v>
      </c>
      <c r="L17" s="268">
        <v>118304</v>
      </c>
      <c r="M17" s="269">
        <v>164438</v>
      </c>
      <c r="N17" s="270">
        <v>-28.1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9.77</v>
      </c>
      <c r="L21" s="281">
        <v>15.05</v>
      </c>
      <c r="M21" s="282">
        <v>-5.28</v>
      </c>
      <c r="N21" s="249"/>
      <c r="O21" s="283"/>
      <c r="P21" s="279"/>
    </row>
    <row r="22" spans="1:16" s="284" customFormat="1">
      <c r="A22" s="279"/>
      <c r="B22" s="249"/>
      <c r="C22" s="249"/>
      <c r="D22" s="249"/>
      <c r="E22" s="249"/>
      <c r="F22" s="249"/>
      <c r="G22" s="1112" t="s">
        <v>485</v>
      </c>
      <c r="H22" s="1113"/>
      <c r="I22" s="1113"/>
      <c r="J22" s="1114"/>
      <c r="K22" s="285">
        <v>96.1</v>
      </c>
      <c r="L22" s="286">
        <v>95.7</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477267</v>
      </c>
      <c r="L32" s="294">
        <v>62168</v>
      </c>
      <c r="M32" s="295">
        <v>104657</v>
      </c>
      <c r="N32" s="296">
        <v>-40.6</v>
      </c>
    </row>
    <row r="33" spans="1:16" ht="13.5" customHeight="1">
      <c r="A33" s="248"/>
      <c r="B33" s="244"/>
      <c r="C33" s="244"/>
      <c r="D33" s="244"/>
      <c r="E33" s="244"/>
      <c r="F33" s="244"/>
      <c r="G33" s="1128" t="s">
        <v>490</v>
      </c>
      <c r="H33" s="1129"/>
      <c r="I33" s="1129"/>
      <c r="J33" s="1130"/>
      <c r="K33" s="294" t="s">
        <v>475</v>
      </c>
      <c r="L33" s="294" t="s">
        <v>475</v>
      </c>
      <c r="M33" s="295" t="s">
        <v>475</v>
      </c>
      <c r="N33" s="296" t="s">
        <v>475</v>
      </c>
    </row>
    <row r="34" spans="1:16" ht="27" customHeight="1">
      <c r="A34" s="248"/>
      <c r="B34" s="244"/>
      <c r="C34" s="244"/>
      <c r="D34" s="244"/>
      <c r="E34" s="244"/>
      <c r="F34" s="244"/>
      <c r="G34" s="1128" t="s">
        <v>491</v>
      </c>
      <c r="H34" s="1129"/>
      <c r="I34" s="1129"/>
      <c r="J34" s="1130"/>
      <c r="K34" s="294" t="s">
        <v>475</v>
      </c>
      <c r="L34" s="294" t="s">
        <v>475</v>
      </c>
      <c r="M34" s="295">
        <v>419</v>
      </c>
      <c r="N34" s="296" t="s">
        <v>475</v>
      </c>
    </row>
    <row r="35" spans="1:16" ht="27" customHeight="1">
      <c r="A35" s="248"/>
      <c r="B35" s="244"/>
      <c r="C35" s="244"/>
      <c r="D35" s="244"/>
      <c r="E35" s="244"/>
      <c r="F35" s="244"/>
      <c r="G35" s="1128" t="s">
        <v>492</v>
      </c>
      <c r="H35" s="1129"/>
      <c r="I35" s="1129"/>
      <c r="J35" s="1130"/>
      <c r="K35" s="294">
        <v>10525</v>
      </c>
      <c r="L35" s="294">
        <v>1371</v>
      </c>
      <c r="M35" s="295">
        <v>24121</v>
      </c>
      <c r="N35" s="296">
        <v>-94.3</v>
      </c>
    </row>
    <row r="36" spans="1:16" ht="27" customHeight="1">
      <c r="A36" s="248"/>
      <c r="B36" s="244"/>
      <c r="C36" s="244"/>
      <c r="D36" s="244"/>
      <c r="E36" s="244"/>
      <c r="F36" s="244"/>
      <c r="G36" s="1128" t="s">
        <v>493</v>
      </c>
      <c r="H36" s="1129"/>
      <c r="I36" s="1129"/>
      <c r="J36" s="1130"/>
      <c r="K36" s="294">
        <v>126856</v>
      </c>
      <c r="L36" s="294">
        <v>16524</v>
      </c>
      <c r="M36" s="295">
        <v>4863</v>
      </c>
      <c r="N36" s="296">
        <v>239.8</v>
      </c>
    </row>
    <row r="37" spans="1:16" ht="13.5" customHeight="1">
      <c r="A37" s="248"/>
      <c r="B37" s="244"/>
      <c r="C37" s="244"/>
      <c r="D37" s="244"/>
      <c r="E37" s="244"/>
      <c r="F37" s="244"/>
      <c r="G37" s="1128" t="s">
        <v>494</v>
      </c>
      <c r="H37" s="1129"/>
      <c r="I37" s="1129"/>
      <c r="J37" s="1130"/>
      <c r="K37" s="294" t="s">
        <v>475</v>
      </c>
      <c r="L37" s="294" t="s">
        <v>475</v>
      </c>
      <c r="M37" s="295">
        <v>2362</v>
      </c>
      <c r="N37" s="296" t="s">
        <v>475</v>
      </c>
    </row>
    <row r="38" spans="1:16" ht="27" customHeight="1">
      <c r="A38" s="248"/>
      <c r="B38" s="244"/>
      <c r="C38" s="244"/>
      <c r="D38" s="244"/>
      <c r="E38" s="244"/>
      <c r="F38" s="244"/>
      <c r="G38" s="1131" t="s">
        <v>495</v>
      </c>
      <c r="H38" s="1132"/>
      <c r="I38" s="1132"/>
      <c r="J38" s="1133"/>
      <c r="K38" s="297" t="s">
        <v>475</v>
      </c>
      <c r="L38" s="297" t="s">
        <v>475</v>
      </c>
      <c r="M38" s="298">
        <v>22</v>
      </c>
      <c r="N38" s="299" t="s">
        <v>475</v>
      </c>
      <c r="O38" s="293"/>
    </row>
    <row r="39" spans="1:16">
      <c r="A39" s="248"/>
      <c r="B39" s="244"/>
      <c r="C39" s="244"/>
      <c r="D39" s="244"/>
      <c r="E39" s="244"/>
      <c r="F39" s="244"/>
      <c r="G39" s="1131" t="s">
        <v>496</v>
      </c>
      <c r="H39" s="1132"/>
      <c r="I39" s="1132"/>
      <c r="J39" s="1133"/>
      <c r="K39" s="300">
        <v>-35867</v>
      </c>
      <c r="L39" s="300">
        <v>-4672</v>
      </c>
      <c r="M39" s="301">
        <v>-5112</v>
      </c>
      <c r="N39" s="302">
        <v>-8.6</v>
      </c>
      <c r="O39" s="293"/>
    </row>
    <row r="40" spans="1:16" ht="27" customHeight="1">
      <c r="A40" s="248"/>
      <c r="B40" s="244"/>
      <c r="C40" s="244"/>
      <c r="D40" s="244"/>
      <c r="E40" s="244"/>
      <c r="F40" s="244"/>
      <c r="G40" s="1128" t="s">
        <v>497</v>
      </c>
      <c r="H40" s="1129"/>
      <c r="I40" s="1129"/>
      <c r="J40" s="1130"/>
      <c r="K40" s="300">
        <v>-447113</v>
      </c>
      <c r="L40" s="300">
        <v>-58241</v>
      </c>
      <c r="M40" s="301">
        <v>-91802</v>
      </c>
      <c r="N40" s="302">
        <v>-36.6</v>
      </c>
      <c r="O40" s="293"/>
    </row>
    <row r="41" spans="1:16">
      <c r="A41" s="248"/>
      <c r="B41" s="244"/>
      <c r="C41" s="244"/>
      <c r="D41" s="244"/>
      <c r="E41" s="244"/>
      <c r="F41" s="244"/>
      <c r="G41" s="1134" t="s">
        <v>278</v>
      </c>
      <c r="H41" s="1135"/>
      <c r="I41" s="1135"/>
      <c r="J41" s="1136"/>
      <c r="K41" s="294">
        <v>131668</v>
      </c>
      <c r="L41" s="300">
        <v>17151</v>
      </c>
      <c r="M41" s="301">
        <v>39530</v>
      </c>
      <c r="N41" s="302">
        <v>-56.6</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1218780</v>
      </c>
      <c r="J51" s="320">
        <v>154785</v>
      </c>
      <c r="K51" s="321">
        <v>33.1</v>
      </c>
      <c r="L51" s="322">
        <v>174443</v>
      </c>
      <c r="M51" s="323">
        <v>52.1</v>
      </c>
      <c r="N51" s="324">
        <v>-19</v>
      </c>
    </row>
    <row r="52" spans="1:14">
      <c r="A52" s="248"/>
      <c r="B52" s="244"/>
      <c r="C52" s="244"/>
      <c r="D52" s="244"/>
      <c r="E52" s="244"/>
      <c r="F52" s="244"/>
      <c r="G52" s="325"/>
      <c r="H52" s="326" t="s">
        <v>508</v>
      </c>
      <c r="I52" s="327">
        <v>601279</v>
      </c>
      <c r="J52" s="328">
        <v>76363</v>
      </c>
      <c r="K52" s="329">
        <v>58.8</v>
      </c>
      <c r="L52" s="330">
        <v>89518</v>
      </c>
      <c r="M52" s="331">
        <v>60.1</v>
      </c>
      <c r="N52" s="332">
        <v>-1.3</v>
      </c>
    </row>
    <row r="53" spans="1:14">
      <c r="A53" s="248"/>
      <c r="B53" s="244"/>
      <c r="C53" s="244"/>
      <c r="D53" s="244"/>
      <c r="E53" s="244"/>
      <c r="F53" s="244"/>
      <c r="G53" s="310" t="s">
        <v>509</v>
      </c>
      <c r="H53" s="311"/>
      <c r="I53" s="319">
        <v>1559021</v>
      </c>
      <c r="J53" s="320">
        <v>198753</v>
      </c>
      <c r="K53" s="321">
        <v>28.4</v>
      </c>
      <c r="L53" s="322">
        <v>192544</v>
      </c>
      <c r="M53" s="323">
        <v>10.4</v>
      </c>
      <c r="N53" s="324">
        <v>18</v>
      </c>
    </row>
    <row r="54" spans="1:14">
      <c r="A54" s="248"/>
      <c r="B54" s="244"/>
      <c r="C54" s="244"/>
      <c r="D54" s="244"/>
      <c r="E54" s="244"/>
      <c r="F54" s="244"/>
      <c r="G54" s="325"/>
      <c r="H54" s="326" t="s">
        <v>508</v>
      </c>
      <c r="I54" s="327">
        <v>625040</v>
      </c>
      <c r="J54" s="328">
        <v>79684</v>
      </c>
      <c r="K54" s="329">
        <v>4.3</v>
      </c>
      <c r="L54" s="330">
        <v>82235</v>
      </c>
      <c r="M54" s="331">
        <v>-8.1</v>
      </c>
      <c r="N54" s="332">
        <v>12.4</v>
      </c>
    </row>
    <row r="55" spans="1:14">
      <c r="A55" s="248"/>
      <c r="B55" s="244"/>
      <c r="C55" s="244"/>
      <c r="D55" s="244"/>
      <c r="E55" s="244"/>
      <c r="F55" s="244"/>
      <c r="G55" s="310" t="s">
        <v>510</v>
      </c>
      <c r="H55" s="311"/>
      <c r="I55" s="319">
        <v>924990</v>
      </c>
      <c r="J55" s="320">
        <v>119461</v>
      </c>
      <c r="K55" s="321">
        <v>-39.9</v>
      </c>
      <c r="L55" s="322">
        <v>146140</v>
      </c>
      <c r="M55" s="323">
        <v>-24.1</v>
      </c>
      <c r="N55" s="324">
        <v>-15.8</v>
      </c>
    </row>
    <row r="56" spans="1:14">
      <c r="A56" s="248"/>
      <c r="B56" s="244"/>
      <c r="C56" s="244"/>
      <c r="D56" s="244"/>
      <c r="E56" s="244"/>
      <c r="F56" s="244"/>
      <c r="G56" s="325"/>
      <c r="H56" s="326" t="s">
        <v>508</v>
      </c>
      <c r="I56" s="327">
        <v>519144</v>
      </c>
      <c r="J56" s="328">
        <v>67047</v>
      </c>
      <c r="K56" s="329">
        <v>-15.9</v>
      </c>
      <c r="L56" s="330">
        <v>75451</v>
      </c>
      <c r="M56" s="331">
        <v>-8.1999999999999993</v>
      </c>
      <c r="N56" s="332">
        <v>-7.7</v>
      </c>
    </row>
    <row r="57" spans="1:14">
      <c r="A57" s="248"/>
      <c r="B57" s="244"/>
      <c r="C57" s="244"/>
      <c r="D57" s="244"/>
      <c r="E57" s="244"/>
      <c r="F57" s="244"/>
      <c r="G57" s="310" t="s">
        <v>511</v>
      </c>
      <c r="H57" s="311"/>
      <c r="I57" s="319">
        <v>1088019</v>
      </c>
      <c r="J57" s="320">
        <v>140990</v>
      </c>
      <c r="K57" s="321">
        <v>18</v>
      </c>
      <c r="L57" s="322">
        <v>146641</v>
      </c>
      <c r="M57" s="323">
        <v>0.3</v>
      </c>
      <c r="N57" s="324">
        <v>17.7</v>
      </c>
    </row>
    <row r="58" spans="1:14">
      <c r="A58" s="248"/>
      <c r="B58" s="244"/>
      <c r="C58" s="244"/>
      <c r="D58" s="244"/>
      <c r="E58" s="244"/>
      <c r="F58" s="244"/>
      <c r="G58" s="325"/>
      <c r="H58" s="326" t="s">
        <v>508</v>
      </c>
      <c r="I58" s="327">
        <v>502850</v>
      </c>
      <c r="J58" s="328">
        <v>65161</v>
      </c>
      <c r="K58" s="329">
        <v>-2.8</v>
      </c>
      <c r="L58" s="330">
        <v>68142</v>
      </c>
      <c r="M58" s="331">
        <v>-9.6999999999999993</v>
      </c>
      <c r="N58" s="332">
        <v>6.9</v>
      </c>
    </row>
    <row r="59" spans="1:14">
      <c r="A59" s="248"/>
      <c r="B59" s="244"/>
      <c r="C59" s="244"/>
      <c r="D59" s="244"/>
      <c r="E59" s="244"/>
      <c r="F59" s="244"/>
      <c r="G59" s="310" t="s">
        <v>512</v>
      </c>
      <c r="H59" s="311"/>
      <c r="I59" s="319">
        <v>1375770</v>
      </c>
      <c r="J59" s="320">
        <v>179207</v>
      </c>
      <c r="K59" s="321">
        <v>27.1</v>
      </c>
      <c r="L59" s="322">
        <v>174587</v>
      </c>
      <c r="M59" s="323">
        <v>19.100000000000001</v>
      </c>
      <c r="N59" s="324">
        <v>8</v>
      </c>
    </row>
    <row r="60" spans="1:14">
      <c r="A60" s="248"/>
      <c r="B60" s="244"/>
      <c r="C60" s="244"/>
      <c r="D60" s="244"/>
      <c r="E60" s="244"/>
      <c r="F60" s="244"/>
      <c r="G60" s="325"/>
      <c r="H60" s="326" t="s">
        <v>508</v>
      </c>
      <c r="I60" s="333">
        <v>541386</v>
      </c>
      <c r="J60" s="328">
        <v>70521</v>
      </c>
      <c r="K60" s="329">
        <v>8.1999999999999993</v>
      </c>
      <c r="L60" s="330">
        <v>79695</v>
      </c>
      <c r="M60" s="331">
        <v>17</v>
      </c>
      <c r="N60" s="332">
        <v>-8.8000000000000007</v>
      </c>
    </row>
    <row r="61" spans="1:14">
      <c r="A61" s="248"/>
      <c r="B61" s="244"/>
      <c r="C61" s="244"/>
      <c r="D61" s="244"/>
      <c r="E61" s="244"/>
      <c r="F61" s="244"/>
      <c r="G61" s="310" t="s">
        <v>513</v>
      </c>
      <c r="H61" s="334"/>
      <c r="I61" s="335">
        <v>1233316</v>
      </c>
      <c r="J61" s="336">
        <v>158639</v>
      </c>
      <c r="K61" s="337">
        <v>13.3</v>
      </c>
      <c r="L61" s="338">
        <v>166871</v>
      </c>
      <c r="M61" s="339">
        <v>11.6</v>
      </c>
      <c r="N61" s="324">
        <v>1.7</v>
      </c>
    </row>
    <row r="62" spans="1:14">
      <c r="A62" s="248"/>
      <c r="B62" s="244"/>
      <c r="C62" s="244"/>
      <c r="D62" s="244"/>
      <c r="E62" s="244"/>
      <c r="F62" s="244"/>
      <c r="G62" s="325"/>
      <c r="H62" s="326" t="s">
        <v>508</v>
      </c>
      <c r="I62" s="327">
        <v>557940</v>
      </c>
      <c r="J62" s="328">
        <v>71755</v>
      </c>
      <c r="K62" s="329">
        <v>10.5</v>
      </c>
      <c r="L62" s="330">
        <v>79008</v>
      </c>
      <c r="M62" s="331">
        <v>10.199999999999999</v>
      </c>
      <c r="N62" s="332">
        <v>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6"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27.12</v>
      </c>
      <c r="G47" s="12">
        <v>29.64</v>
      </c>
      <c r="H47" s="12">
        <v>29.84</v>
      </c>
      <c r="I47" s="12">
        <v>30.14</v>
      </c>
      <c r="J47" s="13">
        <v>29.79</v>
      </c>
    </row>
    <row r="48" spans="2:10" ht="57.75" customHeight="1">
      <c r="B48" s="14"/>
      <c r="C48" s="1139" t="s">
        <v>4</v>
      </c>
      <c r="D48" s="1139"/>
      <c r="E48" s="1140"/>
      <c r="F48" s="15">
        <v>4.22</v>
      </c>
      <c r="G48" s="16">
        <v>4.59</v>
      </c>
      <c r="H48" s="16">
        <v>1.4</v>
      </c>
      <c r="I48" s="16">
        <v>4.4400000000000004</v>
      </c>
      <c r="J48" s="17">
        <v>5.86</v>
      </c>
    </row>
    <row r="49" spans="2:10" ht="57.75" customHeight="1" thickBot="1">
      <c r="B49" s="18"/>
      <c r="C49" s="1141" t="s">
        <v>5</v>
      </c>
      <c r="D49" s="1141"/>
      <c r="E49" s="1142"/>
      <c r="F49" s="19">
        <v>1.69</v>
      </c>
      <c r="G49" s="20">
        <v>4.45</v>
      </c>
      <c r="H49" s="20" t="s">
        <v>520</v>
      </c>
      <c r="I49" s="20">
        <v>3.03</v>
      </c>
      <c r="J49" s="21">
        <v>1.47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521</v>
      </c>
      <c r="D34" s="1149"/>
      <c r="E34" s="1150"/>
      <c r="F34" s="32">
        <v>4.22</v>
      </c>
      <c r="G34" s="33">
        <v>4.59</v>
      </c>
      <c r="H34" s="33">
        <v>1.4</v>
      </c>
      <c r="I34" s="33">
        <v>4.4400000000000004</v>
      </c>
      <c r="J34" s="34">
        <v>5.86</v>
      </c>
      <c r="K34" s="22"/>
      <c r="L34" s="22"/>
      <c r="M34" s="22"/>
      <c r="N34" s="22"/>
      <c r="O34" s="22"/>
      <c r="P34" s="22"/>
    </row>
    <row r="35" spans="1:16" ht="39" customHeight="1">
      <c r="A35" s="22"/>
      <c r="B35" s="35"/>
      <c r="C35" s="1143" t="s">
        <v>522</v>
      </c>
      <c r="D35" s="1144"/>
      <c r="E35" s="1145"/>
      <c r="F35" s="36">
        <v>1.02</v>
      </c>
      <c r="G35" s="37">
        <v>0.48</v>
      </c>
      <c r="H35" s="37">
        <v>0.47</v>
      </c>
      <c r="I35" s="37">
        <v>0.3</v>
      </c>
      <c r="J35" s="38">
        <v>1.02</v>
      </c>
      <c r="K35" s="22"/>
      <c r="L35" s="22"/>
      <c r="M35" s="22"/>
      <c r="N35" s="22"/>
      <c r="O35" s="22"/>
      <c r="P35" s="22"/>
    </row>
    <row r="36" spans="1:16" ht="39" customHeight="1">
      <c r="A36" s="22"/>
      <c r="B36" s="35"/>
      <c r="C36" s="1143" t="s">
        <v>523</v>
      </c>
      <c r="D36" s="1144"/>
      <c r="E36" s="1145"/>
      <c r="F36" s="36">
        <v>0.03</v>
      </c>
      <c r="G36" s="37">
        <v>0.02</v>
      </c>
      <c r="H36" s="37">
        <v>0.03</v>
      </c>
      <c r="I36" s="37">
        <v>0.04</v>
      </c>
      <c r="J36" s="38">
        <v>0.04</v>
      </c>
      <c r="K36" s="22"/>
      <c r="L36" s="22"/>
      <c r="M36" s="22"/>
      <c r="N36" s="22"/>
      <c r="O36" s="22"/>
      <c r="P36" s="22"/>
    </row>
    <row r="37" spans="1:16" ht="39" customHeight="1">
      <c r="A37" s="22"/>
      <c r="B37" s="35"/>
      <c r="C37" s="1143" t="s">
        <v>524</v>
      </c>
      <c r="D37" s="1144"/>
      <c r="E37" s="1145"/>
      <c r="F37" s="36">
        <v>0</v>
      </c>
      <c r="G37" s="37">
        <v>0</v>
      </c>
      <c r="H37" s="37">
        <v>0</v>
      </c>
      <c r="I37" s="37">
        <v>0</v>
      </c>
      <c r="J37" s="38">
        <v>0</v>
      </c>
      <c r="K37" s="22"/>
      <c r="L37" s="22"/>
      <c r="M37" s="22"/>
      <c r="N37" s="22"/>
      <c r="O37" s="22"/>
      <c r="P37" s="22"/>
    </row>
    <row r="38" spans="1:16" ht="39" customHeight="1">
      <c r="A38" s="22"/>
      <c r="B38" s="35"/>
      <c r="C38" s="1143" t="s">
        <v>525</v>
      </c>
      <c r="D38" s="1144"/>
      <c r="E38" s="1145"/>
      <c r="F38" s="36">
        <v>0</v>
      </c>
      <c r="G38" s="37">
        <v>0</v>
      </c>
      <c r="H38" s="37">
        <v>0</v>
      </c>
      <c r="I38" s="37">
        <v>0</v>
      </c>
      <c r="J38" s="38">
        <v>0</v>
      </c>
      <c r="K38" s="22"/>
      <c r="L38" s="22"/>
      <c r="M38" s="22"/>
      <c r="N38" s="22"/>
      <c r="O38" s="22"/>
      <c r="P38" s="22"/>
    </row>
    <row r="39" spans="1:16" ht="39" customHeight="1">
      <c r="A39" s="22"/>
      <c r="B39" s="35"/>
      <c r="C39" s="1143" t="s">
        <v>526</v>
      </c>
      <c r="D39" s="1144"/>
      <c r="E39" s="1145"/>
      <c r="F39" s="36">
        <v>0</v>
      </c>
      <c r="G39" s="37">
        <v>0</v>
      </c>
      <c r="H39" s="37">
        <v>0</v>
      </c>
      <c r="I39" s="37">
        <v>0</v>
      </c>
      <c r="J39" s="38">
        <v>0</v>
      </c>
      <c r="K39" s="22"/>
      <c r="L39" s="22"/>
      <c r="M39" s="22"/>
      <c r="N39" s="22"/>
      <c r="O39" s="22"/>
      <c r="P39" s="22"/>
    </row>
    <row r="40" spans="1:16" ht="39" customHeight="1">
      <c r="A40" s="22"/>
      <c r="B40" s="35"/>
      <c r="C40" s="1143" t="s">
        <v>527</v>
      </c>
      <c r="D40" s="1144"/>
      <c r="E40" s="1145"/>
      <c r="F40" s="36">
        <v>0</v>
      </c>
      <c r="G40" s="37">
        <v>0</v>
      </c>
      <c r="H40" s="37">
        <v>0</v>
      </c>
      <c r="I40" s="37">
        <v>0</v>
      </c>
      <c r="J40" s="38">
        <v>0</v>
      </c>
      <c r="K40" s="22"/>
      <c r="L40" s="22"/>
      <c r="M40" s="22"/>
      <c r="N40" s="22"/>
      <c r="O40" s="22"/>
      <c r="P40" s="22"/>
    </row>
    <row r="41" spans="1:16" ht="39" customHeight="1">
      <c r="A41" s="22"/>
      <c r="B41" s="35"/>
      <c r="C41" s="1143" t="s">
        <v>528</v>
      </c>
      <c r="D41" s="1144"/>
      <c r="E41" s="1145"/>
      <c r="F41" s="36">
        <v>1.32</v>
      </c>
      <c r="G41" s="37">
        <v>0.55000000000000004</v>
      </c>
      <c r="H41" s="37">
        <v>0</v>
      </c>
      <c r="I41" s="37">
        <v>0</v>
      </c>
      <c r="J41" s="38">
        <v>0</v>
      </c>
      <c r="K41" s="22"/>
      <c r="L41" s="22"/>
      <c r="M41" s="22"/>
      <c r="N41" s="22"/>
      <c r="O41" s="22"/>
      <c r="P41" s="22"/>
    </row>
    <row r="42" spans="1:16" ht="39" customHeight="1">
      <c r="A42" s="22"/>
      <c r="B42" s="39"/>
      <c r="C42" s="1143" t="s">
        <v>529</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530</v>
      </c>
      <c r="D43" s="1147"/>
      <c r="E43" s="1148"/>
      <c r="F43" s="41">
        <v>0.49</v>
      </c>
      <c r="G43" s="42">
        <v>0.85</v>
      </c>
      <c r="H43" s="42">
        <v>0.7</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10</v>
      </c>
      <c r="C45" s="1160"/>
      <c r="D45" s="58"/>
      <c r="E45" s="1165" t="s">
        <v>11</v>
      </c>
      <c r="F45" s="1165"/>
      <c r="G45" s="1165"/>
      <c r="H45" s="1165"/>
      <c r="I45" s="1165"/>
      <c r="J45" s="1166"/>
      <c r="K45" s="59">
        <v>467</v>
      </c>
      <c r="L45" s="60">
        <v>460</v>
      </c>
      <c r="M45" s="60">
        <v>469</v>
      </c>
      <c r="N45" s="60">
        <v>482</v>
      </c>
      <c r="O45" s="61">
        <v>477</v>
      </c>
      <c r="P45" s="48"/>
      <c r="Q45" s="48"/>
      <c r="R45" s="48"/>
      <c r="S45" s="48"/>
      <c r="T45" s="48"/>
      <c r="U45" s="48"/>
    </row>
    <row r="46" spans="1:21" ht="30.75" customHeight="1">
      <c r="A46" s="48"/>
      <c r="B46" s="1161"/>
      <c r="C46" s="1162"/>
      <c r="D46" s="62"/>
      <c r="E46" s="1153" t="s">
        <v>12</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13</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14</v>
      </c>
      <c r="F48" s="1153"/>
      <c r="G48" s="1153"/>
      <c r="H48" s="1153"/>
      <c r="I48" s="1153"/>
      <c r="J48" s="1154"/>
      <c r="K48" s="63">
        <v>6</v>
      </c>
      <c r="L48" s="64">
        <v>6</v>
      </c>
      <c r="M48" s="64">
        <v>10</v>
      </c>
      <c r="N48" s="64">
        <v>10</v>
      </c>
      <c r="O48" s="65">
        <v>11</v>
      </c>
      <c r="P48" s="48"/>
      <c r="Q48" s="48"/>
      <c r="R48" s="48"/>
      <c r="S48" s="48"/>
      <c r="T48" s="48"/>
      <c r="U48" s="48"/>
    </row>
    <row r="49" spans="1:21" ht="30.75" customHeight="1">
      <c r="A49" s="48"/>
      <c r="B49" s="1161"/>
      <c r="C49" s="1162"/>
      <c r="D49" s="62"/>
      <c r="E49" s="1153" t="s">
        <v>15</v>
      </c>
      <c r="F49" s="1153"/>
      <c r="G49" s="1153"/>
      <c r="H49" s="1153"/>
      <c r="I49" s="1153"/>
      <c r="J49" s="1154"/>
      <c r="K49" s="63">
        <v>111</v>
      </c>
      <c r="L49" s="64">
        <v>127</v>
      </c>
      <c r="M49" s="64">
        <v>128</v>
      </c>
      <c r="N49" s="64">
        <v>128</v>
      </c>
      <c r="O49" s="65">
        <v>127</v>
      </c>
      <c r="P49" s="48"/>
      <c r="Q49" s="48"/>
      <c r="R49" s="48"/>
      <c r="S49" s="48"/>
      <c r="T49" s="48"/>
      <c r="U49" s="48"/>
    </row>
    <row r="50" spans="1:21" ht="30.75" customHeight="1">
      <c r="A50" s="48"/>
      <c r="B50" s="1161"/>
      <c r="C50" s="1162"/>
      <c r="D50" s="62"/>
      <c r="E50" s="1153" t="s">
        <v>16</v>
      </c>
      <c r="F50" s="1153"/>
      <c r="G50" s="1153"/>
      <c r="H50" s="1153"/>
      <c r="I50" s="1153"/>
      <c r="J50" s="1154"/>
      <c r="K50" s="63" t="s">
        <v>475</v>
      </c>
      <c r="L50" s="64" t="s">
        <v>475</v>
      </c>
      <c r="M50" s="64" t="s">
        <v>475</v>
      </c>
      <c r="N50" s="64" t="s">
        <v>475</v>
      </c>
      <c r="O50" s="65" t="s">
        <v>475</v>
      </c>
      <c r="P50" s="48"/>
      <c r="Q50" s="48"/>
      <c r="R50" s="48"/>
      <c r="S50" s="48"/>
      <c r="T50" s="48"/>
      <c r="U50" s="48"/>
    </row>
    <row r="51" spans="1:21" ht="30.75" customHeight="1">
      <c r="A51" s="48"/>
      <c r="B51" s="1163"/>
      <c r="C51" s="1164"/>
      <c r="D51" s="66"/>
      <c r="E51" s="1153" t="s">
        <v>17</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c r="A52" s="48"/>
      <c r="B52" s="1151" t="s">
        <v>18</v>
      </c>
      <c r="C52" s="1152"/>
      <c r="D52" s="66"/>
      <c r="E52" s="1153" t="s">
        <v>19</v>
      </c>
      <c r="F52" s="1153"/>
      <c r="G52" s="1153"/>
      <c r="H52" s="1153"/>
      <c r="I52" s="1153"/>
      <c r="J52" s="1154"/>
      <c r="K52" s="63">
        <v>449</v>
      </c>
      <c r="L52" s="64">
        <v>447</v>
      </c>
      <c r="M52" s="64">
        <v>452</v>
      </c>
      <c r="N52" s="64">
        <v>473</v>
      </c>
      <c r="O52" s="65">
        <v>483</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135</v>
      </c>
      <c r="L53" s="69">
        <v>146</v>
      </c>
      <c r="M53" s="69">
        <v>155</v>
      </c>
      <c r="N53" s="69">
        <v>147</v>
      </c>
      <c r="O53" s="70">
        <v>132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126331</cp:lastModifiedBy>
  <cp:lastPrinted>2015-04-15T07:34:35Z</cp:lastPrinted>
  <dcterms:created xsi:type="dcterms:W3CDTF">2015-02-17T07:21:20Z</dcterms:created>
  <dcterms:modified xsi:type="dcterms:W3CDTF">2015-05-08T01:17:39Z</dcterms:modified>
  <cp:category/>
</cp:coreProperties>
</file>