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C34" i="9"/>
  <c r="C35" i="9" s="1"/>
  <c r="U34" i="9" l="1"/>
  <c r="U35" i="9" s="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<sst xmlns="http://schemas.openxmlformats.org/spreadsheetml/2006/main" count="973" uniqueCount="550">
  <si>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</si>
  <si>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</si>
  <si>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</si>
  <si>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</si>
  <si>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</si>
  <si>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</si>
  <si>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</si>
  <si>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</si>
  <si>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</si>
  <si>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</si>
  <si>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</si>
  <si>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</si>
  <si>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</si>
  <si>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</si>
  <si>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</si>
  <si>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</si>
  <si>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</si>
  <si>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</si>
  <si>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</si>
  <si>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</si>
  <si>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</si>
  <si>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</si>
  <si>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</si>
  <si>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</si>
  <si>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</si>
  <si>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</si>
  <si>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</si>
  <si>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</si>
  <si>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</si>
  <si>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</si>
  <si>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</si>
  <si>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</si>
  <si>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</si>
  <si>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</si>
  <si>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</si>
  <si>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</si>
  <si>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</si>
  <si>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</si>
  <si>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</si>
  <si>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</si>
  <si>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</si>
  <si>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</si>
  <si>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</si>
  <si>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</si>
  <si>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</si>
  <si>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</si>
  <si>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</si>
  <si>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</si>
  <si>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</si>
  <si>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</si>
  <si>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</si>
  <si>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</si>
  <si>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</si>
  <si>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</si>
  <si>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</si>
  <si>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</si>
  <si>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</si>
  <si>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</si>
  <si>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</si>
  <si>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</si>
  <si>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</si>
  <si>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</si>
  <si>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</si>
  <si>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</si>
  <si>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</si>
  <si>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</si>
  <si>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</si>
  <si>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</si>
  <si>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</si>
  <si>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</si>
  <si>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</si>
  <si>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</si>
  <si>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</si>
  <si>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</si>
  <si>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</si>
  <si>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</si>
  <si>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</si>
  <si>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</si>
  <si>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</si>
  <si>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</si>
  <si>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</si>
  <si>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</si>
  <si>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</si>
  <si>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</si>
  <si>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</si>
  <si>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</si>
  <si>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</si>
  <si>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</si>
  <si>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</si>
  <si>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</si>
  <si>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</si>
  <si>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</si>
  <si>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</si>
  <si>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</si>
  <si>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</si>
  <si>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</si>
  <si>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</si>
  <si>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</si>
  <si>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</si>
  <si>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</si>
  <si>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</si>
  <si>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</si>
  <si>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</si>
  <si>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</si>
  <si>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</si>
  <si>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</si>
  <si>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</si>
  <si>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</si>
  <si>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</si>
  <si>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</si>
  <si>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</si>
  <si>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</si>
  <si>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</si>
  <si>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</si>
  <si>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</si>
  <si>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</si>
  <si>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</si>
  <si>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</si>
  <si>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</si>
  <si>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</si>
  <si>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</si>
  <si>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</si>
  <si>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</si>
  <si>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</si>
  <si>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</si>
  <si>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</si>
  <si>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</si>
  <si>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</si>
  <si>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</si>
  <si>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</si>
  <si>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</si>
  <si>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</si>
  <si>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</si>
  <si>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</si>
  <si>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</si>
  <si>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</si>
  <si>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</si>
  <si>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</si>
  <si>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</si>
  <si>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</si>
  <si>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</si>
  <si>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</si>
  <si>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</si>
  <si>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</si>
  <si>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</si>
  <si>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</si>
  <si>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</si>
  <si>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</si>
  <si>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</si>
  <si>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</si>
  <si>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</si>
  <si>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</si>
  <si>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</si>
  <si>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</si>
  <si>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</si>
  <si>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</si>
  <si>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</si>
  <si>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</si>
  <si>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</si>
  <si>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</si>
  <si>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</si>
  <si>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</si>
  <si>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</si>
  <si>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</si>
  <si>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</si>
  <si>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</si>
  <si>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</si>
  <si>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</si>
  <si>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</si>
  <si>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</si>
  <si>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</si>
  <si>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</si>
  <si>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</si>
  <si>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</si>
  <si>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</si>
  <si>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</si>
  <si>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</si>
  <si>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</si>
  <si>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</si>
  <si>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</si>
  <si>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</si>
  <si>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</si>
  <si>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</si>
  <si>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</si>
  <si>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</si>
  <si>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</si>
  <si>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</si>
  <si>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</si>
  <si>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</si>
  <si>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</si>
  <si>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</si>
  <si>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</si>
  <si>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</si>
  <si>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</si>
  <si>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</si>
  <si>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</si>
  <si>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和歌山県湯浅町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</si>
  <si>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</si>
  <si>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</si>
  <si>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</si>
  <si>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</si>
  <si>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</si>
  <si>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</si>
  <si>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</si>
  <si>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</si>
  <si>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</si>
  <si>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</si>
  <si>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</si>
  <si>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</si>
  <si>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</si>
  <si>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</si>
  <si>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</si>
  <si>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</si>
  <si>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</si>
  <si>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</si>
  <si>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</si>
  <si>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</si>
  <si>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</si>
  <si>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</si>
  <si>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</si>
  <si>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</si>
  <si>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</si>
  <si>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</si>
  <si>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</si>
  <si>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</si>
  <si>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</si>
  <si>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</si>
  <si>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</si>
  <si>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</si>
  <si>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</si>
  <si>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</si>
  <si>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</si>
  <si>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</si>
  <si>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</si>
  <si>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</si>
  <si>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</si>
  <si>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</si>
  <si>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</si>
  <si>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</si>
  <si>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</si>
  <si>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</si>
  <si>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</si>
  <si>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</si>
  <si>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</si>
  <si>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</si>
  <si>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</si>
  <si>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</si>
  <si>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</si>
  <si>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</si>
  <si>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</si>
  <si>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</si>
  <si>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</si>
  <si>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</si>
  <si>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</si>
  <si>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</si>
  <si>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</si>
  <si>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</si>
  <si>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</si>
  <si>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</si>
  <si>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</si>
  <si>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</si>
  <si>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</si>
  <si>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</si>
  <si>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</si>
  <si>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</si>
  <si>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</si>
  <si>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</si>
  <si>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</si>
  <si>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</si>
  <si>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</si>
  <si>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</si>
  <si>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</si>
  <si>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</si>
  <si>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</si>
  <si>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</si>
  <si>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</si>
  <si>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</si>
  <si>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</si>
  <si>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</si>
  <si>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</si>
  <si>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</si>
  <si>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</si>
  <si>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</si>
  <si>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</si>
  <si>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</si>
  <si>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</si>
  <si>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</si>
  <si>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</si>
  <si>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</si>
  <si>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</si>
  <si>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</si>
  <si>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</si>
  <si>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</si>
  <si>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</si>
  <si>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</si>
  <si>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</si>
  <si>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</si>
  <si>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</si>
  <si>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</si>
  <si>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</si>
  <si>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</si>
  <si>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</si>
  <si>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</si>
  <si>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</si>
  <si>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</si>
  <si>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</si>
  <si>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</si>
  <si>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</si>
  <si>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</si>
  <si>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</si>
  <si>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</si>
  <si>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</si>
  <si>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</si>
  <si>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</si>
  <si>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</si>
  <si>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</si>
  <si>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</si>
  <si>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</si>
  <si>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</si>
  <si>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</si>
  <si>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</si>
  <si>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</si>
  <si>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</si>
  <si>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</si>
  <si>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</si>
  <si>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</si>
  <si>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</si>
  <si>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</si>
  <si>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</si>
  <si>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</si>
  <si>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</si>
  <si>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</si>
  <si>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</si>
  <si>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</si>
  <si>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</si>
  <si>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</si>
  <si>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</si>
  <si>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</si>
  <si>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</si>
  <si>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</si>
  <si>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</si>
  <si>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</si>
  <si>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</si>
  <si>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</si>
  <si>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</si>
  <si>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</si>
  <si>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和歌山県湯浅町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</si>
  <si>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</si>
  <si>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</si>
  <si>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</si>
  <si>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</si>
  <si>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</si>
  <si>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</si>
  <si>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</si>
  <si>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</si>
  <si>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</si>
  <si>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</si>
  <si>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</si>
  <si>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</si>
  <si>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</si>
  <si>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</si>
  <si>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</si>
  <si>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</si>
  <si>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</si>
  <si>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</si>
  <si>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</si>
  <si>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</si>
  <si>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</si>
  <si>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</si>
  <si>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</si>
  <si>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</si>
  <si>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</si>
  <si>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</si>
  <si>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</si>
  <si>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</si>
  <si>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</si>
  <si>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</si>
  <si>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</si>
  <si>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</si>
  <si>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</si>
  <si>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</si>
  <si>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</si>
  <si>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</si>
  <si>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</si>
  <si>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</si>
  <si>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</si>
  <si>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</si>
  <si>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</si>
  <si>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</si>
  <si>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</si>
  <si>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</si>
  <si>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</si>
  <si>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</si>
  <si>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</si>
  <si>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</si>
  <si>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</si>
  <si>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</si>
  <si>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</si>
  <si>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</si>
  <si>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</si>
  <si>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</si>
  <si>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</si>
  <si>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</si>
  <si>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</si>
  <si>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</si>
  <si>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</si>
  <si>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</si>
  <si>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</si>
  <si>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</si>
  <si>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</si>
  <si>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</si>
  <si>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</si>
  <si>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</si>
  <si>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</si>
  <si>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</si>
  <si>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</si>
  <si>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</si>
  <si>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</si>
  <si>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</si>
  <si>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</si>
  <si>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</si>
  <si>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</si>
  <si>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</si>
  <si>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</si>
  <si>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</si>
  <si>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</si>
  <si>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</si>
  <si>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</si>
  <si>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</si>
  <si>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</si>
  <si>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</si>
  <si>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</si>
  <si>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</si>
  <si>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</si>
  <si>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</si>
  <si>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</si>
  <si>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</si>
  <si>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</si>
  <si>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</si>
  <si>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</si>
  <si>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</si>
  <si>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</si>
  <si>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</si>
  <si>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</si>
  <si>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</si>
  <si>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</si>
  <si>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</si>
  <si>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</si>
  <si>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</si>
  <si>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</si>
  <si>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</si>
  <si>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</si>
  <si>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</si>
  <si>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</si>
  <si>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</si>
  <si>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</si>
  <si>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</si>
  <si>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</si>
  <si>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</si>
  <si>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</si>
  <si>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</si>
  <si>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</si>
  <si>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</si>
  <si>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</si>
  <si>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</si>
  <si>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</si>
  <si>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</si>
  <si>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</si>
  <si>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</si>
  <si>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</si>
  <si>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</si>
  <si>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</si>
  <si>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</si>
  <si>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</si>
  <si>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</si>
  <si>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</si>
  <si>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</si>
  <si>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</si>
  <si>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</si>
  <si>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</si>
  <si>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</si>
  <si>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</si>
  <si>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</si>
  <si>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</si>
  <si>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</si>
  <si>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</si>
  <si>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</si>
  <si>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</si>
  <si>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</si>
  <si>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</si>
  <si>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</si>
  <si>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</si>
  <si>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</si>
  <si>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</si>
  <si>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</si>
  <si>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</si>
  <si>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</si>
  <si>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</si>
  <si>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</si>
  <si>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</si>
  <si>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</si>
  <si>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</si>
  <si>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</si>
  <si>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</si>
  <si>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</si>
  <si>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</si>
  <si>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</si>
  <si>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</si>
  <si>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</si>
  <si>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</si>
  <si>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</si>
  <si>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</si>
  <si>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</si>
  <si>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</si>
  <si>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</si>
  <si>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</si>
  <si>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</si>
  <si>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</si>
  <si>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3.01</t>
  </si>
  <si>
    <t>▲ 1.65</t>
  </si>
  <si>
    <t>▲ 2.11</t>
  </si>
  <si>
    <t>同和対策住宅新築資金等特別会計</t>
  </si>
  <si>
    <t>▲ 10.21</t>
  </si>
  <si>
    <t>▲ 10.40</t>
  </si>
  <si>
    <t>▲ 11.12</t>
  </si>
  <si>
    <t>▲ 11.44</t>
  </si>
  <si>
    <t>▲ 10.10</t>
  </si>
  <si>
    <t>駐車場事業特別会計</t>
  </si>
  <si>
    <t>▲ 5.27</t>
  </si>
  <si>
    <t>▲ 5.02</t>
  </si>
  <si>
    <t>▲ 5.04</t>
  </si>
  <si>
    <t>▲ 5.00</t>
  </si>
  <si>
    <t>▲ 4.82</t>
  </si>
  <si>
    <t>一般会計</t>
  </si>
  <si>
    <t>水道事業会計</t>
  </si>
  <si>
    <t>国民健康保険事業特別会計</t>
  </si>
  <si>
    <t>▲ 0.41</t>
  </si>
  <si>
    <t>介護保険事業特別会計</t>
  </si>
  <si>
    <t>後期高齢者医療特別会計</t>
  </si>
  <si>
    <t>農業集落排水事業特別会計</t>
  </si>
  <si>
    <t>その他会計（赤字）</t>
  </si>
  <si>
    <t>その他会計（黒字）</t>
  </si>
  <si>
    <t>有田衛生施設事務組合</t>
  </si>
  <si>
    <t>有田周辺広域圏事務組合</t>
    <phoneticPr fontId="2"/>
  </si>
  <si>
    <t>湯浅広川消防組合</t>
    <phoneticPr fontId="2"/>
  </si>
  <si>
    <t>有田老人福祉施設事務組合</t>
    <phoneticPr fontId="2"/>
  </si>
  <si>
    <t>和歌山県市町村総合事務組合</t>
    <phoneticPr fontId="2"/>
  </si>
  <si>
    <t>和歌山地方税回収機構</t>
    <phoneticPr fontId="2"/>
  </si>
  <si>
    <t>和歌山県住宅新築資金等貸付金回収管理組合</t>
    <phoneticPr fontId="2"/>
  </si>
  <si>
    <t>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</si>
</sst>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45401</c:v>
                </c:pt>
                <c:pt idx="1">
                  <c:v>286074</c:v>
                </c:pt>
                <c:pt idx="2">
                  <c:v>109359</c:v>
                </c:pt>
                <c:pt idx="3">
                  <c:v>52037</c:v>
                </c:pt>
                <c:pt idx="4">
                  <c:v>133618</c:v>
                </c:pt>
              </c:numCache>
            </c:numRef>
          </c:val>
          <c:smooth val="0"/>
        </c:ser>
        <c:dLbls>
          <c:showLegendKey val="0"/>
          <c:showVal val="0"/>
          <c:showCatName val="0"/>
          <c:showSerName val="0"/>
          <c:showPercent val="0"/>
          <c:showBubbleSize val="0"/>
        </c:dLbls>
        <c:marker val="1"/>
        <c:smooth val="0"/>
        <c:axId val="127581184"/>
        <c:axId val="127583360"/>
      </c:lineChart>
      <c:catAx>
        <c:axId val="12758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83360"/>
        <c:crosses val="autoZero"/>
        <c:auto val="1"/>
        <c:lblAlgn val="ctr"/>
        <c:lblOffset val="100"/>
        <c:tickLblSkip val="1"/>
        <c:tickMarkSkip val="1"/>
        <c:noMultiLvlLbl val="0"/>
      </c:catAx>
      <c:valAx>
        <c:axId val="1275833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8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-3.01</c:v>
                </c:pt>
                <c:pt idx="1">
                  <c:v>7.0000000000000007E-2</c:v>
                </c:pt>
                <c:pt idx="2">
                  <c:v>0.16</c:v>
                </c:pt>
                <c:pt idx="3">
                  <c:v>0.5</c:v>
                </c:pt>
                <c:pt idx="4">
                  <c:v>-1.65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c:v>
                </c:pt>
                <c:pt idx="1">
                  <c:v>0.96</c:v>
                </c:pt>
                <c:pt idx="2">
                  <c:v>1.07</c:v>
                </c:pt>
                <c:pt idx="3">
                  <c:v>1.73</c:v>
                </c:pt>
                <c:pt idx="4">
                  <c:v>2.2799999999999998</c:v>
                </c:pt>
              </c:numCache>
            </c:numRef>
          </c:val>
        </c:ser>
        <c:dLbls>
          <c:showLegendKey val="0"/>
          <c:showVal val="0"/>
          <c:showCatName val="0"/>
          <c:showSerName val="0"/>
          <c:showPercent val="0"/>
          <c:showBubbleSize val="0"/>
        </c:dLbls>
        <c:gapWidth val="250"/>
        <c:overlap val="100"/>
        <c:axId val="129035264"/>
        <c:axId val="11672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1.06</c:v>
                </c:pt>
                <c:pt idx="1">
                  <c:v>2.98</c:v>
                </c:pt>
                <c:pt idx="2">
                  <c:v>0.09</c:v>
                </c:pt>
                <c:pt idx="3">
                  <c:v>0.8</c:v>
                </c:pt>
                <c:pt idx="4">
                  <c:v>-2.11</c:v>
                </c:pt>
              </c:numCache>
            </c:numRef>
          </c:val>
          <c:smooth val="0"/>
        </c:ser>
        <c:dLbls>
          <c:showLegendKey val="0"/>
          <c:showVal val="0"/>
          <c:showCatName val="0"/>
          <c:showSerName val="0"/>
          <c:showPercent val="0"/>
          <c:showBubbleSize val="0"/>
        </c:dLbls>
        <c:marker val="1"/>
        <c:smooth val="0"/>
        <c:axId val="129035264"/>
        <c:axId val="116728192"/>
      </c:lineChart>
      <c:catAx>
        <c:axId val="12903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28192"/>
        <c:crosses val="autoZero"/>
        <c:auto val="1"/>
        <c:lblAlgn val="ctr"/>
        <c:lblOffset val="100"/>
        <c:tickLblSkip val="1"/>
        <c:tickMarkSkip val="1"/>
        <c:noMultiLvlLbl val="0"/>
      </c:catAx>
      <c:valAx>
        <c:axId val="11672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c:v>
                </c:pt>
                <c:pt idx="4">
                  <c:v>#N/A</c:v>
                </c:pt>
                <c:pt idx="5">
                  <c:v>0.01</c:v>
                </c:pt>
                <c:pt idx="6">
                  <c:v>#N/A</c:v>
                </c:pt>
                <c:pt idx="7">
                  <c:v>0.01</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0.31</c:v>
                </c:pt>
                <c:pt idx="4">
                  <c:v>#N/A</c:v>
                </c:pt>
                <c:pt idx="5">
                  <c:v>0.17</c:v>
                </c:pt>
                <c:pt idx="6">
                  <c:v>#N/A</c:v>
                </c:pt>
                <c:pt idx="7">
                  <c:v>0.22</c:v>
                </c:pt>
                <c:pt idx="8">
                  <c:v>#N/A</c:v>
                </c:pt>
                <c:pt idx="9">
                  <c:v>0.66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0.41</c:v>
                </c:pt>
                <c:pt idx="1">
                  <c:v>#N/A</c:v>
                </c:pt>
                <c:pt idx="2">
                  <c:v>#N/A</c:v>
                </c:pt>
                <c:pt idx="3">
                  <c:v>1.1399999999999999</c:v>
                </c:pt>
                <c:pt idx="4">
                  <c:v>#N/A</c:v>
                </c:pt>
                <c:pt idx="5">
                  <c:v>1.94</c:v>
                </c:pt>
                <c:pt idx="6">
                  <c:v>#N/A</c:v>
                </c:pt>
                <c:pt idx="7">
                  <c:v>3.67</c:v>
                </c:pt>
                <c:pt idx="8">
                  <c:v>#N/A</c:v>
                </c:pt>
                <c:pt idx="9">
                  <c:v>2.09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4.1399999999999997</c:v>
                </c:pt>
                <c:pt idx="2">
                  <c:v>#N/A</c:v>
                </c:pt>
                <c:pt idx="3">
                  <c:v>4.93</c:v>
                </c:pt>
                <c:pt idx="4">
                  <c:v>#N/A</c:v>
                </c:pt>
                <c:pt idx="5">
                  <c:v>5.01</c:v>
                </c:pt>
                <c:pt idx="6">
                  <c:v>#N/A</c:v>
                </c:pt>
                <c:pt idx="7">
                  <c:v>5.13</c:v>
                </c:pt>
                <c:pt idx="8">
                  <c:v>#N/A</c:v>
                </c:pt>
                <c:pt idx="9">
                  <c:v>5.38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7.18</c:v>
                </c:pt>
                <c:pt idx="2">
                  <c:v>#N/A</c:v>
                </c:pt>
                <c:pt idx="3">
                  <c:v>10.45</c:v>
                </c:pt>
                <c:pt idx="4">
                  <c:v>#N/A</c:v>
                </c:pt>
                <c:pt idx="5">
                  <c:v>11.28</c:v>
                </c:pt>
                <c:pt idx="6">
                  <c:v>#N/A</c:v>
                </c:pt>
                <c:pt idx="7">
                  <c:v>11.94</c:v>
                </c:pt>
                <c:pt idx="8">
                  <c:v>#N/A</c:v>
                </c:pt>
                <c:pt idx="9">
                  <c:v>8.4499999999999993</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5.27</c:v>
                </c:pt>
                <c:pt idx="1">
                  <c:v>#N/A</c:v>
                </c:pt>
                <c:pt idx="2">
                  <c:v>5.0199999999999996</c:v>
                </c:pt>
                <c:pt idx="3">
                  <c:v>#N/A</c:v>
                </c:pt>
                <c:pt idx="4">
                  <c:v>5.04</c:v>
                </c:pt>
                <c:pt idx="5">
                  <c:v>#N/A</c:v>
                </c:pt>
                <c:pt idx="6">
                  <c:v>5</c:v>
                </c:pt>
                <c:pt idx="7">
                  <c:v>#N/A</c:v>
                </c:pt>
                <c:pt idx="8">
                  <c:v>4.82</c:v>
                </c:pt>
                <c:pt idx="9">
                  <c:v>#N/A</c:v>
                </c:pt>
              </c:numCache>
            </c:numRef>
          </c:val>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10.210000000000001</c:v>
                </c:pt>
                <c:pt idx="1">
                  <c:v>#N/A</c:v>
                </c:pt>
                <c:pt idx="2">
                  <c:v>10.4</c:v>
                </c:pt>
                <c:pt idx="3">
                  <c:v>#N/A</c:v>
                </c:pt>
                <c:pt idx="4">
                  <c:v>11.12</c:v>
                </c:pt>
                <c:pt idx="5">
                  <c:v>#N/A</c:v>
                </c:pt>
                <c:pt idx="6">
                  <c:v>11.44</c:v>
                </c:pt>
                <c:pt idx="7">
                  <c:v>#N/A</c:v>
                </c:pt>
                <c:pt idx="8">
                  <c:v>10.1</c:v>
                </c:pt>
                <c:pt idx="9">
                  <c:v>#N/A</c:v>
                </c:pt>
              </c:numCache>
            </c:numRef>
          </c:val>
        </c:ser>
        <c:dLbls>
          <c:showLegendKey val="0"/>
          <c:showVal val="0"/>
          <c:showCatName val="0"/>
          <c:showSerName val="0"/>
          <c:showPercent val="0"/>
          <c:showBubbleSize val="0"/>
        </c:dLbls>
        <c:gapWidth val="150"/>
        <c:overlap val="100"/>
        <c:axId val="128033152"/>
        <c:axId val="128034688"/>
      </c:barChart>
      <c:catAx>
        <c:axId val="1280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34688"/>
        <c:crosses val="autoZero"/>
        <c:auto val="1"/>
        <c:lblAlgn val="ctr"/>
        <c:lblOffset val="100"/>
        <c:tickLblSkip val="1"/>
        <c:tickMarkSkip val="1"/>
        <c:noMultiLvlLbl val="0"/>
      </c:catAx>
      <c:valAx>
        <c:axId val="12803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33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566</c:v>
                </c:pt>
                <c:pt idx="5">
                  <c:v>547</c:v>
                </c:pt>
                <c:pt idx="8">
                  <c:v>500</c:v>
                </c:pt>
                <c:pt idx="11">
                  <c:v>490</c:v>
                </c:pt>
                <c:pt idx="14">
                  <c:v>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10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211</c:v>
                </c:pt>
                <c:pt idx="3">
                  <c:v>237</c:v>
                </c:pt>
                <c:pt idx="6">
                  <c:v>237</c:v>
                </c:pt>
                <c:pt idx="9">
                  <c:v>238</c:v>
                </c:pt>
                <c:pt idx="12">
                  <c:v>236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c:v>
                </c:pt>
                <c:pt idx="3">
                  <c:v>30</c:v>
                </c:pt>
                <c:pt idx="6">
                  <c:v>18</c:v>
                </c:pt>
                <c:pt idx="9">
                  <c:v>19</c:v>
                </c:pt>
                <c:pt idx="12">
                  <c:v>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791</c:v>
                </c:pt>
                <c:pt idx="3">
                  <c:v>670</c:v>
                </c:pt>
                <c:pt idx="6">
                  <c:v>576</c:v>
                </c:pt>
                <c:pt idx="9">
                  <c:v>538</c:v>
                </c:pt>
                <c:pt idx="12">
                  <c:v>505</c:v>
                </c:pt>
              </c:numCache>
            </c:numRef>
          </c:val>
        </c:ser>
        <c:dLbls>
          <c:showLegendKey val="0"/>
          <c:showVal val="0"/>
          <c:showCatName val="0"/>
          <c:showSerName val="0"/>
          <c:showPercent val="0"/>
          <c:showBubbleSize val="0"/>
        </c:dLbls>
        <c:gapWidth val="100"/>
        <c:overlap val="100"/>
        <c:axId val="128073088"/>
        <c:axId val="12808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454</c:v>
                </c:pt>
                <c:pt idx="2">
                  <c:v>#N/A</c:v>
                </c:pt>
                <c:pt idx="3">
                  <c:v>#N/A</c:v>
                </c:pt>
                <c:pt idx="4">
                  <c:v>400</c:v>
                </c:pt>
                <c:pt idx="5">
                  <c:v>#N/A</c:v>
                </c:pt>
                <c:pt idx="6">
                  <c:v>#N/A</c:v>
                </c:pt>
                <c:pt idx="7">
                  <c:v>331</c:v>
                </c:pt>
                <c:pt idx="8">
                  <c:v>#N/A</c:v>
                </c:pt>
                <c:pt idx="9">
                  <c:v>#N/A</c:v>
                </c:pt>
                <c:pt idx="10">
                  <c:v>306</c:v>
                </c:pt>
                <c:pt idx="11">
                  <c:v>#N/A</c:v>
                </c:pt>
                <c:pt idx="12">
                  <c:v>#N/A</c:v>
                </c:pt>
                <c:pt idx="13">
                  <c:v>299</c:v>
                </c:pt>
                <c:pt idx="14">
                  <c:v>#N/A</c:v>
                </c:pt>
              </c:numCache>
            </c:numRef>
          </c:val>
          <c:smooth val="0"/>
        </c:ser>
        <c:dLbls>
          <c:showLegendKey val="0"/>
          <c:showVal val="0"/>
          <c:showCatName val="0"/>
          <c:showSerName val="0"/>
          <c:showPercent val="0"/>
          <c:showBubbleSize val="0"/>
        </c:dLbls>
        <c:marker val="1"/>
        <c:smooth val="0"/>
        <c:axId val="128073088"/>
        <c:axId val="128087552"/>
      </c:lineChart>
      <c:catAx>
        <c:axId val="1280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87552"/>
        <c:crosses val="autoZero"/>
        <c:auto val="1"/>
        <c:lblAlgn val="ctr"/>
        <c:lblOffset val="100"/>
        <c:tickLblSkip val="1"/>
        <c:tickMarkSkip val="1"/>
        <c:noMultiLvlLbl val="0"/>
      </c:catAx>
      <c:valAx>
        <c:axId val="1280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4546</c:v>
                </c:pt>
                <c:pt idx="5">
                  <c:v>4317</c:v>
                </c:pt>
                <c:pt idx="8">
                  <c:v>4246</c:v>
                </c:pt>
                <c:pt idx="11">
                  <c:v>4053</c:v>
                </c:pt>
                <c:pt idx="14">
                  <c:v>4371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233</c:v>
                </c:pt>
                <c:pt idx="5">
                  <c:v>317</c:v>
                </c:pt>
                <c:pt idx="8">
                  <c:v>487</c:v>
                </c:pt>
                <c:pt idx="11">
                  <c:v>628</c:v>
                </c:pt>
                <c:pt idx="14">
                  <c:v>733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283</c:v>
                </c:pt>
                <c:pt idx="5">
                  <c:v>291</c:v>
                </c:pt>
                <c:pt idx="8">
                  <c:v>302</c:v>
                </c:pt>
                <c:pt idx="11">
                  <c:v>360</c:v>
                </c:pt>
                <c:pt idx="14">
                  <c:v>351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159</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1472</c:v>
                </c:pt>
                <c:pt idx="3">
                  <c:v>1462</c:v>
                </c:pt>
                <c:pt idx="6">
                  <c:v>1450</c:v>
                </c:pt>
                <c:pt idx="9">
                  <c:v>1450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1543</c:v>
                </c:pt>
                <c:pt idx="3">
                  <c:v>1503</c:v>
                </c:pt>
                <c:pt idx="6">
                  <c:v>1468</c:v>
                </c:pt>
                <c:pt idx="9">
                  <c:v>1417</c:v>
                </c:pt>
                <c:pt idx="12">
                  <c:v>1369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1763</c:v>
                </c:pt>
                <c:pt idx="3">
                  <c:v>1556</c:v>
                </c:pt>
                <c:pt idx="6">
                  <c:v>1337</c:v>
                </c:pt>
                <c:pt idx="9">
                  <c:v>1121</c:v>
                </c:pt>
                <c:pt idx="12">
                  <c:v>1108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323</c:v>
                </c:pt>
                <c:pt idx="3">
                  <c:v>383</c:v>
                </c:pt>
                <c:pt idx="6">
                  <c:v>373</c:v>
                </c:pt>
                <c:pt idx="9">
                  <c:v>367</c:v>
                </c:pt>
                <c:pt idx="12">
                  <c:v>301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107</c:v>
                </c:pt>
                <c:pt idx="6">
                  <c:v>77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4949</c:v>
                </c:pt>
                <c:pt idx="3">
                  <c:v>5221</c:v>
                </c:pt>
                <c:pt idx="6">
                  <c:v>5260</c:v>
                </c:pt>
                <c:pt idx="9">
                  <c:v>5197</c:v>
                </c:pt>
                <c:pt idx="12">
                  <c:v>7090</c:v>
                </c:pt>
              </c:numCache>
            </c:numRef>
          </c:val>
        </c:ser>
        <c:dLbls>
          <c:showLegendKey val="0"/>
          <c:showVal val="0"/>
          <c:showCatName val="0"/>
          <c:showSerName val="0"/>
          <c:showPercent val="0"/>
          <c:showBubbleSize val="0"/>
        </c:dLbls>
        <c:gapWidth val="100"/>
        <c:overlap val="100"/>
        <c:axId val="127940480"/>
        <c:axId val="12794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5147</c:v>
                </c:pt>
                <c:pt idx="2">
                  <c:v>#N/A</c:v>
                </c:pt>
                <c:pt idx="3">
                  <c:v>#N/A</c:v>
                </c:pt>
                <c:pt idx="4">
                  <c:v>5308</c:v>
                </c:pt>
                <c:pt idx="5">
                  <c:v>#N/A</c:v>
                </c:pt>
                <c:pt idx="6">
                  <c:v>#N/A</c:v>
                </c:pt>
                <c:pt idx="7">
                  <c:v>4931</c:v>
                </c:pt>
                <c:pt idx="8">
                  <c:v>#N/A</c:v>
                </c:pt>
                <c:pt idx="9">
                  <c:v>#N/A</c:v>
                </c:pt>
                <c:pt idx="10">
                  <c:v>4511</c:v>
                </c:pt>
                <c:pt idx="11">
                  <c:v>#N/A</c:v>
                </c:pt>
                <c:pt idx="12">
                  <c:v>#N/A</c:v>
                </c:pt>
                <c:pt idx="13">
                  <c:v>4412</c:v>
                </c:pt>
                <c:pt idx="14">
                  <c:v>#N/A</c:v>
                </c:pt>
              </c:numCache>
            </c:numRef>
          </c:val>
          <c:smooth val="0"/>
        </c:ser>
        <c:dLbls>
          <c:showLegendKey val="0"/>
          <c:showVal val="0"/>
          <c:showCatName val="0"/>
          <c:showSerName val="0"/>
          <c:showPercent val="0"/>
          <c:showBubbleSize val="0"/>
        </c:dLbls>
        <c:marker val="1"/>
        <c:smooth val="0"/>
        <c:axId val="127940480"/>
        <c:axId val="127946752"/>
      </c:lineChart>
      <c:catAx>
        <c:axId val="1279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46752"/>
        <c:crosses val="autoZero"/>
        <c:auto val="1"/>
        <c:lblAlgn val="ctr"/>
        <c:lblOffset val="100"/>
        <c:tickLblSkip val="1"/>
        <c:tickMarkSkip val="1"/>
        <c:noMultiLvlLbl val="0"/>
      </c:catAx>
      <c:valAx>
        <c:axId val="12794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
13,187
20.80
8,081,224
8,116,577
-56,204
3,414,460
7,089,831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
-
10.3
147.1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近年はほぼ横ばいの推移となっている。類似団体・和歌山県内の平均値よりも低い数値となっている。</a:t>
          </a:r>
          <a:endParaRPr lang="ja-JP" altLang="ja-JP" sz="1400">
            <a:effectLst/>
          </a:endParaRPr>
        </a:p>
        <a:p>
          <a:pPr rtl="0"/>
          <a:r>
            <a:rPr lang="ja-JP" altLang="ja-JP" sz="1100" b="0" i="0" baseline="0">
              <a:solidFill>
                <a:schemeClr val="dk1"/>
              </a:solidFill>
              <a:effectLst/>
              <a:latin typeface="+mn-lt"/>
              <a:ea typeface="+mn-ea"/>
              <a:cs typeface="+mn-cs"/>
            </a:rPr>
            <a:t>今後の見込みについては、若干の下降か横ばいで推移していく見込みである。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83759</xdr:rowOff>
    </xdr:to>
    <xdr:cxnSp macro="">
      <xdr:nvCxnSpPr>
        <xdr:cNvPr id="75" name="直線コネクタ 74"/>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72269</xdr:rowOff>
    </xdr:to>
    <xdr:cxnSp macro="">
      <xdr:nvCxnSpPr>
        <xdr:cNvPr id="78" name="直線コネクタ 77"/>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１．９ポイント悪化している。原因は、歳入経常一般財源では、固定資産税の時点修正などによる地方税減少などで２２．６百万円減少し、歳出経常一般財源では、町長等や職員の給料削減により人件費が４．９百万円、物品等の見積もり合わせの実施等により物件費で百万円、新規借入の抑制による公債費で３７．６百万円減少となったものの、</a:t>
          </a:r>
          <a:r>
            <a:rPr kumimoji="1" lang="ja-JP" altLang="ja-JP" sz="1100">
              <a:solidFill>
                <a:schemeClr val="dk1"/>
              </a:solidFill>
              <a:effectLst/>
              <a:latin typeface="+mn-lt"/>
              <a:ea typeface="+mn-ea"/>
              <a:cs typeface="+mn-cs"/>
            </a:rPr>
            <a:t>障害者自立支援給付費などの法律に基づく扶助費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３．７百万円</a:t>
          </a:r>
          <a:r>
            <a:rPr kumimoji="1" lang="ja-JP" altLang="en-US" sz="1100">
              <a:solidFill>
                <a:schemeClr val="dk1"/>
              </a:solidFill>
              <a:effectLst/>
              <a:latin typeface="+mn-lt"/>
              <a:ea typeface="+mn-ea"/>
              <a:cs typeface="+mn-cs"/>
            </a:rPr>
            <a:t>、一部事務組合の職員採用による補助費等で６．９百万円増加したためである。平成２６年度は、物品等の見積もり合わせの徹底や固定資産税の前納報奨金の段階的な廃止、財政援助団体等への補助金の精算などを実行し経常収支比率の悪化を抑えていく。</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86571</xdr:rowOff>
    </xdr:to>
    <xdr:cxnSp macro="">
      <xdr:nvCxnSpPr>
        <xdr:cNvPr id="132" name="直線コネクタ 131"/>
        <xdr:cNvCxnSpPr/>
      </xdr:nvCxnSpPr>
      <xdr:spPr>
        <a:xfrm>
          <a:off x="4114800" y="11325860"/>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117263</xdr:rowOff>
    </xdr:from>
    <xdr:to>
      <xdr:col>6</xdr:col>
      <xdr:colOff>0</xdr:colOff>
      <xdr:row>66</xdr:row>
      <xdr:rowOff>10160</xdr:rowOff>
    </xdr:to>
    <xdr:cxnSp macro="">
      <xdr:nvCxnSpPr>
        <xdr:cNvPr id="135" name="直線コネクタ 134"/>
        <xdr:cNvCxnSpPr/>
      </xdr:nvCxnSpPr>
      <xdr:spPr>
        <a:xfrm>
          <a:off x="3225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139912</xdr:rowOff>
    </xdr:from>
    <xdr:to>
      <xdr:col>4</xdr:col>
      <xdr:colOff>482600</xdr:colOff>
      <xdr:row>65</xdr:row>
      <xdr:rowOff>117263</xdr:rowOff>
    </xdr:to>
    <xdr:cxnSp macro="">
      <xdr:nvCxnSpPr>
        <xdr:cNvPr id="138" name="直線コネクタ 137"/>
        <xdr:cNvCxnSpPr/>
      </xdr:nvCxnSpPr>
      <xdr:spPr>
        <a:xfrm>
          <a:off x="2336800" y="1111271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67</xdr:row>
      <xdr:rowOff>31750</xdr:rowOff>
    </xdr:to>
    <xdr:cxnSp macro="">
      <xdr:nvCxnSpPr>
        <xdr:cNvPr id="141" name="直線コネクタ 140"/>
        <xdr:cNvCxnSpPr/>
      </xdr:nvCxnSpPr>
      <xdr:spPr>
        <a:xfrm flipV="1">
          <a:off x="1447800" y="11112712"/>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35771</xdr:rowOff>
    </xdr:from>
    <xdr:to>
      <xdr:col>7</xdr:col>
      <xdr:colOff>203200</xdr:colOff>
      <xdr:row>66</xdr:row>
      <xdr:rowOff>137371</xdr:rowOff>
    </xdr:to>
    <xdr:sp macro="" textlink="">
      <xdr:nvSpPr>
        <xdr:cNvPr id="151" name="円/楕円 150"/>
        <xdr:cNvSpPr/>
      </xdr:nvSpPr>
      <xdr:spPr>
        <a:xfrm>
          <a:off x="49022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7848</xdr:rowOff>
    </xdr:from>
    <xdr:ext cx="762000" cy="259045"/>
    <xdr:sp macro="" textlink="">
      <xdr:nvSpPr>
        <xdr:cNvPr id="152" name="財政構造の弾力性該当値テキスト"/>
        <xdr:cNvSpPr txBox="1"/>
      </xdr:nvSpPr>
      <xdr:spPr>
        <a:xfrm>
          <a:off x="5041900" y="1132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3" name="円/楕円 152"/>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4" name="テキスト ボックス 153"/>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66463</xdr:rowOff>
    </xdr:from>
    <xdr:to>
      <xdr:col>4</xdr:col>
      <xdr:colOff>533400</xdr:colOff>
      <xdr:row>65</xdr:row>
      <xdr:rowOff>168063</xdr:rowOff>
    </xdr:to>
    <xdr:sp macro="" textlink="">
      <xdr:nvSpPr>
        <xdr:cNvPr id="155" name="円/楕円 154"/>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152840</xdr:rowOff>
    </xdr:from>
    <xdr:ext cx="762000" cy="259045"/>
    <xdr:sp macro="" textlink="">
      <xdr:nvSpPr>
        <xdr:cNvPr id="156" name="テキスト ボックス 155"/>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89112</xdr:rowOff>
    </xdr:from>
    <xdr:to>
      <xdr:col>3</xdr:col>
      <xdr:colOff>330200</xdr:colOff>
      <xdr:row>65</xdr:row>
      <xdr:rowOff>19262</xdr:rowOff>
    </xdr:to>
    <xdr:sp macro="" textlink="">
      <xdr:nvSpPr>
        <xdr:cNvPr id="157" name="円/楕円 156"/>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4039</xdr:rowOff>
    </xdr:from>
    <xdr:ext cx="762000" cy="259045"/>
    <xdr:sp macro="" textlink="">
      <xdr:nvSpPr>
        <xdr:cNvPr id="158" name="テキスト ボックス 157"/>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59" name="円/楕円 158"/>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67327</xdr:rowOff>
    </xdr:from>
    <xdr:ext cx="762000" cy="259045"/>
    <xdr:sp macro="" textlink="">
      <xdr:nvSpPr>
        <xdr:cNvPr id="160" name="テキスト ボックス 159"/>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ても低い数値となっている。これは１９年度より実施してきた集中改革プラン、平成２５年度策定した財政シミュレーションに基づき新規採用の抑制を行ってきたことが数値を低くできてきた要因である。今後も引き続き抑制し全国平均を目指し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106507</xdr:rowOff>
    </xdr:from>
    <xdr:to>
      <xdr:col>7</xdr:col>
      <xdr:colOff>152400</xdr:colOff>
      <xdr:row>81</xdr:row>
      <xdr:rowOff>120097</xdr:rowOff>
    </xdr:to>
    <xdr:cxnSp macro="">
      <xdr:nvCxnSpPr>
        <xdr:cNvPr id="193" name="直線コネクタ 192"/>
        <xdr:cNvCxnSpPr/>
      </xdr:nvCxnSpPr>
      <xdr:spPr>
        <a:xfrm flipV="1">
          <a:off x="4114800" y="13993957"/>
          <a:ext cx="8382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120097</xdr:rowOff>
    </xdr:from>
    <xdr:to>
      <xdr:col>6</xdr:col>
      <xdr:colOff>0</xdr:colOff>
      <xdr:row>81</xdr:row>
      <xdr:rowOff>139164</xdr:rowOff>
    </xdr:to>
    <xdr:cxnSp macro="">
      <xdr:nvCxnSpPr>
        <xdr:cNvPr id="196" name="直線コネクタ 195"/>
        <xdr:cNvCxnSpPr/>
      </xdr:nvCxnSpPr>
      <xdr:spPr>
        <a:xfrm flipV="1">
          <a:off x="3225800" y="14007547"/>
          <a:ext cx="8890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79341</xdr:rowOff>
    </xdr:from>
    <xdr:to>
      <xdr:col>4</xdr:col>
      <xdr:colOff>482600</xdr:colOff>
      <xdr:row>81</xdr:row>
      <xdr:rowOff>139164</xdr:rowOff>
    </xdr:to>
    <xdr:cxnSp macro="">
      <xdr:nvCxnSpPr>
        <xdr:cNvPr id="199" name="直線コネクタ 198"/>
        <xdr:cNvCxnSpPr/>
      </xdr:nvCxnSpPr>
      <xdr:spPr>
        <a:xfrm>
          <a:off x="2336800" y="13966791"/>
          <a:ext cx="889000" cy="5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79341</xdr:rowOff>
    </xdr:from>
    <xdr:to>
      <xdr:col>3</xdr:col>
      <xdr:colOff>279400</xdr:colOff>
      <xdr:row>81</xdr:row>
      <xdr:rowOff>100381</xdr:rowOff>
    </xdr:to>
    <xdr:cxnSp macro="">
      <xdr:nvCxnSpPr>
        <xdr:cNvPr id="202" name="直線コネクタ 201"/>
        <xdr:cNvCxnSpPr/>
      </xdr:nvCxnSpPr>
      <xdr:spPr>
        <a:xfrm flipV="1">
          <a:off x="1447800" y="13966791"/>
          <a:ext cx="889000" cy="2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55707</xdr:rowOff>
    </xdr:from>
    <xdr:to>
      <xdr:col>7</xdr:col>
      <xdr:colOff>203200</xdr:colOff>
      <xdr:row>81</xdr:row>
      <xdr:rowOff>157307</xdr:rowOff>
    </xdr:to>
    <xdr:sp macro="" textlink="">
      <xdr:nvSpPr>
        <xdr:cNvPr id="212" name="円/楕円 211"/>
        <xdr:cNvSpPr/>
      </xdr:nvSpPr>
      <xdr:spPr>
        <a:xfrm>
          <a:off x="4902200" y="139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72234</xdr:rowOff>
    </xdr:from>
    <xdr:ext cx="762000" cy="259045"/>
    <xdr:sp macro="" textlink="">
      <xdr:nvSpPr>
        <xdr:cNvPr id="213" name="人件費・物件費等の状況該当値テキスト"/>
        <xdr:cNvSpPr txBox="1"/>
      </xdr:nvSpPr>
      <xdr:spPr>
        <a:xfrm>
          <a:off x="5041900" y="1378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69297</xdr:rowOff>
    </xdr:from>
    <xdr:to>
      <xdr:col>6</xdr:col>
      <xdr:colOff>50800</xdr:colOff>
      <xdr:row>81</xdr:row>
      <xdr:rowOff>170897</xdr:rowOff>
    </xdr:to>
    <xdr:sp macro="" textlink="">
      <xdr:nvSpPr>
        <xdr:cNvPr id="214" name="円/楕円 213"/>
        <xdr:cNvSpPr/>
      </xdr:nvSpPr>
      <xdr:spPr>
        <a:xfrm>
          <a:off x="4064000" y="139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9624</xdr:rowOff>
    </xdr:from>
    <xdr:ext cx="736600" cy="259045"/>
    <xdr:sp macro="" textlink="">
      <xdr:nvSpPr>
        <xdr:cNvPr id="215" name="テキスト ボックス 214"/>
        <xdr:cNvSpPr txBox="1"/>
      </xdr:nvSpPr>
      <xdr:spPr>
        <a:xfrm>
          <a:off x="3733800" y="1372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88364</xdr:rowOff>
    </xdr:from>
    <xdr:to>
      <xdr:col>4</xdr:col>
      <xdr:colOff>533400</xdr:colOff>
      <xdr:row>82</xdr:row>
      <xdr:rowOff>18514</xdr:rowOff>
    </xdr:to>
    <xdr:sp macro="" textlink="">
      <xdr:nvSpPr>
        <xdr:cNvPr id="216" name="円/楕円 215"/>
        <xdr:cNvSpPr/>
      </xdr:nvSpPr>
      <xdr:spPr>
        <a:xfrm>
          <a:off x="3175000" y="139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28691</xdr:rowOff>
    </xdr:from>
    <xdr:ext cx="762000" cy="259045"/>
    <xdr:sp macro="" textlink="">
      <xdr:nvSpPr>
        <xdr:cNvPr id="217" name="テキスト ボックス 216"/>
        <xdr:cNvSpPr txBox="1"/>
      </xdr:nvSpPr>
      <xdr:spPr>
        <a:xfrm>
          <a:off x="2844800" y="1374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28541</xdr:rowOff>
    </xdr:from>
    <xdr:to>
      <xdr:col>3</xdr:col>
      <xdr:colOff>330200</xdr:colOff>
      <xdr:row>81</xdr:row>
      <xdr:rowOff>130141</xdr:rowOff>
    </xdr:to>
    <xdr:sp macro="" textlink="">
      <xdr:nvSpPr>
        <xdr:cNvPr id="218" name="円/楕円 217"/>
        <xdr:cNvSpPr/>
      </xdr:nvSpPr>
      <xdr:spPr>
        <a:xfrm>
          <a:off x="2286000" y="13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140318</xdr:rowOff>
    </xdr:from>
    <xdr:ext cx="762000" cy="259045"/>
    <xdr:sp macro="" textlink="">
      <xdr:nvSpPr>
        <xdr:cNvPr id="219" name="テキスト ボックス 218"/>
        <xdr:cNvSpPr txBox="1"/>
      </xdr:nvSpPr>
      <xdr:spPr>
        <a:xfrm>
          <a:off x="1955800" y="1368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49581</xdr:rowOff>
    </xdr:from>
    <xdr:to>
      <xdr:col>2</xdr:col>
      <xdr:colOff>127000</xdr:colOff>
      <xdr:row>81</xdr:row>
      <xdr:rowOff>151181</xdr:rowOff>
    </xdr:to>
    <xdr:sp macro="" textlink="">
      <xdr:nvSpPr>
        <xdr:cNvPr id="220" name="円/楕円 219"/>
        <xdr:cNvSpPr/>
      </xdr:nvSpPr>
      <xdr:spPr>
        <a:xfrm>
          <a:off x="1397000" y="13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161358</xdr:rowOff>
    </xdr:from>
    <xdr:ext cx="762000" cy="259045"/>
    <xdr:sp macro="" textlink="">
      <xdr:nvSpPr>
        <xdr:cNvPr id="221" name="テキスト ボックス 220"/>
        <xdr:cNvSpPr txBox="1"/>
      </xdr:nvSpPr>
      <xdr:spPr>
        <a:xfrm>
          <a:off x="1066800" y="137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初任給は国と同じであるが、財政健全化として実施した昇給停止、平成２５年７月より実施中の職員給料３％削減により類似団体・全国平均よりも低い数値となっている。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87</xdr:row>
      <xdr:rowOff>34713</xdr:rowOff>
    </xdr:to>
    <xdr:cxnSp macro="">
      <xdr:nvCxnSpPr>
        <xdr:cNvPr id="255" name="直線コネクタ 254"/>
        <xdr:cNvCxnSpPr/>
      </xdr:nvCxnSpPr>
      <xdr:spPr>
        <a:xfrm flipV="1">
          <a:off x="16179800" y="14041966"/>
          <a:ext cx="838200" cy="90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157904</xdr:rowOff>
    </xdr:from>
    <xdr:to>
      <xdr:col>23</xdr:col>
      <xdr:colOff>406400</xdr:colOff>
      <xdr:row>87</xdr:row>
      <xdr:rowOff>34713</xdr:rowOff>
    </xdr:to>
    <xdr:cxnSp macro="">
      <xdr:nvCxnSpPr>
        <xdr:cNvPr id="258" name="直線コネクタ 257"/>
        <xdr:cNvCxnSpPr/>
      </xdr:nvCxnSpPr>
      <xdr:spPr>
        <a:xfrm>
          <a:off x="15290800" y="1490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86</xdr:row>
      <xdr:rowOff>157904</xdr:rowOff>
    </xdr:to>
    <xdr:cxnSp macro="">
      <xdr:nvCxnSpPr>
        <xdr:cNvPr id="261" name="直線コネクタ 260"/>
        <xdr:cNvCxnSpPr/>
      </xdr:nvCxnSpPr>
      <xdr:spPr>
        <a:xfrm>
          <a:off x="14401800" y="14291311"/>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151977</xdr:rowOff>
    </xdr:from>
    <xdr:to>
      <xdr:col>21</xdr:col>
      <xdr:colOff>0</xdr:colOff>
      <xdr:row>83</xdr:row>
      <xdr:rowOff>60961</xdr:rowOff>
    </xdr:to>
    <xdr:cxnSp macro="">
      <xdr:nvCxnSpPr>
        <xdr:cNvPr id="264" name="直線コネクタ 263"/>
        <xdr:cNvCxnSpPr/>
      </xdr:nvCxnSpPr>
      <xdr:spPr>
        <a:xfrm>
          <a:off x="13512800" y="142108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4" name="円/楕円 273"/>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5"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6" name="円/楕円 275"/>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95690</xdr:rowOff>
    </xdr:from>
    <xdr:ext cx="736600" cy="259045"/>
    <xdr:sp macro="" textlink="">
      <xdr:nvSpPr>
        <xdr:cNvPr id="277" name="テキスト ボックス 276"/>
        <xdr:cNvSpPr txBox="1"/>
      </xdr:nvSpPr>
      <xdr:spPr>
        <a:xfrm>
          <a:off x="15798800" y="146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107104</xdr:rowOff>
    </xdr:from>
    <xdr:to>
      <xdr:col>22</xdr:col>
      <xdr:colOff>254000</xdr:colOff>
      <xdr:row>87</xdr:row>
      <xdr:rowOff>37254</xdr:rowOff>
    </xdr:to>
    <xdr:sp macro="" textlink="">
      <xdr:nvSpPr>
        <xdr:cNvPr id="278" name="円/楕円 277"/>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79" name="テキスト ボックス 278"/>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80" name="円/楕円 279"/>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81" name="テキスト ボックス 280"/>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101177</xdr:rowOff>
    </xdr:from>
    <xdr:to>
      <xdr:col>19</xdr:col>
      <xdr:colOff>533400</xdr:colOff>
      <xdr:row>83</xdr:row>
      <xdr:rowOff>31327</xdr:rowOff>
    </xdr:to>
    <xdr:sp macro="" textlink="">
      <xdr:nvSpPr>
        <xdr:cNvPr id="282" name="円/楕円 281"/>
        <xdr:cNvSpPr/>
      </xdr:nvSpPr>
      <xdr:spPr>
        <a:xfrm>
          <a:off x="13462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41504</xdr:rowOff>
    </xdr:from>
    <xdr:ext cx="762000" cy="259045"/>
    <xdr:sp macro="" textlink="">
      <xdr:nvSpPr>
        <xdr:cNvPr id="283" name="テキスト ボックス 282"/>
        <xdr:cNvSpPr txBox="1"/>
      </xdr:nvSpPr>
      <xdr:spPr>
        <a:xfrm>
          <a:off x="13131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類似団体より若干低い数値となっている。今後も財政シミュレーション並びに定員適正化計画に沿って職員数の抑制に努めていく</a:t>
          </a:r>
          <a:r>
            <a:rPr kumimoji="1" lang="ja-JP" altLang="en-US" sz="1300">
              <a:latin typeface="ＭＳ Ｐゴシック"/>
            </a:rPr>
            <a:t>。</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57607</xdr:rowOff>
    </xdr:from>
    <xdr:to>
      <xdr:col>24</xdr:col>
      <xdr:colOff>558800</xdr:colOff>
      <xdr:row>61</xdr:row>
      <xdr:rowOff>70155</xdr:rowOff>
    </xdr:to>
    <xdr:cxnSp macro="">
      <xdr:nvCxnSpPr>
        <xdr:cNvPr id="315" name="直線コネクタ 314"/>
        <xdr:cNvCxnSpPr/>
      </xdr:nvCxnSpPr>
      <xdr:spPr>
        <a:xfrm flipV="1">
          <a:off x="16179800" y="10516057"/>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65329</xdr:rowOff>
    </xdr:from>
    <xdr:to>
      <xdr:col>23</xdr:col>
      <xdr:colOff>406400</xdr:colOff>
      <xdr:row>61</xdr:row>
      <xdr:rowOff>70155</xdr:rowOff>
    </xdr:to>
    <xdr:cxnSp macro="">
      <xdr:nvCxnSpPr>
        <xdr:cNvPr id="318" name="直線コネクタ 317"/>
        <xdr:cNvCxnSpPr/>
      </xdr:nvCxnSpPr>
      <xdr:spPr>
        <a:xfrm>
          <a:off x="15290800" y="105237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60020</xdr:rowOff>
    </xdr:from>
    <xdr:to>
      <xdr:col>22</xdr:col>
      <xdr:colOff>203200</xdr:colOff>
      <xdr:row>61</xdr:row>
      <xdr:rowOff>65329</xdr:rowOff>
    </xdr:to>
    <xdr:cxnSp macro="">
      <xdr:nvCxnSpPr>
        <xdr:cNvPr id="321" name="直線コネクタ 320"/>
        <xdr:cNvCxnSpPr/>
      </xdr:nvCxnSpPr>
      <xdr:spPr>
        <a:xfrm>
          <a:off x="14401800" y="1051847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60020</xdr:rowOff>
    </xdr:from>
    <xdr:to>
      <xdr:col>21</xdr:col>
      <xdr:colOff>0</xdr:colOff>
      <xdr:row>61</xdr:row>
      <xdr:rowOff>64364</xdr:rowOff>
    </xdr:to>
    <xdr:cxnSp macro="">
      <xdr:nvCxnSpPr>
        <xdr:cNvPr id="324" name="直線コネクタ 323"/>
        <xdr:cNvCxnSpPr/>
      </xdr:nvCxnSpPr>
      <xdr:spPr>
        <a:xfrm flipV="1">
          <a:off x="13512800" y="1051847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6807</xdr:rowOff>
    </xdr:from>
    <xdr:to>
      <xdr:col>24</xdr:col>
      <xdr:colOff>609600</xdr:colOff>
      <xdr:row>61</xdr:row>
      <xdr:rowOff>108407</xdr:rowOff>
    </xdr:to>
    <xdr:sp macro="" textlink="">
      <xdr:nvSpPr>
        <xdr:cNvPr id="334" name="円/楕円 333"/>
        <xdr:cNvSpPr/>
      </xdr:nvSpPr>
      <xdr:spPr>
        <a:xfrm>
          <a:off x="169672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23334</xdr:rowOff>
    </xdr:from>
    <xdr:ext cx="762000" cy="259045"/>
    <xdr:sp macro="" textlink="">
      <xdr:nvSpPr>
        <xdr:cNvPr id="335" name="定員管理の状況該当値テキスト"/>
        <xdr:cNvSpPr txBox="1"/>
      </xdr:nvSpPr>
      <xdr:spPr>
        <a:xfrm>
          <a:off x="17106900" y="103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19355</xdr:rowOff>
    </xdr:from>
    <xdr:to>
      <xdr:col>23</xdr:col>
      <xdr:colOff>457200</xdr:colOff>
      <xdr:row>61</xdr:row>
      <xdr:rowOff>120955</xdr:rowOff>
    </xdr:to>
    <xdr:sp macro="" textlink="">
      <xdr:nvSpPr>
        <xdr:cNvPr id="336" name="円/楕円 335"/>
        <xdr:cNvSpPr/>
      </xdr:nvSpPr>
      <xdr:spPr>
        <a:xfrm>
          <a:off x="16129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131132</xdr:rowOff>
    </xdr:from>
    <xdr:ext cx="736600" cy="259045"/>
    <xdr:sp macro="" textlink="">
      <xdr:nvSpPr>
        <xdr:cNvPr id="337" name="テキスト ボックス 336"/>
        <xdr:cNvSpPr txBox="1"/>
      </xdr:nvSpPr>
      <xdr:spPr>
        <a:xfrm>
          <a:off x="15798800" y="102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14529</xdr:rowOff>
    </xdr:from>
    <xdr:to>
      <xdr:col>22</xdr:col>
      <xdr:colOff>254000</xdr:colOff>
      <xdr:row>61</xdr:row>
      <xdr:rowOff>116129</xdr:rowOff>
    </xdr:to>
    <xdr:sp macro="" textlink="">
      <xdr:nvSpPr>
        <xdr:cNvPr id="338" name="円/楕円 337"/>
        <xdr:cNvSpPr/>
      </xdr:nvSpPr>
      <xdr:spPr>
        <a:xfrm>
          <a:off x="15240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126306</xdr:rowOff>
    </xdr:from>
    <xdr:ext cx="762000" cy="259045"/>
    <xdr:sp macro="" textlink="">
      <xdr:nvSpPr>
        <xdr:cNvPr id="339" name="テキスト ボックス 338"/>
        <xdr:cNvSpPr txBox="1"/>
      </xdr:nvSpPr>
      <xdr:spPr>
        <a:xfrm>
          <a:off x="14909800" y="102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9220</xdr:rowOff>
    </xdr:from>
    <xdr:to>
      <xdr:col>21</xdr:col>
      <xdr:colOff>50800</xdr:colOff>
      <xdr:row>61</xdr:row>
      <xdr:rowOff>110820</xdr:rowOff>
    </xdr:to>
    <xdr:sp macro="" textlink="">
      <xdr:nvSpPr>
        <xdr:cNvPr id="340" name="円/楕円 339"/>
        <xdr:cNvSpPr/>
      </xdr:nvSpPr>
      <xdr:spPr>
        <a:xfrm>
          <a:off x="14351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120997</xdr:rowOff>
    </xdr:from>
    <xdr:ext cx="762000" cy="259045"/>
    <xdr:sp macro="" textlink="">
      <xdr:nvSpPr>
        <xdr:cNvPr id="341" name="テキスト ボックス 340"/>
        <xdr:cNvSpPr txBox="1"/>
      </xdr:nvSpPr>
      <xdr:spPr>
        <a:xfrm>
          <a:off x="14020800" y="102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13564</xdr:rowOff>
    </xdr:from>
    <xdr:to>
      <xdr:col>19</xdr:col>
      <xdr:colOff>533400</xdr:colOff>
      <xdr:row>61</xdr:row>
      <xdr:rowOff>115164</xdr:rowOff>
    </xdr:to>
    <xdr:sp macro="" textlink="">
      <xdr:nvSpPr>
        <xdr:cNvPr id="342" name="円/楕円 341"/>
        <xdr:cNvSpPr/>
      </xdr:nvSpPr>
      <xdr:spPr>
        <a:xfrm>
          <a:off x="13462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125341</xdr:rowOff>
    </xdr:from>
    <xdr:ext cx="762000" cy="259045"/>
    <xdr:sp macro="" textlink="">
      <xdr:nvSpPr>
        <xdr:cNvPr id="343" name="テキスト ボックス 342"/>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新規借入れ、交際税算入の低い借入れの抑制により年々公債費が減少し、類似団体なみになった。しかし、平成２５年度で第三セクター等改革推進債１４．２億円借り入れたため、平成２６年度で三セク債分の公債費が６０．１百万円増加するため悪化する見込みである。しかし一時的なものであり、それ以降は借り入れ抑制が功を奏し改善していく見込みで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41</xdr:row>
      <xdr:rowOff>27940</xdr:rowOff>
    </xdr:to>
    <xdr:cxnSp macro="">
      <xdr:nvCxnSpPr>
        <xdr:cNvPr id="373" name="直線コネクタ 372"/>
        <xdr:cNvCxnSpPr/>
      </xdr:nvCxnSpPr>
      <xdr:spPr>
        <a:xfrm flipV="1">
          <a:off x="16179800" y="700309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124460</xdr:rowOff>
    </xdr:to>
    <xdr:cxnSp macro="">
      <xdr:nvCxnSpPr>
        <xdr:cNvPr id="376" name="直線コネクタ 375"/>
        <xdr:cNvCxnSpPr/>
      </xdr:nvCxnSpPr>
      <xdr:spPr>
        <a:xfrm flipV="1">
          <a:off x="15290800" y="705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85725</xdr:rowOff>
    </xdr:to>
    <xdr:cxnSp macro="">
      <xdr:nvCxnSpPr>
        <xdr:cNvPr id="379" name="直線コネクタ 378"/>
        <xdr:cNvCxnSpPr/>
      </xdr:nvCxnSpPr>
      <xdr:spPr>
        <a:xfrm flipV="1">
          <a:off x="14401800" y="71539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43</xdr:row>
      <xdr:rowOff>28893</xdr:rowOff>
    </xdr:to>
    <xdr:cxnSp macro="">
      <xdr:nvCxnSpPr>
        <xdr:cNvPr id="382" name="直線コネクタ 381"/>
        <xdr:cNvCxnSpPr/>
      </xdr:nvCxnSpPr>
      <xdr:spPr>
        <a:xfrm flipV="1">
          <a:off x="13512800" y="72866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2" name="円/楕円 391"/>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3"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4" name="円/楕円 39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5" name="テキスト ボックス 394"/>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6" name="円/楕円 39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7" name="テキスト ボックス 39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398" name="円/楕円 397"/>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399" name="テキスト ボックス 398"/>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400" name="円/楕円 399"/>
        <xdr:cNvSpPr/>
      </xdr:nvSpPr>
      <xdr:spPr>
        <a:xfrm>
          <a:off x="13462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64470</xdr:rowOff>
    </xdr:from>
    <xdr:ext cx="762000" cy="259045"/>
    <xdr:sp macro="" textlink="">
      <xdr:nvSpPr>
        <xdr:cNvPr id="401" name="テキスト ボックス 400"/>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県平均と比較しても非常に高い水準となっている。要因としては、町が出資していた財団法人湯浅町開発公社への損失補償１４．７億円であった。平成２５年度に第三セクター等改革推進債を借入れ将来負担額が減少し、新規採用の抑制や職員の平均年齢の若返りなどにより退職手当負担見込額も減少し、前年度よりは改善している。平成２６年度以降は、老朽化した庁舎建替えにより一時的に悪化する見込みはあるが、第三セクター等改革推進債、新規採用の抑制等により徐々に改善する見込み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124841</xdr:rowOff>
    </xdr:from>
    <xdr:to>
      <xdr:col>24</xdr:col>
      <xdr:colOff>558800</xdr:colOff>
      <xdr:row>20</xdr:row>
      <xdr:rowOff>160232</xdr:rowOff>
    </xdr:to>
    <xdr:cxnSp macro="">
      <xdr:nvCxnSpPr>
        <xdr:cNvPr id="435" name="直線コネクタ 434"/>
        <xdr:cNvCxnSpPr/>
      </xdr:nvCxnSpPr>
      <xdr:spPr>
        <a:xfrm flipV="1">
          <a:off x="16179800" y="3553841"/>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160232</xdr:rowOff>
    </xdr:from>
    <xdr:to>
      <xdr:col>23</xdr:col>
      <xdr:colOff>406400</xdr:colOff>
      <xdr:row>21</xdr:row>
      <xdr:rowOff>61976</xdr:rowOff>
    </xdr:to>
    <xdr:cxnSp macro="">
      <xdr:nvCxnSpPr>
        <xdr:cNvPr id="438" name="直線コネクタ 437"/>
        <xdr:cNvCxnSpPr/>
      </xdr:nvCxnSpPr>
      <xdr:spPr>
        <a:xfrm flipV="1">
          <a:off x="15290800" y="358923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61976</xdr:rowOff>
    </xdr:from>
    <xdr:to>
      <xdr:col>22</xdr:col>
      <xdr:colOff>203200</xdr:colOff>
      <xdr:row>21</xdr:row>
      <xdr:rowOff>123105</xdr:rowOff>
    </xdr:to>
    <xdr:cxnSp macro="">
      <xdr:nvCxnSpPr>
        <xdr:cNvPr id="441" name="直線コネクタ 440"/>
        <xdr:cNvCxnSpPr/>
      </xdr:nvCxnSpPr>
      <xdr:spPr>
        <a:xfrm flipV="1">
          <a:off x="14401800" y="3662426"/>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123105</xdr:rowOff>
    </xdr:from>
    <xdr:to>
      <xdr:col>21</xdr:col>
      <xdr:colOff>0</xdr:colOff>
      <xdr:row>21</xdr:row>
      <xdr:rowOff>145627</xdr:rowOff>
    </xdr:to>
    <xdr:cxnSp macro="">
      <xdr:nvCxnSpPr>
        <xdr:cNvPr id="444" name="直線コネクタ 443"/>
        <xdr:cNvCxnSpPr/>
      </xdr:nvCxnSpPr>
      <xdr:spPr>
        <a:xfrm flipV="1">
          <a:off x="13512800" y="3723555"/>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74041</xdr:rowOff>
    </xdr:from>
    <xdr:to>
      <xdr:col>24</xdr:col>
      <xdr:colOff>609600</xdr:colOff>
      <xdr:row>21</xdr:row>
      <xdr:rowOff>4191</xdr:rowOff>
    </xdr:to>
    <xdr:sp macro="" textlink="">
      <xdr:nvSpPr>
        <xdr:cNvPr id="454" name="円/楕円 453"/>
        <xdr:cNvSpPr/>
      </xdr:nvSpPr>
      <xdr:spPr>
        <a:xfrm>
          <a:off x="169672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46118</xdr:rowOff>
    </xdr:from>
    <xdr:ext cx="762000" cy="259045"/>
    <xdr:sp macro="" textlink="">
      <xdr:nvSpPr>
        <xdr:cNvPr id="455" name="将来負担の状況該当値テキスト"/>
        <xdr:cNvSpPr txBox="1"/>
      </xdr:nvSpPr>
      <xdr:spPr>
        <a:xfrm>
          <a:off x="17106900" y="347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109432</xdr:rowOff>
    </xdr:from>
    <xdr:to>
      <xdr:col>23</xdr:col>
      <xdr:colOff>457200</xdr:colOff>
      <xdr:row>21</xdr:row>
      <xdr:rowOff>39582</xdr:rowOff>
    </xdr:to>
    <xdr:sp macro="" textlink="">
      <xdr:nvSpPr>
        <xdr:cNvPr id="456" name="円/楕円 455"/>
        <xdr:cNvSpPr/>
      </xdr:nvSpPr>
      <xdr:spPr>
        <a:xfrm>
          <a:off x="16129000" y="35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24359</xdr:rowOff>
    </xdr:from>
    <xdr:ext cx="736600" cy="259045"/>
    <xdr:sp macro="" textlink="">
      <xdr:nvSpPr>
        <xdr:cNvPr id="457" name="テキスト ボックス 456"/>
        <xdr:cNvSpPr txBox="1"/>
      </xdr:nvSpPr>
      <xdr:spPr>
        <a:xfrm>
          <a:off x="15798800" y="362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11176</xdr:rowOff>
    </xdr:from>
    <xdr:to>
      <xdr:col>22</xdr:col>
      <xdr:colOff>254000</xdr:colOff>
      <xdr:row>21</xdr:row>
      <xdr:rowOff>112776</xdr:rowOff>
    </xdr:to>
    <xdr:sp macro="" textlink="">
      <xdr:nvSpPr>
        <xdr:cNvPr id="458" name="円/楕円 457"/>
        <xdr:cNvSpPr/>
      </xdr:nvSpPr>
      <xdr:spPr>
        <a:xfrm>
          <a:off x="15240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97553</xdr:rowOff>
    </xdr:from>
    <xdr:ext cx="762000" cy="259045"/>
    <xdr:sp macro="" textlink="">
      <xdr:nvSpPr>
        <xdr:cNvPr id="459" name="テキスト ボックス 458"/>
        <xdr:cNvSpPr txBox="1"/>
      </xdr:nvSpPr>
      <xdr:spPr>
        <a:xfrm>
          <a:off x="14909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72305</xdr:rowOff>
    </xdr:from>
    <xdr:to>
      <xdr:col>21</xdr:col>
      <xdr:colOff>50800</xdr:colOff>
      <xdr:row>22</xdr:row>
      <xdr:rowOff>2455</xdr:rowOff>
    </xdr:to>
    <xdr:sp macro="" textlink="">
      <xdr:nvSpPr>
        <xdr:cNvPr id="460" name="円/楕円 459"/>
        <xdr:cNvSpPr/>
      </xdr:nvSpPr>
      <xdr:spPr>
        <a:xfrm>
          <a:off x="14351000" y="36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158682</xdr:rowOff>
    </xdr:from>
    <xdr:ext cx="762000" cy="259045"/>
    <xdr:sp macro="" textlink="">
      <xdr:nvSpPr>
        <xdr:cNvPr id="461" name="テキスト ボックス 460"/>
        <xdr:cNvSpPr txBox="1"/>
      </xdr:nvSpPr>
      <xdr:spPr>
        <a:xfrm>
          <a:off x="14020800" y="37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94827</xdr:rowOff>
    </xdr:from>
    <xdr:to>
      <xdr:col>19</xdr:col>
      <xdr:colOff>533400</xdr:colOff>
      <xdr:row>22</xdr:row>
      <xdr:rowOff>24977</xdr:rowOff>
    </xdr:to>
    <xdr:sp macro="" textlink="">
      <xdr:nvSpPr>
        <xdr:cNvPr id="462" name="円/楕円 461"/>
        <xdr:cNvSpPr/>
      </xdr:nvSpPr>
      <xdr:spPr>
        <a:xfrm>
          <a:off x="13462000" y="3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9754</xdr:rowOff>
    </xdr:from>
    <xdr:ext cx="762000" cy="259045"/>
    <xdr:sp macro="" textlink="">
      <xdr:nvSpPr>
        <xdr:cNvPr id="463" name="テキスト ボックス 462"/>
        <xdr:cNvSpPr txBox="1"/>
      </xdr:nvSpPr>
      <xdr:spPr>
        <a:xfrm>
          <a:off x="13131800" y="37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
13,187
20.80
8,081,224
8,116,577
-56,204
3,414,460
7,089,831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
-
10.3
147.1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新規採用の抑制や職員の平均年齢の若返り、また７月からの給料等削減により、前年度より４．８百万円の減であるが、経常歳入一般財源が２２．６百万円減のため比率は同じである。平成２６年度も引き続き給料等の削減を行い、新規採用の抑制に努め全国平均に近づけていき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69850</xdr:rowOff>
    </xdr:to>
    <xdr:cxnSp macro="">
      <xdr:nvCxnSpPr>
        <xdr:cNvPr id="63" name="直線コネクタ 62"/>
        <xdr:cNvCxnSpPr/>
      </xdr:nvCxnSpPr>
      <xdr:spPr>
        <a:xfrm>
          <a:off x="3987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88138</xdr:rowOff>
    </xdr:to>
    <xdr:cxnSp macro="">
      <xdr:nvCxnSpPr>
        <xdr:cNvPr id="66" name="直線コネクタ 65"/>
        <xdr:cNvCxnSpPr/>
      </xdr:nvCxnSpPr>
      <xdr:spPr>
        <a:xfrm flipV="1">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88138</xdr:rowOff>
    </xdr:to>
    <xdr:cxnSp macro="">
      <xdr:nvCxnSpPr>
        <xdr:cNvPr id="69" name="直線コネクタ 68"/>
        <xdr:cNvCxnSpPr/>
      </xdr:nvCxnSpPr>
      <xdr:spPr>
        <a:xfrm>
          <a:off x="2209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161290</xdr:rowOff>
    </xdr:to>
    <xdr:cxnSp macro="">
      <xdr:nvCxnSpPr>
        <xdr:cNvPr id="72" name="直線コネクタ 71"/>
        <xdr:cNvCxnSpPr/>
      </xdr:nvCxnSpPr>
      <xdr:spPr>
        <a:xfrm flipV="1">
          <a:off x="1320800" y="6367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2" name="円/楕円 81"/>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3"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4" name="円/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5" name="テキスト ボックス 84"/>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6" name="円/楕円 85"/>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7" name="テキスト ボックス 86"/>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89" name="テキスト ボックス 88"/>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0" name="円/楕円 89"/>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1" name="テキスト ボックス 90"/>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１百万円減となっているが、経常歳入一般財源の減により０．１ポイントの増である。物件費ついては、物品等の入札や見積もり合わせの徹底により効果が出始めている。ただし、職員採用の抑制に伴い、非常勤職員が増加する傾向であるため、今後は、新たな対策を講じていく予定で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146050</xdr:rowOff>
    </xdr:to>
    <xdr:cxnSp macro="">
      <xdr:nvCxnSpPr>
        <xdr:cNvPr id="124" name="直線コネクタ 123"/>
        <xdr:cNvCxnSpPr/>
      </xdr:nvCxnSpPr>
      <xdr:spPr>
        <a:xfrm>
          <a:off x="15671800" y="2710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138430</xdr:rowOff>
    </xdr:to>
    <xdr:cxnSp macro="">
      <xdr:nvCxnSpPr>
        <xdr:cNvPr id="127" name="直線コネクタ 126"/>
        <xdr:cNvCxnSpPr/>
      </xdr:nvCxnSpPr>
      <xdr:spPr>
        <a:xfrm>
          <a:off x="14782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107950</xdr:rowOff>
    </xdr:to>
    <xdr:cxnSp macro="">
      <xdr:nvCxnSpPr>
        <xdr:cNvPr id="130" name="直線コネクタ 129"/>
        <xdr:cNvCxnSpPr/>
      </xdr:nvCxnSpPr>
      <xdr:spPr>
        <a:xfrm>
          <a:off x="13893800" y="254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142240</xdr:rowOff>
    </xdr:to>
    <xdr:cxnSp macro="">
      <xdr:nvCxnSpPr>
        <xdr:cNvPr id="133" name="直線コネクタ 132"/>
        <xdr:cNvCxnSpPr/>
      </xdr:nvCxnSpPr>
      <xdr:spPr>
        <a:xfrm>
          <a:off x="13004800" y="250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3" name="円/楕円 142"/>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4"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5" name="円/楕円 144"/>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6" name="テキスト ボックス 145"/>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7" name="円/楕円 146"/>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8" name="テキスト ボックス 147"/>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49" name="円/楕円 148"/>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0" name="テキスト ボックス 149"/>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1" name="円/楕円 150"/>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2" name="テキスト ボックス 151"/>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障害者自立支援給付費などの法律に基づく扶助費の増加により前年度より３．７百万円、０．２ポイント増である。これらの扶助費については、年々増加してきており、扶助費の抑制を図るため平成２５年度で老人入浴助成事業の一部削減</a:t>
          </a:r>
          <a:r>
            <a:rPr kumimoji="1" lang="en-US" altLang="ja-JP" sz="1100">
              <a:latin typeface="ＭＳ Ｐゴシック"/>
            </a:rPr>
            <a:t>(</a:t>
          </a:r>
          <a:r>
            <a:rPr kumimoji="1" lang="ja-JP" altLang="en-US" sz="1100">
              <a:latin typeface="ＭＳ Ｐゴシック"/>
            </a:rPr>
            <a:t>△５０円</a:t>
          </a:r>
          <a:r>
            <a:rPr kumimoji="1" lang="en-US" altLang="ja-JP" sz="1100">
              <a:latin typeface="ＭＳ Ｐゴシック"/>
            </a:rPr>
            <a:t>)</a:t>
          </a:r>
          <a:r>
            <a:rPr kumimoji="1" lang="ja-JP" altLang="en-US" sz="1100">
              <a:latin typeface="ＭＳ Ｐゴシック"/>
            </a:rPr>
            <a:t>を実行したが比率の解消には至っていない。今後は町単独扶助費の全体的な見直しを検討していく。</a:t>
          </a:r>
          <a:endParaRPr kumimoji="1" lang="en-US" altLang="ja-JP" sz="11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50800</xdr:rowOff>
    </xdr:to>
    <xdr:cxnSp macro="">
      <xdr:nvCxnSpPr>
        <xdr:cNvPr id="185" name="直線コネクタ 184"/>
        <xdr:cNvCxnSpPr/>
      </xdr:nvCxnSpPr>
      <xdr:spPr>
        <a:xfrm>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60</xdr:row>
      <xdr:rowOff>12700</xdr:rowOff>
    </xdr:to>
    <xdr:cxnSp macro="">
      <xdr:nvCxnSpPr>
        <xdr:cNvPr id="188" name="直線コネクタ 187"/>
        <xdr:cNvCxnSpPr/>
      </xdr:nvCxnSpPr>
      <xdr:spPr>
        <a:xfrm>
          <a:off x="3098800" y="10090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146050</xdr:rowOff>
    </xdr:to>
    <xdr:cxnSp macro="">
      <xdr:nvCxnSpPr>
        <xdr:cNvPr id="191" name="直線コネクタ 190"/>
        <xdr:cNvCxnSpPr/>
      </xdr:nvCxnSpPr>
      <xdr:spPr>
        <a:xfrm>
          <a:off x="2209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12700</xdr:rowOff>
    </xdr:to>
    <xdr:cxnSp macro="">
      <xdr:nvCxnSpPr>
        <xdr:cNvPr id="194" name="直線コネクタ 193"/>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4" name="円/楕円 203"/>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05"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6" name="円/楕円 205"/>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07" name="テキスト ボックス 206"/>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08" name="円/楕円 207"/>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09" name="テキスト ボックス 208"/>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0" name="円/楕円 209"/>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1" name="テキスト ボックス 21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2" name="円/楕円 211"/>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3" name="テキスト ボックス 212"/>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a:latin typeface="ＭＳ Ｐゴシック"/>
            </a:rPr>
            <a:t>維持補償費については、公共施設の老朽化により前年度より８．７百万円増加し、繰出金については、前年度とほとんど変わりない。平成２６年度以降は、公共施設の老朽化により維持補修費は増加する見込みでもあるため、統廃合を検討していく必要性を持っている。また繰出金については、高齢化に伴い、介護保険、後期高齢者医療で増加する見込みであり改善は難しい。</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107950</xdr:rowOff>
    </xdr:to>
    <xdr:cxnSp macro="">
      <xdr:nvCxnSpPr>
        <xdr:cNvPr id="246" name="直線コネクタ 245"/>
        <xdr:cNvCxnSpPr/>
      </xdr:nvCxnSpPr>
      <xdr:spPr>
        <a:xfrm>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77470</xdr:rowOff>
    </xdr:to>
    <xdr:cxnSp macro="">
      <xdr:nvCxnSpPr>
        <xdr:cNvPr id="249" name="直線コネクタ 248"/>
        <xdr:cNvCxnSpPr/>
      </xdr:nvCxnSpPr>
      <xdr:spPr>
        <a:xfrm>
          <a:off x="14782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46990</xdr:rowOff>
    </xdr:to>
    <xdr:cxnSp macro="">
      <xdr:nvCxnSpPr>
        <xdr:cNvPr id="252" name="直線コネクタ 251"/>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153670</xdr:rowOff>
    </xdr:to>
    <xdr:cxnSp macro="">
      <xdr:nvCxnSpPr>
        <xdr:cNvPr id="255" name="直線コネクタ 254"/>
        <xdr:cNvCxnSpPr/>
      </xdr:nvCxnSpPr>
      <xdr:spPr>
        <a:xfrm flipV="1">
          <a:off x="13004800" y="9476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5" name="円/楕円 264"/>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6"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7" name="円/楕円 266"/>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8" name="テキスト ボックス 267"/>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9" name="円/楕円 268"/>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0" name="テキスト ボックス 269"/>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1" name="円/楕円 270"/>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2" name="テキスト ボックス 271"/>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一部事務組合の庁舎建替え、職員数や昇格者などによりで６９．３百万円増、２．２ポイント増となっている。ただし、短期的なものであり影響は少ない。また、平成２６年度より固定資産税・前納報奨金の段階的な廃止や財政援助団体への補助金精算の徹底など行い、改善に努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124714</xdr:rowOff>
    </xdr:from>
    <xdr:to>
      <xdr:col>24</xdr:col>
      <xdr:colOff>31750</xdr:colOff>
      <xdr:row>40</xdr:row>
      <xdr:rowOff>53848</xdr:rowOff>
    </xdr:to>
    <xdr:cxnSp macro="">
      <xdr:nvCxnSpPr>
        <xdr:cNvPr id="304" name="直線コネクタ 303"/>
        <xdr:cNvCxnSpPr/>
      </xdr:nvCxnSpPr>
      <xdr:spPr>
        <a:xfrm>
          <a:off x="15671800" y="68112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106426</xdr:rowOff>
    </xdr:from>
    <xdr:to>
      <xdr:col>22</xdr:col>
      <xdr:colOff>565150</xdr:colOff>
      <xdr:row>39</xdr:row>
      <xdr:rowOff>124714</xdr:rowOff>
    </xdr:to>
    <xdr:cxnSp macro="">
      <xdr:nvCxnSpPr>
        <xdr:cNvPr id="307" name="直線コネクタ 306"/>
        <xdr:cNvCxnSpPr/>
      </xdr:nvCxnSpPr>
      <xdr:spPr>
        <a:xfrm>
          <a:off x="14782800" y="67929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xdr:rowOff>
    </xdr:from>
    <xdr:to>
      <xdr:col>21</xdr:col>
      <xdr:colOff>361950</xdr:colOff>
      <xdr:row>39</xdr:row>
      <xdr:rowOff>106426</xdr:rowOff>
    </xdr:to>
    <xdr:cxnSp macro="">
      <xdr:nvCxnSpPr>
        <xdr:cNvPr id="310" name="直線コネクタ 309"/>
        <xdr:cNvCxnSpPr/>
      </xdr:nvCxnSpPr>
      <xdr:spPr>
        <a:xfrm>
          <a:off x="13893800" y="6692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5842</xdr:rowOff>
    </xdr:from>
    <xdr:to>
      <xdr:col>20</xdr:col>
      <xdr:colOff>158750</xdr:colOff>
      <xdr:row>39</xdr:row>
      <xdr:rowOff>110998</xdr:rowOff>
    </xdr:to>
    <xdr:cxnSp macro="">
      <xdr:nvCxnSpPr>
        <xdr:cNvPr id="313" name="直線コネクタ 312"/>
        <xdr:cNvCxnSpPr/>
      </xdr:nvCxnSpPr>
      <xdr:spPr>
        <a:xfrm flipV="1">
          <a:off x="13004800" y="66923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3048</xdr:rowOff>
    </xdr:from>
    <xdr:to>
      <xdr:col>24</xdr:col>
      <xdr:colOff>82550</xdr:colOff>
      <xdr:row>40</xdr:row>
      <xdr:rowOff>104648</xdr:rowOff>
    </xdr:to>
    <xdr:sp macro="" textlink="">
      <xdr:nvSpPr>
        <xdr:cNvPr id="323" name="円/楕円 322"/>
        <xdr:cNvSpPr/>
      </xdr:nvSpPr>
      <xdr:spPr>
        <a:xfrm>
          <a:off x="16459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83075</xdr:rowOff>
    </xdr:from>
    <xdr:ext cx="762000" cy="259045"/>
    <xdr:sp macro="" textlink="">
      <xdr:nvSpPr>
        <xdr:cNvPr id="324" name="補助費等該当値テキスト"/>
        <xdr:cNvSpPr txBox="1"/>
      </xdr:nvSpPr>
      <xdr:spPr>
        <a:xfrm>
          <a:off x="16598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73914</xdr:rowOff>
    </xdr:from>
    <xdr:to>
      <xdr:col>22</xdr:col>
      <xdr:colOff>615950</xdr:colOff>
      <xdr:row>40</xdr:row>
      <xdr:rowOff>4064</xdr:rowOff>
    </xdr:to>
    <xdr:sp macro="" textlink="">
      <xdr:nvSpPr>
        <xdr:cNvPr id="325" name="円/楕円 324"/>
        <xdr:cNvSpPr/>
      </xdr:nvSpPr>
      <xdr:spPr>
        <a:xfrm>
          <a:off x="1562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160291</xdr:rowOff>
    </xdr:from>
    <xdr:ext cx="736600" cy="259045"/>
    <xdr:sp macro="" textlink="">
      <xdr:nvSpPr>
        <xdr:cNvPr id="326" name="テキスト ボックス 325"/>
        <xdr:cNvSpPr txBox="1"/>
      </xdr:nvSpPr>
      <xdr:spPr>
        <a:xfrm>
          <a:off x="15290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55626</xdr:rowOff>
    </xdr:from>
    <xdr:to>
      <xdr:col>21</xdr:col>
      <xdr:colOff>412750</xdr:colOff>
      <xdr:row>39</xdr:row>
      <xdr:rowOff>157226</xdr:rowOff>
    </xdr:to>
    <xdr:sp macro="" textlink="">
      <xdr:nvSpPr>
        <xdr:cNvPr id="327" name="円/楕円 326"/>
        <xdr:cNvSpPr/>
      </xdr:nvSpPr>
      <xdr:spPr>
        <a:xfrm>
          <a:off x="14732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142003</xdr:rowOff>
    </xdr:from>
    <xdr:ext cx="762000" cy="259045"/>
    <xdr:sp macro="" textlink="">
      <xdr:nvSpPr>
        <xdr:cNvPr id="328" name="テキスト ボックス 327"/>
        <xdr:cNvSpPr txBox="1"/>
      </xdr:nvSpPr>
      <xdr:spPr>
        <a:xfrm>
          <a:off x="1440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29" name="円/楕円 328"/>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30" name="テキスト ボックス 329"/>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60198</xdr:rowOff>
    </xdr:from>
    <xdr:to>
      <xdr:col>19</xdr:col>
      <xdr:colOff>6350</xdr:colOff>
      <xdr:row>39</xdr:row>
      <xdr:rowOff>161798</xdr:rowOff>
    </xdr:to>
    <xdr:sp macro="" textlink="">
      <xdr:nvSpPr>
        <xdr:cNvPr id="331" name="円/楕円 330"/>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146575</xdr:rowOff>
    </xdr:from>
    <xdr:ext cx="762000" cy="259045"/>
    <xdr:sp macro="" textlink="">
      <xdr:nvSpPr>
        <xdr:cNvPr id="332" name="テキスト ボックス 331"/>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起債借入れの抑制により前年度より３７．６百万円、１．０ポイントの減である。平成２６年度は、平成２５年度で借り入れた第三セクター等改革推進債の影響により増加するが、平成２７年度以降は、微減していく見込み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28702</xdr:rowOff>
    </xdr:to>
    <xdr:cxnSp macro="">
      <xdr:nvCxnSpPr>
        <xdr:cNvPr id="362" name="直線コネクタ 361"/>
        <xdr:cNvCxnSpPr/>
      </xdr:nvCxnSpPr>
      <xdr:spPr>
        <a:xfrm flipV="1">
          <a:off x="3987800" y="131846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56135</xdr:rowOff>
    </xdr:to>
    <xdr:cxnSp macro="">
      <xdr:nvCxnSpPr>
        <xdr:cNvPr id="365" name="直線コネクタ 364"/>
        <xdr:cNvCxnSpPr/>
      </xdr:nvCxnSpPr>
      <xdr:spPr>
        <a:xfrm flipV="1">
          <a:off x="3098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152146</xdr:rowOff>
    </xdr:to>
    <xdr:cxnSp macro="">
      <xdr:nvCxnSpPr>
        <xdr:cNvPr id="368" name="直線コネクタ 367"/>
        <xdr:cNvCxnSpPr/>
      </xdr:nvCxnSpPr>
      <xdr:spPr>
        <a:xfrm flipV="1">
          <a:off x="2209800" y="13257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79</xdr:row>
      <xdr:rowOff>1270</xdr:rowOff>
    </xdr:to>
    <xdr:cxnSp macro="">
      <xdr:nvCxnSpPr>
        <xdr:cNvPr id="371" name="直線コネクタ 370"/>
        <xdr:cNvCxnSpPr/>
      </xdr:nvCxnSpPr>
      <xdr:spPr>
        <a:xfrm flipV="1">
          <a:off x="1320800" y="133537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1" name="円/楕円 380"/>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2"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3" name="円/楕円 382"/>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4" name="テキスト ボックス 383"/>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85" name="円/楕円 384"/>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86" name="テキスト ボックス 385"/>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7" name="円/楕円 386"/>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88" name="テキスト ボックス 38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円/楕円 388"/>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0" name="テキスト ボックス 389"/>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５年度は、一部事務組合の増加が大きく影響しているが、短期的なものであり影響は少ないと見ている。次に扶助費については、法律に基づく扶助費の増加分が今後大きな影響を与えるものであり、単独扶助費の廃止も含めた検討が必要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80</xdr:row>
      <xdr:rowOff>12700</xdr:rowOff>
    </xdr:to>
    <xdr:cxnSp macro="">
      <xdr:nvCxnSpPr>
        <xdr:cNvPr id="423" name="直線コネクタ 422"/>
        <xdr:cNvCxnSpPr/>
      </xdr:nvCxnSpPr>
      <xdr:spPr>
        <a:xfrm>
          <a:off x="15671800" y="1361821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73661</xdr:rowOff>
    </xdr:to>
    <xdr:cxnSp macro="">
      <xdr:nvCxnSpPr>
        <xdr:cNvPr id="426" name="直線コネクタ 425"/>
        <xdr:cNvCxnSpPr/>
      </xdr:nvCxnSpPr>
      <xdr:spPr>
        <a:xfrm>
          <a:off x="14782800" y="13534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161289</xdr:rowOff>
    </xdr:to>
    <xdr:cxnSp macro="">
      <xdr:nvCxnSpPr>
        <xdr:cNvPr id="429" name="直線コネクタ 428"/>
        <xdr:cNvCxnSpPr/>
      </xdr:nvCxnSpPr>
      <xdr:spPr>
        <a:xfrm>
          <a:off x="13893800" y="133134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165100</xdr:rowOff>
    </xdr:to>
    <xdr:cxnSp macro="">
      <xdr:nvCxnSpPr>
        <xdr:cNvPr id="432" name="直線コネクタ 431"/>
        <xdr:cNvCxnSpPr/>
      </xdr:nvCxnSpPr>
      <xdr:spPr>
        <a:xfrm flipV="1">
          <a:off x="13004800" y="1331341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42" name="円/楕円 441"/>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43"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22861</xdr:rowOff>
    </xdr:from>
    <xdr:to>
      <xdr:col>22</xdr:col>
      <xdr:colOff>615950</xdr:colOff>
      <xdr:row>79</xdr:row>
      <xdr:rowOff>124461</xdr:rowOff>
    </xdr:to>
    <xdr:sp macro="" textlink="">
      <xdr:nvSpPr>
        <xdr:cNvPr id="444" name="円/楕円 443"/>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109238</xdr:rowOff>
    </xdr:from>
    <xdr:ext cx="736600" cy="259045"/>
    <xdr:sp macro="" textlink="">
      <xdr:nvSpPr>
        <xdr:cNvPr id="445" name="テキスト ボックス 444"/>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46" name="円/楕円 445"/>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47" name="テキスト ボックス 446"/>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48" name="円/楕円 447"/>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49" name="テキスト ボックス 448"/>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0" name="円/楕円 449"/>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1" name="テキスト ボックス 450"/>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和歌山県湯浅町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1529</xdr:rowOff>
    </xdr:from>
    <xdr:to>
      <xdr:col>4</xdr:col>
      <xdr:colOff>1117600</xdr:colOff>
      <xdr:row>18</xdr:row>
      <xdr:rowOff>27010</xdr:rowOff>
    </xdr:to>
    <xdr:cxnSp macro="">
      <xdr:nvCxnSpPr>
        <xdr:cNvPr id="50" name="直線コネクタ 49"/>
        <xdr:cNvCxnSpPr/>
      </xdr:nvCxnSpPr>
      <xdr:spPr bwMode="auto">
        <a:xfrm flipV="1">
          <a:off x="5003800" y="3135254"/>
          <a:ext cx="647700" cy="2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17905</xdr:rowOff>
    </xdr:from>
    <xdr:to>
      <xdr:col>4</xdr:col>
      <xdr:colOff>469900</xdr:colOff>
      <xdr:row>18</xdr:row>
      <xdr:rowOff>27010</xdr:rowOff>
    </xdr:to>
    <xdr:cxnSp macro="">
      <xdr:nvCxnSpPr>
        <xdr:cNvPr id="53" name="直線コネクタ 52"/>
        <xdr:cNvCxnSpPr/>
      </xdr:nvCxnSpPr>
      <xdr:spPr bwMode="auto">
        <a:xfrm>
          <a:off x="4305300" y="3151630"/>
          <a:ext cx="698500" cy="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17905</xdr:rowOff>
    </xdr:from>
    <xdr:to>
      <xdr:col>3</xdr:col>
      <xdr:colOff>904875</xdr:colOff>
      <xdr:row>18</xdr:row>
      <xdr:rowOff>41755</xdr:rowOff>
    </xdr:to>
    <xdr:cxnSp macro="">
      <xdr:nvCxnSpPr>
        <xdr:cNvPr id="56" name="直線コネクタ 55"/>
        <xdr:cNvCxnSpPr/>
      </xdr:nvCxnSpPr>
      <xdr:spPr bwMode="auto">
        <a:xfrm flipV="1">
          <a:off x="3606800" y="3151630"/>
          <a:ext cx="698500" cy="2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22385</xdr:rowOff>
    </xdr:from>
    <xdr:to>
      <xdr:col>3</xdr:col>
      <xdr:colOff>206375</xdr:colOff>
      <xdr:row>18</xdr:row>
      <xdr:rowOff>41755</xdr:rowOff>
    </xdr:to>
    <xdr:cxnSp macro="">
      <xdr:nvCxnSpPr>
        <xdr:cNvPr id="59" name="直線コネクタ 58"/>
        <xdr:cNvCxnSpPr/>
      </xdr:nvCxnSpPr>
      <xdr:spPr bwMode="auto">
        <a:xfrm>
          <a:off x="2908300" y="3156110"/>
          <a:ext cx="6985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122179</xdr:rowOff>
    </xdr:from>
    <xdr:to>
      <xdr:col>5</xdr:col>
      <xdr:colOff>34925</xdr:colOff>
      <xdr:row>18</xdr:row>
      <xdr:rowOff>52329</xdr:rowOff>
    </xdr:to>
    <xdr:sp macro="" textlink="">
      <xdr:nvSpPr>
        <xdr:cNvPr id="69" name="円/楕円 68"/>
        <xdr:cNvSpPr/>
      </xdr:nvSpPr>
      <xdr:spPr bwMode="auto">
        <a:xfrm>
          <a:off x="5600700" y="308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94256</xdr:rowOff>
    </xdr:from>
    <xdr:ext cx="762000" cy="259045"/>
    <xdr:sp macro="" textlink="">
      <xdr:nvSpPr>
        <xdr:cNvPr id="70" name="人口1人当たり決算額の推移該当値テキスト130"/>
        <xdr:cNvSpPr txBox="1"/>
      </xdr:nvSpPr>
      <xdr:spPr>
        <a:xfrm>
          <a:off x="5740400" y="30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147660</xdr:rowOff>
    </xdr:from>
    <xdr:to>
      <xdr:col>4</xdr:col>
      <xdr:colOff>520700</xdr:colOff>
      <xdr:row>18</xdr:row>
      <xdr:rowOff>77810</xdr:rowOff>
    </xdr:to>
    <xdr:sp macro="" textlink="">
      <xdr:nvSpPr>
        <xdr:cNvPr id="71" name="円/楕円 70"/>
        <xdr:cNvSpPr/>
      </xdr:nvSpPr>
      <xdr:spPr bwMode="auto">
        <a:xfrm>
          <a:off x="4953000" y="310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62587</xdr:rowOff>
    </xdr:from>
    <xdr:ext cx="736600" cy="259045"/>
    <xdr:sp macro="" textlink="">
      <xdr:nvSpPr>
        <xdr:cNvPr id="72" name="テキスト ボックス 71"/>
        <xdr:cNvSpPr txBox="1"/>
      </xdr:nvSpPr>
      <xdr:spPr>
        <a:xfrm>
          <a:off x="4622800" y="319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138555</xdr:rowOff>
    </xdr:from>
    <xdr:to>
      <xdr:col>3</xdr:col>
      <xdr:colOff>955675</xdr:colOff>
      <xdr:row>18</xdr:row>
      <xdr:rowOff>68705</xdr:rowOff>
    </xdr:to>
    <xdr:sp macro="" textlink="">
      <xdr:nvSpPr>
        <xdr:cNvPr id="73" name="円/楕円 72"/>
        <xdr:cNvSpPr/>
      </xdr:nvSpPr>
      <xdr:spPr bwMode="auto">
        <a:xfrm>
          <a:off x="4254500" y="310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53481</xdr:rowOff>
    </xdr:from>
    <xdr:ext cx="762000" cy="259045"/>
    <xdr:sp macro="" textlink="">
      <xdr:nvSpPr>
        <xdr:cNvPr id="74" name="テキスト ボックス 73"/>
        <xdr:cNvSpPr txBox="1"/>
      </xdr:nvSpPr>
      <xdr:spPr>
        <a:xfrm>
          <a:off x="3924300" y="318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162405</xdr:rowOff>
    </xdr:from>
    <xdr:to>
      <xdr:col>3</xdr:col>
      <xdr:colOff>257175</xdr:colOff>
      <xdr:row>18</xdr:row>
      <xdr:rowOff>92555</xdr:rowOff>
    </xdr:to>
    <xdr:sp macro="" textlink="">
      <xdr:nvSpPr>
        <xdr:cNvPr id="75" name="円/楕円 74"/>
        <xdr:cNvSpPr/>
      </xdr:nvSpPr>
      <xdr:spPr bwMode="auto">
        <a:xfrm>
          <a:off x="3556000" y="312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77332</xdr:rowOff>
    </xdr:from>
    <xdr:ext cx="762000" cy="259045"/>
    <xdr:sp macro="" textlink="">
      <xdr:nvSpPr>
        <xdr:cNvPr id="76" name="テキスト ボックス 75"/>
        <xdr:cNvSpPr txBox="1"/>
      </xdr:nvSpPr>
      <xdr:spPr>
        <a:xfrm>
          <a:off x="3225800" y="321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143035</xdr:rowOff>
    </xdr:from>
    <xdr:to>
      <xdr:col>2</xdr:col>
      <xdr:colOff>692150</xdr:colOff>
      <xdr:row>18</xdr:row>
      <xdr:rowOff>73185</xdr:rowOff>
    </xdr:to>
    <xdr:sp macro="" textlink="">
      <xdr:nvSpPr>
        <xdr:cNvPr id="77" name="円/楕円 76"/>
        <xdr:cNvSpPr/>
      </xdr:nvSpPr>
      <xdr:spPr bwMode="auto">
        <a:xfrm>
          <a:off x="2857500" y="310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57962</xdr:rowOff>
    </xdr:from>
    <xdr:ext cx="762000" cy="259045"/>
    <xdr:sp macro="" textlink="">
      <xdr:nvSpPr>
        <xdr:cNvPr id="78" name="テキスト ボックス 77"/>
        <xdr:cNvSpPr txBox="1"/>
      </xdr:nvSpPr>
      <xdr:spPr>
        <a:xfrm>
          <a:off x="2527300" y="319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275882</xdr:rowOff>
    </xdr:from>
    <xdr:to>
      <xdr:col>4</xdr:col>
      <xdr:colOff>1117600</xdr:colOff>
      <xdr:row>35</xdr:row>
      <xdr:rowOff>278892</xdr:rowOff>
    </xdr:to>
    <xdr:cxnSp macro="">
      <xdr:nvCxnSpPr>
        <xdr:cNvPr id="111" name="直線コネクタ 110"/>
        <xdr:cNvCxnSpPr/>
      </xdr:nvCxnSpPr>
      <xdr:spPr bwMode="auto">
        <a:xfrm>
          <a:off x="5003800" y="6886232"/>
          <a:ext cx="6477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254559</xdr:rowOff>
    </xdr:from>
    <xdr:to>
      <xdr:col>4</xdr:col>
      <xdr:colOff>469900</xdr:colOff>
      <xdr:row>35</xdr:row>
      <xdr:rowOff>275882</xdr:rowOff>
    </xdr:to>
    <xdr:cxnSp macro="">
      <xdr:nvCxnSpPr>
        <xdr:cNvPr id="114" name="直線コネクタ 113"/>
        <xdr:cNvCxnSpPr/>
      </xdr:nvCxnSpPr>
      <xdr:spPr bwMode="auto">
        <a:xfrm>
          <a:off x="4305300" y="6864909"/>
          <a:ext cx="6985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194653</xdr:rowOff>
    </xdr:from>
    <xdr:to>
      <xdr:col>3</xdr:col>
      <xdr:colOff>904875</xdr:colOff>
      <xdr:row>35</xdr:row>
      <xdr:rowOff>254559</xdr:rowOff>
    </xdr:to>
    <xdr:cxnSp macro="">
      <xdr:nvCxnSpPr>
        <xdr:cNvPr id="117" name="直線コネクタ 116"/>
        <xdr:cNvCxnSpPr/>
      </xdr:nvCxnSpPr>
      <xdr:spPr bwMode="auto">
        <a:xfrm>
          <a:off x="3606800" y="6805003"/>
          <a:ext cx="698500" cy="5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149999</xdr:rowOff>
    </xdr:from>
    <xdr:to>
      <xdr:col>3</xdr:col>
      <xdr:colOff>206375</xdr:colOff>
      <xdr:row>35</xdr:row>
      <xdr:rowOff>194653</xdr:rowOff>
    </xdr:to>
    <xdr:cxnSp macro="">
      <xdr:nvCxnSpPr>
        <xdr:cNvPr id="120" name="直線コネクタ 119"/>
        <xdr:cNvCxnSpPr/>
      </xdr:nvCxnSpPr>
      <xdr:spPr bwMode="auto">
        <a:xfrm>
          <a:off x="2908300" y="6760349"/>
          <a:ext cx="698500" cy="44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228092</xdr:rowOff>
    </xdr:from>
    <xdr:to>
      <xdr:col>5</xdr:col>
      <xdr:colOff>34925</xdr:colOff>
      <xdr:row>35</xdr:row>
      <xdr:rowOff>329692</xdr:rowOff>
    </xdr:to>
    <xdr:sp macro="" textlink="">
      <xdr:nvSpPr>
        <xdr:cNvPr id="130" name="円/楕円 129"/>
        <xdr:cNvSpPr/>
      </xdr:nvSpPr>
      <xdr:spPr bwMode="auto">
        <a:xfrm>
          <a:off x="5600700" y="6838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200169</xdr:rowOff>
    </xdr:from>
    <xdr:ext cx="762000" cy="259045"/>
    <xdr:sp macro="" textlink="">
      <xdr:nvSpPr>
        <xdr:cNvPr id="131" name="人口1人当たり決算額の推移該当値テキスト445"/>
        <xdr:cNvSpPr txBox="1"/>
      </xdr:nvSpPr>
      <xdr:spPr>
        <a:xfrm>
          <a:off x="5740400" y="681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225082</xdr:rowOff>
    </xdr:from>
    <xdr:to>
      <xdr:col>4</xdr:col>
      <xdr:colOff>520700</xdr:colOff>
      <xdr:row>35</xdr:row>
      <xdr:rowOff>326682</xdr:rowOff>
    </xdr:to>
    <xdr:sp macro="" textlink="">
      <xdr:nvSpPr>
        <xdr:cNvPr id="132" name="円/楕円 131"/>
        <xdr:cNvSpPr/>
      </xdr:nvSpPr>
      <xdr:spPr bwMode="auto">
        <a:xfrm>
          <a:off x="4953000" y="683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311459</xdr:rowOff>
    </xdr:from>
    <xdr:ext cx="736600" cy="259045"/>
    <xdr:sp macro="" textlink="">
      <xdr:nvSpPr>
        <xdr:cNvPr id="133" name="テキスト ボックス 132"/>
        <xdr:cNvSpPr txBox="1"/>
      </xdr:nvSpPr>
      <xdr:spPr>
        <a:xfrm>
          <a:off x="4622800" y="692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203759</xdr:rowOff>
    </xdr:from>
    <xdr:to>
      <xdr:col>3</xdr:col>
      <xdr:colOff>955675</xdr:colOff>
      <xdr:row>35</xdr:row>
      <xdr:rowOff>305359</xdr:rowOff>
    </xdr:to>
    <xdr:sp macro="" textlink="">
      <xdr:nvSpPr>
        <xdr:cNvPr id="134" name="円/楕円 133"/>
        <xdr:cNvSpPr/>
      </xdr:nvSpPr>
      <xdr:spPr bwMode="auto">
        <a:xfrm>
          <a:off x="4254500" y="681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290136</xdr:rowOff>
    </xdr:from>
    <xdr:ext cx="762000" cy="259045"/>
    <xdr:sp macro="" textlink="">
      <xdr:nvSpPr>
        <xdr:cNvPr id="135" name="テキスト ボックス 134"/>
        <xdr:cNvSpPr txBox="1"/>
      </xdr:nvSpPr>
      <xdr:spPr>
        <a:xfrm>
          <a:off x="3924300" y="69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143853</xdr:rowOff>
    </xdr:from>
    <xdr:to>
      <xdr:col>3</xdr:col>
      <xdr:colOff>257175</xdr:colOff>
      <xdr:row>35</xdr:row>
      <xdr:rowOff>245453</xdr:rowOff>
    </xdr:to>
    <xdr:sp macro="" textlink="">
      <xdr:nvSpPr>
        <xdr:cNvPr id="136" name="円/楕円 135"/>
        <xdr:cNvSpPr/>
      </xdr:nvSpPr>
      <xdr:spPr bwMode="auto">
        <a:xfrm>
          <a:off x="3556000" y="675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230230</xdr:rowOff>
    </xdr:from>
    <xdr:ext cx="762000" cy="259045"/>
    <xdr:sp macro="" textlink="">
      <xdr:nvSpPr>
        <xdr:cNvPr id="137" name="テキスト ボックス 136"/>
        <xdr:cNvSpPr txBox="1"/>
      </xdr:nvSpPr>
      <xdr:spPr>
        <a:xfrm>
          <a:off x="3225800" y="684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99199</xdr:rowOff>
    </xdr:from>
    <xdr:to>
      <xdr:col>2</xdr:col>
      <xdr:colOff>692150</xdr:colOff>
      <xdr:row>35</xdr:row>
      <xdr:rowOff>200799</xdr:rowOff>
    </xdr:to>
    <xdr:sp macro="" textlink="">
      <xdr:nvSpPr>
        <xdr:cNvPr id="138" name="円/楕円 137"/>
        <xdr:cNvSpPr/>
      </xdr:nvSpPr>
      <xdr:spPr bwMode="auto">
        <a:xfrm>
          <a:off x="2857500" y="670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210976</xdr:rowOff>
    </xdr:from>
    <xdr:ext cx="762000" cy="259045"/>
    <xdr:sp macro="" textlink="">
      <xdr:nvSpPr>
        <xdr:cNvPr id="139" name="テキスト ボックス 138"/>
        <xdr:cNvSpPr txBox="1"/>
      </xdr:nvSpPr>
      <xdr:spPr>
        <a:xfrm>
          <a:off x="2527300" y="647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実質収支については、平成２５年度決算が５６．２百万円の赤字のため▲１．６５％となった。要因は、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湯浅町開発公社精算や一部事務組合建替えに伴うものであり、平成２６年度以降は、財政シミュレーションを厳守し黒字化を図り、その後財政調整基金への積み立てを行っていきたい。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年度から一般会計から健全化繰出として２５百万円を繰出したことにより解消している。また駐車場事業特別会計については、実質収支が前年度より６．８百万円解消したことにより</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ポイント改善している。平成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年度決算から始まる公営企業会計制度の見直しによる影響分を踏まえ、平成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年度以降も同和対策住宅新築資金等特別会計への健全化繰出を着実に実行し連結決算の黒字化を目指す。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起債の借入れ抑制により償還が進み元利償還金は減少ししている。平成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年度以降は、第三セクター等改革推進債の元利償還金が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分あるため若干上昇する見込みであるが、それ以降は起債の借入れ抑制、特に交付税算入の低い起債の借入れ抑制の効果が現れ毎年少しずつであるが減少していく見込みである。今後も上記の方針を徹底的に実行していく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将来負担比率については、一般会計等に係る地方債現在高は第三セクター等改革推進債１４．２億円や</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補正予算債の借入れにより大きく増加しているが、設立法人等の負債額等負担見込額は第三セクター等改革推進債を活用したことにより皆減となっている。組合等負担等見込額は、有田衛生施設事務組合の償還が進んだことにより、また退職手当負担見込額は、新規採用の抑制による職員数の減</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や職員の平均年齢の若返りにより大きく減となっている。今後の見通しは、平成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で庁舎や一部事務組合である湯浅広川消防組合庁舎の建替えが影響し一時的に増加するが、それ以降については、従来から実施している起債の借入れ抑制や職員の新規採用など定めた定員適正化計画を遵守し将来負担比率の改善に努め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8081224</v>
      </c>
      <c r="BO4" s="349"/>
      <c r="BP4" s="349"/>
      <c r="BQ4" s="349"/>
      <c r="BR4" s="349"/>
      <c r="BS4" s="349"/>
      <c r="BT4" s="349"/>
      <c r="BU4" s="350"/>
      <c r="BV4" s="348">
        <v>5524303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-1.6</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8116577</v>
      </c>
      <c r="BO5" s="386"/>
      <c r="BP5" s="386"/>
      <c r="BQ5" s="386"/>
      <c r="BR5" s="386"/>
      <c r="BS5" s="386"/>
      <c r="BT5" s="386"/>
      <c r="BU5" s="387"/>
      <c r="BV5" s="385">
        <v>5475487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95.1</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-35353</v>
      </c>
      <c r="BO6" s="386"/>
      <c r="BP6" s="386"/>
      <c r="BQ6" s="386"/>
      <c r="BR6" s="386"/>
      <c r="BS6" s="386"/>
      <c r="BT6" s="386"/>
      <c r="BU6" s="387"/>
      <c r="BV6" s="385">
        <v>48816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101.2</v>
      </c>
      <c r="CU6" s="423"/>
      <c r="CV6" s="423"/>
      <c r="CW6" s="423"/>
      <c r="CX6" s="423"/>
      <c r="CY6" s="423"/>
      <c r="CZ6" s="423"/>
      <c r="DA6" s="424"/>
      <c r="DB6" s="422">
        <v>99.3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20851</v>
      </c>
      <c r="BO7" s="386"/>
      <c r="BP7" s="386"/>
      <c r="BQ7" s="386"/>
      <c r="BR7" s="386"/>
      <c r="BS7" s="386"/>
      <c r="BT7" s="386"/>
      <c r="BU7" s="387"/>
      <c r="BV7" s="385">
        <v>31668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3414460</v>
      </c>
      <c r="CU7" s="386"/>
      <c r="CV7" s="386"/>
      <c r="CW7" s="386"/>
      <c r="CX7" s="386"/>
      <c r="CY7" s="386"/>
      <c r="CZ7" s="386"/>
      <c r="DA7" s="387"/>
      <c r="DB7" s="385">
        <v>3427542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-56204</v>
      </c>
      <c r="BO8" s="386"/>
      <c r="BP8" s="386"/>
      <c r="BQ8" s="386"/>
      <c r="BR8" s="386"/>
      <c r="BS8" s="386"/>
      <c r="BT8" s="386"/>
      <c r="BU8" s="387"/>
      <c r="BV8" s="385">
        <v>17148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13210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-73352</v>
      </c>
      <c r="BO9" s="386"/>
      <c r="BP9" s="386"/>
      <c r="BQ9" s="386"/>
      <c r="BR9" s="386"/>
      <c r="BS9" s="386"/>
      <c r="BT9" s="386"/>
      <c r="BU9" s="387"/>
      <c r="BV9" s="385">
        <v>11485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14742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77929</v>
      </c>
      <c r="BO10" s="386"/>
      <c r="BP10" s="386"/>
      <c r="BQ10" s="386"/>
      <c r="BR10" s="386"/>
      <c r="BS10" s="386"/>
      <c r="BT10" s="386"/>
      <c r="BU10" s="387"/>
      <c r="BV10" s="385">
        <v>21558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v>1.64</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13238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76507</v>
      </c>
      <c r="BO12" s="386"/>
      <c r="BP12" s="386"/>
      <c r="BQ12" s="386"/>
      <c r="BR12" s="386"/>
      <c r="BS12" s="386"/>
      <c r="BT12" s="386"/>
      <c r="BU12" s="387"/>
      <c r="BV12" s="385">
        <v>5663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13187</v>
      </c>
      <c r="S13" s="467"/>
      <c r="T13" s="467"/>
      <c r="U13" s="467"/>
      <c r="V13" s="468"/>
      <c r="W13" s="401" t="s">
        <v>124</v>
      </c>
      <c r="X13" s="402"/>
      <c r="Y13" s="402"/>
      <c r="Z13" s="402"/>
      <c r="AA13" s="402"/>
      <c r="AB13" s="392"/>
      <c r="AC13" s="436">
        <v>1005</v>
      </c>
      <c r="AD13" s="437"/>
      <c r="AE13" s="437"/>
      <c r="AF13" s="437"/>
      <c r="AG13" s="476"/>
      <c r="AH13" s="436">
        <v>1100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-71930</v>
      </c>
      <c r="BO13" s="386"/>
      <c r="BP13" s="386"/>
      <c r="BQ13" s="386"/>
      <c r="BR13" s="386"/>
      <c r="BS13" s="386"/>
      <c r="BT13" s="386"/>
      <c r="BU13" s="387"/>
      <c r="BV13" s="385">
        <v>27380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13391</v>
      </c>
      <c r="S14" s="467"/>
      <c r="T14" s="467"/>
      <c r="U14" s="467"/>
      <c r="V14" s="468"/>
      <c r="W14" s="375"/>
      <c r="X14" s="376"/>
      <c r="Y14" s="376"/>
      <c r="Z14" s="376"/>
      <c r="AA14" s="376"/>
      <c r="AB14" s="365"/>
      <c r="AC14" s="469">
        <v>16.3</v>
      </c>
      <c r="AD14" s="470"/>
      <c r="AE14" s="470"/>
      <c r="AF14" s="470"/>
      <c r="AG14" s="471"/>
      <c r="AH14" s="469">
        <v>16.100000000000001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147.1</v>
      </c>
      <c r="CU14" s="481"/>
      <c r="CV14" s="481"/>
      <c r="CW14" s="481"/>
      <c r="CX14" s="481"/>
      <c r="CY14" s="481"/>
      <c r="CZ14" s="481"/>
      <c r="DA14" s="482"/>
      <c r="DB14" s="480">
        <v>151.5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13343</v>
      </c>
      <c r="S15" s="467"/>
      <c r="T15" s="467"/>
      <c r="U15" s="467"/>
      <c r="V15" s="468"/>
      <c r="W15" s="401" t="s">
        <v>131</v>
      </c>
      <c r="X15" s="402"/>
      <c r="Y15" s="402"/>
      <c r="Z15" s="402"/>
      <c r="AA15" s="402"/>
      <c r="AB15" s="392"/>
      <c r="AC15" s="436">
        <v>1438</v>
      </c>
      <c r="AD15" s="437"/>
      <c r="AE15" s="437"/>
      <c r="AF15" s="437"/>
      <c r="AG15" s="476"/>
      <c r="AH15" s="436">
        <v>1687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999464</v>
      </c>
      <c r="BO15" s="349"/>
      <c r="BP15" s="349"/>
      <c r="BQ15" s="349"/>
      <c r="BR15" s="349"/>
      <c r="BS15" s="349"/>
      <c r="BT15" s="349"/>
      <c r="BU15" s="350"/>
      <c r="BV15" s="348">
        <v>989707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23.4</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2915389</v>
      </c>
      <c r="BO16" s="386"/>
      <c r="BP16" s="386"/>
      <c r="BQ16" s="386"/>
      <c r="BR16" s="386"/>
      <c r="BS16" s="386"/>
      <c r="BT16" s="386"/>
      <c r="BU16" s="387"/>
      <c r="BV16" s="385">
        <v>2930731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3711</v>
      </c>
      <c r="AD17" s="437"/>
      <c r="AE17" s="437"/>
      <c r="AF17" s="437"/>
      <c r="AG17" s="476"/>
      <c r="AH17" s="436">
        <v>4045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1287384</v>
      </c>
      <c r="BO17" s="386"/>
      <c r="BP17" s="386"/>
      <c r="BQ17" s="386"/>
      <c r="BR17" s="386"/>
      <c r="BS17" s="386"/>
      <c r="BT17" s="386"/>
      <c r="BU17" s="387"/>
      <c r="BV17" s="385">
        <v>1273764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20.8</v>
      </c>
      <c r="M18" s="498"/>
      <c r="N18" s="498"/>
      <c r="O18" s="498"/>
      <c r="P18" s="498"/>
      <c r="Q18" s="498"/>
      <c r="R18" s="499"/>
      <c r="S18" s="499"/>
      <c r="T18" s="499"/>
      <c r="U18" s="499"/>
      <c r="V18" s="500"/>
      <c r="W18" s="403"/>
      <c r="X18" s="404"/>
      <c r="Y18" s="404"/>
      <c r="Z18" s="404"/>
      <c r="AA18" s="404"/>
      <c r="AB18" s="395"/>
      <c r="AC18" s="501">
        <v>60.3</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3330988</v>
      </c>
      <c r="BO18" s="386"/>
      <c r="BP18" s="386"/>
      <c r="BQ18" s="386"/>
      <c r="BR18" s="386"/>
      <c r="BS18" s="386"/>
      <c r="BT18" s="386"/>
      <c r="BU18" s="387"/>
      <c r="BV18" s="385">
        <v>3291657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4376234</v>
      </c>
      <c r="BO19" s="386"/>
      <c r="BP19" s="386"/>
      <c r="BQ19" s="386"/>
      <c r="BR19" s="386"/>
      <c r="BS19" s="386"/>
      <c r="BT19" s="386"/>
      <c r="BU19" s="387"/>
      <c r="BV19" s="385">
        <v>4011201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7089831</v>
      </c>
      <c r="BO23" s="386"/>
      <c r="BP23" s="386"/>
      <c r="BQ23" s="386"/>
      <c r="BR23" s="386"/>
      <c r="BS23" s="386"/>
      <c r="BT23" s="386"/>
      <c r="BU23" s="387"/>
      <c r="BV23" s="385">
        <v>5196544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6500</v>
      </c>
      <c r="R24" s="437"/>
      <c r="S24" s="437"/>
      <c r="T24" s="437"/>
      <c r="U24" s="437"/>
      <c r="V24" s="476"/>
      <c r="W24" s="531"/>
      <c r="X24" s="519"/>
      <c r="Y24" s="520"/>
      <c r="Z24" s="435" t="s">
        <v>155</v>
      </c>
      <c r="AA24" s="415"/>
      <c r="AB24" s="415"/>
      <c r="AC24" s="415"/>
      <c r="AD24" s="415"/>
      <c r="AE24" s="415"/>
      <c r="AF24" s="415"/>
      <c r="AG24" s="416"/>
      <c r="AH24" s="436">
        <v>120</v>
      </c>
      <c r="AI24" s="437"/>
      <c r="AJ24" s="437"/>
      <c r="AK24" s="437"/>
      <c r="AL24" s="476"/>
      <c r="AM24" s="436">
        <v>338040</v>
      </c>
      <c r="AN24" s="437"/>
      <c r="AO24" s="437"/>
      <c r="AP24" s="437"/>
      <c r="AQ24" s="437"/>
      <c r="AR24" s="476"/>
      <c r="AS24" s="436">
        <v>2817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4209978</v>
      </c>
      <c r="BO24" s="386"/>
      <c r="BP24" s="386"/>
      <c r="BQ24" s="386"/>
      <c r="BR24" s="386"/>
      <c r="BS24" s="386"/>
      <c r="BT24" s="386"/>
      <c r="BU24" s="387"/>
      <c r="BV24" s="385">
        <v>4009533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145964</v>
      </c>
      <c r="BO25" s="349"/>
      <c r="BP25" s="349"/>
      <c r="BQ25" s="349"/>
      <c r="BR25" s="349"/>
      <c r="BS25" s="349"/>
      <c r="BT25" s="349"/>
      <c r="BU25" s="350"/>
      <c r="BV25" s="348">
        <v>136982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5200</v>
      </c>
      <c r="R26" s="437"/>
      <c r="S26" s="437"/>
      <c r="T26" s="437"/>
      <c r="U26" s="437"/>
      <c r="V26" s="476"/>
      <c r="W26" s="531"/>
      <c r="X26" s="519"/>
      <c r="Y26" s="520"/>
      <c r="Z26" s="435" t="s">
        <v>161</v>
      </c>
      <c r="AA26" s="539"/>
      <c r="AB26" s="539"/>
      <c r="AC26" s="539"/>
      <c r="AD26" s="539"/>
      <c r="AE26" s="539"/>
      <c r="AF26" s="539"/>
      <c r="AG26" s="540"/>
      <c r="AH26" s="436">
        <v>6</v>
      </c>
      <c r="AI26" s="437"/>
      <c r="AJ26" s="437"/>
      <c r="AK26" s="437"/>
      <c r="AL26" s="476"/>
      <c r="AM26" s="436">
        <v>19128</v>
      </c>
      <c r="AN26" s="437"/>
      <c r="AO26" s="437"/>
      <c r="AP26" s="437"/>
      <c r="AQ26" s="437"/>
      <c r="AR26" s="476"/>
      <c r="AS26" s="436">
        <v>3188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2800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v>7364</v>
      </c>
      <c r="AN27" s="437"/>
      <c r="AO27" s="437"/>
      <c r="AP27" s="437"/>
      <c r="AQ27" s="437"/>
      <c r="AR27" s="476"/>
      <c r="AS27" s="436">
        <v>3682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117032</v>
      </c>
      <c r="BO27" s="553"/>
      <c r="BP27" s="553"/>
      <c r="BQ27" s="553"/>
      <c r="BR27" s="553"/>
      <c r="BS27" s="553"/>
      <c r="BT27" s="553"/>
      <c r="BU27" s="554"/>
      <c r="BV27" s="552">
        <v>117032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2350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77929</v>
      </c>
      <c r="BO28" s="349"/>
      <c r="BP28" s="349"/>
      <c r="BQ28" s="349"/>
      <c r="BR28" s="349"/>
      <c r="BS28" s="349"/>
      <c r="BT28" s="349"/>
      <c r="BU28" s="350"/>
      <c r="BV28" s="348">
        <v>59359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2200</v>
      </c>
      <c r="R29" s="437"/>
      <c r="S29" s="437"/>
      <c r="T29" s="437"/>
      <c r="U29" s="437"/>
      <c r="V29" s="476"/>
      <c r="W29" s="531"/>
      <c r="X29" s="519"/>
      <c r="Y29" s="520"/>
      <c r="Z29" s="435" t="s">
        <v>171</v>
      </c>
      <c r="AA29" s="415"/>
      <c r="AB29" s="415"/>
      <c r="AC29" s="415"/>
      <c r="AD29" s="415"/>
      <c r="AE29" s="415"/>
      <c r="AF29" s="415"/>
      <c r="AG29" s="416"/>
      <c r="AH29" s="436">
        <v>122</v>
      </c>
      <c r="AI29" s="437"/>
      <c r="AJ29" s="437"/>
      <c r="AK29" s="437"/>
      <c r="AL29" s="476"/>
      <c r="AM29" s="436">
        <v>345404</v>
      </c>
      <c r="AN29" s="437"/>
      <c r="AO29" s="437"/>
      <c r="AP29" s="437"/>
      <c r="AQ29" s="437"/>
      <c r="AR29" s="476"/>
      <c r="AS29" s="436">
        <v>2831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63085</v>
      </c>
      <c r="BO29" s="386"/>
      <c r="BP29" s="386"/>
      <c r="BQ29" s="386"/>
      <c r="BR29" s="386"/>
      <c r="BS29" s="386"/>
      <c r="BT29" s="386"/>
      <c r="BU29" s="387"/>
      <c r="BV29" s="385">
        <v>105788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129707</v>
      </c>
      <c r="BO30" s="553"/>
      <c r="BP30" s="553"/>
      <c r="BQ30" s="553"/>
      <c r="BR30" s="553"/>
      <c r="BS30" s="553"/>
      <c r="BT30" s="553"/>
      <c r="BU30" s="554"/>
      <c r="BV30" s="552">
        <v>110621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有田衛生施設事務組合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同和対策住宅新築資金等特別会計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有田周辺広域圏事務組合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湯浅広川消防組合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有田老人福祉施設事務組合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和歌山県市町村総合事務組合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和歌山地方税回収機構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和歌山県住宅新築資金等貸付金回収管理組合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A44" sqref="A44:XFD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0" t="s">
        <v>24</v>
      </c>
      <c r="C41" s="1171"/>
      <c r="D41" s="81"/>
      <c r="E41" s="1176" t="s">
        <v>25</v>
      </c>
      <c r="F41" s="1176"/>
      <c r="G41" s="1176"/>
      <c r="H41" s="1177"/>
      <c r="I41" s="82">
        <v>4949</v>
      </c>
      <c r="J41" s="83">
        <v>5221</v>
      </c>
      <c r="K41" s="83">
        <v>5260</v>
      </c>
      <c r="L41" s="83">
        <v>5197</v>
      </c>
      <c r="M41" s="84">
        <v>7090</v>
      </c>
    </row>
    <row r="42" spans="2:13" ht="27.75" customHeight="1">
      <c r="B42" s="1172"/>
      <c r="C42" s="1173"/>
      <c r="D42" s="85"/>
      <c r="E42" s="1178" t="s">
        <v>26</v>
      </c>
      <c r="F42" s="1178"/>
      <c r="G42" s="1178"/>
      <c r="H42" s="1179"/>
      <c r="I42" s="86" t="s">
        <v>473</v>
      </c>
      <c r="J42" s="87">
        <v>107</v>
      </c>
      <c r="K42" s="87">
        <v>77</v>
      </c>
      <c r="L42" s="87" t="s">
        <v>473</v>
      </c>
      <c r="M42" s="88" t="s">
        <v>473</v>
      </c>
    </row>
    <row r="43" spans="2:13" ht="27.75" customHeight="1">
      <c r="B43" s="1172"/>
      <c r="C43" s="1173"/>
      <c r="D43" s="85"/>
      <c r="E43" s="1178" t="s">
        <v>27</v>
      </c>
      <c r="F43" s="1178"/>
      <c r="G43" s="1178"/>
      <c r="H43" s="1179"/>
      <c r="I43" s="86">
        <v>323</v>
      </c>
      <c r="J43" s="87">
        <v>383</v>
      </c>
      <c r="K43" s="87">
        <v>373</v>
      </c>
      <c r="L43" s="87">
        <v>367</v>
      </c>
      <c r="M43" s="88">
        <v>301</v>
      </c>
    </row>
    <row r="44" spans="2:13" ht="27.75" customHeight="1">
      <c r="B44" s="1172"/>
      <c r="C44" s="1173"/>
      <c r="D44" s="85"/>
      <c r="E44" s="1178" t="s">
        <v>28</v>
      </c>
      <c r="F44" s="1178"/>
      <c r="G44" s="1178"/>
      <c r="H44" s="1179"/>
      <c r="I44" s="86">
        <v>1763</v>
      </c>
      <c r="J44" s="87">
        <v>1556</v>
      </c>
      <c r="K44" s="87">
        <v>1337</v>
      </c>
      <c r="L44" s="87">
        <v>1121</v>
      </c>
      <c r="M44" s="88">
        <v>1108</v>
      </c>
    </row>
    <row r="45" spans="2:13" ht="27.75" customHeight="1">
      <c r="B45" s="1172"/>
      <c r="C45" s="1173"/>
      <c r="D45" s="85"/>
      <c r="E45" s="1178" t="s">
        <v>29</v>
      </c>
      <c r="F45" s="1178"/>
      <c r="G45" s="1178"/>
      <c r="H45" s="1179"/>
      <c r="I45" s="86">
        <v>1543</v>
      </c>
      <c r="J45" s="87">
        <v>1503</v>
      </c>
      <c r="K45" s="87">
        <v>1468</v>
      </c>
      <c r="L45" s="87">
        <v>1417</v>
      </c>
      <c r="M45" s="88">
        <v>1369</v>
      </c>
    </row>
    <row r="46" spans="2:13" ht="27.75" customHeight="1">
      <c r="B46" s="1172"/>
      <c r="C46" s="1173"/>
      <c r="D46" s="85"/>
      <c r="E46" s="1178" t="s">
        <v>30</v>
      </c>
      <c r="F46" s="1178"/>
      <c r="G46" s="1178"/>
      <c r="H46" s="1179"/>
      <c r="I46" s="86">
        <v>1472</v>
      </c>
      <c r="J46" s="87">
        <v>1462</v>
      </c>
      <c r="K46" s="87">
        <v>1450</v>
      </c>
      <c r="L46" s="87">
        <v>1450</v>
      </c>
      <c r="M46" s="88" t="s">
        <v>473</v>
      </c>
    </row>
    <row r="47" spans="2:13" ht="27.75" customHeight="1">
      <c r="B47" s="1172"/>
      <c r="C47" s="1173"/>
      <c r="D47" s="85"/>
      <c r="E47" s="1178" t="s">
        <v>31</v>
      </c>
      <c r="F47" s="1178"/>
      <c r="G47" s="1178"/>
      <c r="H47" s="1179"/>
      <c r="I47" s="86">
        <v>159</v>
      </c>
      <c r="J47" s="87" t="s">
        <v>473</v>
      </c>
      <c r="K47" s="87" t="s">
        <v>473</v>
      </c>
      <c r="L47" s="87" t="s">
        <v>473</v>
      </c>
      <c r="M47" s="88" t="s">
        <v>473</v>
      </c>
    </row>
    <row r="48" spans="2:13" ht="27.75" customHeight="1">
      <c r="B48" s="1174"/>
      <c r="C48" s="1175"/>
      <c r="D48" s="85"/>
      <c r="E48" s="1178" t="s">
        <v>32</v>
      </c>
      <c r="F48" s="1178"/>
      <c r="G48" s="1178"/>
      <c r="H48" s="1179"/>
      <c r="I48" s="86" t="s">
        <v>473</v>
      </c>
      <c r="J48" s="87" t="s">
        <v>473</v>
      </c>
      <c r="K48" s="87" t="s">
        <v>473</v>
      </c>
      <c r="L48" s="87" t="s">
        <v>473</v>
      </c>
      <c r="M48" s="88" t="s">
        <v>473</v>
      </c>
    </row>
    <row r="49" spans="2:13" ht="27.75" customHeight="1">
      <c r="B49" s="1180" t="s">
        <v>33</v>
      </c>
      <c r="C49" s="1181"/>
      <c r="D49" s="89"/>
      <c r="E49" s="1178" t="s">
        <v>34</v>
      </c>
      <c r="F49" s="1178"/>
      <c r="G49" s="1178"/>
      <c r="H49" s="1179"/>
      <c r="I49" s="86">
        <v>283</v>
      </c>
      <c r="J49" s="87">
        <v>291</v>
      </c>
      <c r="K49" s="87">
        <v>302</v>
      </c>
      <c r="L49" s="87">
        <v>360</v>
      </c>
      <c r="M49" s="88">
        <v>351</v>
      </c>
    </row>
    <row r="50" spans="2:13" ht="27.75" customHeight="1">
      <c r="B50" s="1172"/>
      <c r="C50" s="1173"/>
      <c r="D50" s="85"/>
      <c r="E50" s="1178" t="s">
        <v>35</v>
      </c>
      <c r="F50" s="1178"/>
      <c r="G50" s="1178"/>
      <c r="H50" s="1179"/>
      <c r="I50" s="86">
        <v>233</v>
      </c>
      <c r="J50" s="87">
        <v>317</v>
      </c>
      <c r="K50" s="87">
        <v>487</v>
      </c>
      <c r="L50" s="87">
        <v>628</v>
      </c>
      <c r="M50" s="88">
        <v>733</v>
      </c>
    </row>
    <row r="51" spans="2:13" ht="27.75" customHeight="1">
      <c r="B51" s="1174"/>
      <c r="C51" s="1175"/>
      <c r="D51" s="85"/>
      <c r="E51" s="1178" t="s">
        <v>36</v>
      </c>
      <c r="F51" s="1178"/>
      <c r="G51" s="1178"/>
      <c r="H51" s="1179"/>
      <c r="I51" s="86">
        <v>4546</v>
      </c>
      <c r="J51" s="87">
        <v>4317</v>
      </c>
      <c r="K51" s="87">
        <v>4246</v>
      </c>
      <c r="L51" s="87">
        <v>4053</v>
      </c>
      <c r="M51" s="88">
        <v>4371</v>
      </c>
    </row>
    <row r="52" spans="2:13" ht="27.75" customHeight="1" thickBot="1">
      <c r="B52" s="1182" t="s">
        <v>37</v>
      </c>
      <c r="C52" s="1183"/>
      <c r="D52" s="90"/>
      <c r="E52" s="1184" t="s">
        <v>38</v>
      </c>
      <c r="F52" s="1184"/>
      <c r="G52" s="1184"/>
      <c r="H52" s="1185"/>
      <c r="I52" s="91">
        <v>5147</v>
      </c>
      <c r="J52" s="92">
        <v>5308</v>
      </c>
      <c r="K52" s="92">
        <v>4931</v>
      </c>
      <c r="L52" s="92">
        <v>4511</v>
      </c>
      <c r="M52" s="93">
        <v>4412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45401</v>
      </c>
      <c r="E3" s="116"/>
      <c r="F3" s="117">
        <v>70254</v>
      </c>
      <c r="G3" s="118"/>
      <c r="H3" s="119"/>
    </row>
    <row r="4" spans="1:8">
      <c r="A4" s="120"/>
      <c r="B4" s="121"/>
      <c r="C4" s="122"/>
      <c r="D4" s="123">
        <v>20486</v>
      </c>
      <c r="E4" s="124"/>
      <c r="F4" s="125">
        <v>41764</v>
      </c>
      <c r="G4" s="126"/>
      <c r="H4" s="127"/>
    </row>
    <row r="5" spans="1:8">
      <c r="A5" s="108" t="s">
        <v>507</v>
      </c>
      <c r="B5" s="113"/>
      <c r="C5" s="114"/>
      <c r="D5" s="115">
        <v>286074</v>
      </c>
      <c r="E5" s="116"/>
      <c r="F5" s="117">
        <v>89245</v>
      </c>
      <c r="G5" s="118"/>
      <c r="H5" s="119"/>
    </row>
    <row r="6" spans="1:8">
      <c r="A6" s="120"/>
      <c r="B6" s="121"/>
      <c r="C6" s="122"/>
      <c r="D6" s="123">
        <v>40952</v>
      </c>
      <c r="E6" s="124"/>
      <c r="F6" s="125">
        <v>42966</v>
      </c>
      <c r="G6" s="126"/>
      <c r="H6" s="127"/>
    </row>
    <row r="7" spans="1:8">
      <c r="A7" s="108" t="s">
        <v>508</v>
      </c>
      <c r="B7" s="113"/>
      <c r="C7" s="114"/>
      <c r="D7" s="115">
        <v>109359</v>
      </c>
      <c r="E7" s="116"/>
      <c r="F7" s="117">
        <v>70897</v>
      </c>
      <c r="G7" s="118"/>
      <c r="H7" s="119"/>
    </row>
    <row r="8" spans="1:8">
      <c r="A8" s="120"/>
      <c r="B8" s="121"/>
      <c r="C8" s="122"/>
      <c r="D8" s="123">
        <v>35485</v>
      </c>
      <c r="E8" s="124"/>
      <c r="F8" s="125">
        <v>39878</v>
      </c>
      <c r="G8" s="126"/>
      <c r="H8" s="127"/>
    </row>
    <row r="9" spans="1:8">
      <c r="A9" s="108" t="s">
        <v>509</v>
      </c>
      <c r="B9" s="113"/>
      <c r="C9" s="114"/>
      <c r="D9" s="115">
        <v>52037</v>
      </c>
      <c r="E9" s="116"/>
      <c r="F9" s="117">
        <v>66496</v>
      </c>
      <c r="G9" s="118"/>
      <c r="H9" s="119"/>
    </row>
    <row r="10" spans="1:8">
      <c r="A10" s="120"/>
      <c r="B10" s="121"/>
      <c r="C10" s="122"/>
      <c r="D10" s="123">
        <v>31832</v>
      </c>
      <c r="E10" s="124"/>
      <c r="F10" s="125">
        <v>36530</v>
      </c>
      <c r="G10" s="126"/>
      <c r="H10" s="127"/>
    </row>
    <row r="11" spans="1:8">
      <c r="A11" s="108" t="s">
        <v>510</v>
      </c>
      <c r="B11" s="113"/>
      <c r="C11" s="114"/>
      <c r="D11" s="115">
        <v>133618</v>
      </c>
      <c r="E11" s="116"/>
      <c r="F11" s="117">
        <v>82748</v>
      </c>
      <c r="G11" s="118"/>
      <c r="H11" s="119"/>
    </row>
    <row r="12" spans="1:8">
      <c r="A12" s="120"/>
      <c r="B12" s="121"/>
      <c r="C12" s="128"/>
      <c r="D12" s="123">
        <v>67630</v>
      </c>
      <c r="E12" s="124"/>
      <c r="F12" s="125">
        <v>44732</v>
      </c>
      <c r="G12" s="126"/>
      <c r="H12" s="127"/>
    </row>
    <row r="13" spans="1:8">
      <c r="A13" s="108"/>
      <c r="B13" s="113"/>
      <c r="C13" s="129"/>
      <c r="D13" s="130">
        <v>125298</v>
      </c>
      <c r="E13" s="131"/>
      <c r="F13" s="132">
        <v>75928</v>
      </c>
      <c r="G13" s="133"/>
      <c r="H13" s="119"/>
    </row>
    <row r="14" spans="1:8">
      <c r="A14" s="120"/>
      <c r="B14" s="121"/>
      <c r="C14" s="122"/>
      <c r="D14" s="123">
        <v>39277</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-3.01</v>
      </c>
      <c r="C19" s="134">
        <f>ROUND(VALUE(SUBSTITUTE(実質収支比率等に係る経年分析!G$48,"▲","-")),2)</f>
        <v>7.0000000000000007E-2</v>
      </c>
      <c r="D19" s="134">
        <f>ROUND(VALUE(SUBSTITUTE(実質収支比率等に係る経年分析!H$48,"▲","-")),2)</f>
        <v>0.16</v>
      </c>
      <c r="E19" s="134">
        <f>ROUND(VALUE(SUBSTITUTE(実質収支比率等に係る経年分析!I$48,"▲","-")),2)</f>
        <v>0.5</v>
      </c>
      <c r="F19" s="134">
        <f>ROUND(VALUE(SUBSTITUTE(実質収支比率等に係る経年分析!J$48,"▲","-")),2)</f>
        <v>-1.65</v>
      </c>
    </row>
    <row r="20" spans="1:11">
      <c r="A20" s="134" t="s">
        <v>43</v>
      </c>
      <c r="B20" s="134">
        <f>ROUND(VALUE(SUBSTITUTE(実質収支比率等に係る経年分析!F$47,"▲","-")),2)</f>
        <v>1</v>
      </c>
      <c r="C20" s="134">
        <f>ROUND(VALUE(SUBSTITUTE(実質収支比率等に係る経年分析!G$47,"▲","-")),2)</f>
        <v>0.96</v>
      </c>
      <c r="D20" s="134">
        <f>ROUND(VALUE(SUBSTITUTE(実質収支比率等に係る経年分析!H$47,"▲","-")),2)</f>
        <v>1.07</v>
      </c>
      <c r="E20" s="134">
        <f>ROUND(VALUE(SUBSTITUTE(実質収支比率等に係る経年分析!I$47,"▲","-")),2)</f>
        <v>1.73</v>
      </c>
      <c r="F20" s="134">
        <f>ROUND(VALUE(SUBSTITUTE(実質収支比率等に係る経年分析!J$47,"▲","-")),2)</f>
        <v>2.2799999999999998</v>
      </c>
    </row>
    <row r="21" spans="1:11">
      <c r="A21" s="134" t="s">
        <v>44</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2.98</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-2.11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0.41</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1.1399999999999999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4.1399999999999997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5.38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8.4499999999999993</v>
      </c>
    </row>
    <row r="35" spans="1:16">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5.27</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5.0199999999999996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5.04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4.82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同和対策住宅新築資金等特別会計</v>
      </c>
      <c r="B36" s="135">
        <f>IF(ROUND(VALUE(SUBSTITUTE(連結実質赤字比率に係る赤字・黒字の構成分析!F$34,"▲", "-")), 2) &lt; 0, ABS(ROUND(VALUE(SUBSTITUTE(連結実質赤字比率に係る赤字・黒字の構成分析!F$34,"▲", "-")), 2)), NA())</f>
        <v>10.210000000000001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11.44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566</v>
      </c>
      <c r="E42" s="136"/>
      <c r="F42" s="136"/>
      <c r="G42" s="136">
        <f>'実質公債費比率（分子）の構造'!L$52</f>
        <v>547</v>
      </c>
      <c r="H42" s="136"/>
      <c r="I42" s="136"/>
      <c r="J42" s="136">
        <f>'実質公債費比率（分子）の構造'!M$52</f>
        <v>500</v>
      </c>
      <c r="K42" s="136"/>
      <c r="L42" s="136"/>
      <c r="M42" s="136">
        <f>'実質公債費比率（分子）の構造'!N$52</f>
        <v>490</v>
      </c>
      <c r="N42" s="136"/>
      <c r="O42" s="136"/>
      <c r="P42" s="136">
        <f>'実質公債費比率（分子）の構造'!O$52</f>
        <v>461</v>
      </c>
    </row>
    <row r="43" spans="1:16">
      <c r="A43" s="136" t="s">
        <v>52</v>
      </c>
      <c r="B43" s="136">
        <f>'実質公債費比率（分子）の構造'!K$51</f>
        <v>4</v>
      </c>
      <c r="C43" s="136"/>
      <c r="D43" s="136"/>
      <c r="E43" s="136">
        <f>'実質公債費比率（分子）の構造'!L$51</f>
        <v>10</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211</v>
      </c>
      <c r="C45" s="136"/>
      <c r="D45" s="136"/>
      <c r="E45" s="136">
        <f>'実質公債費比率（分子）の構造'!L$49</f>
        <v>237</v>
      </c>
      <c r="F45" s="136"/>
      <c r="G45" s="136"/>
      <c r="H45" s="136">
        <f>'実質公債費比率（分子）の構造'!M$49</f>
        <v>237</v>
      </c>
      <c r="I45" s="136"/>
      <c r="J45" s="136"/>
      <c r="K45" s="136">
        <f>'実質公債費比率（分子）の構造'!N$49</f>
        <v>238</v>
      </c>
      <c r="L45" s="136"/>
      <c r="M45" s="136"/>
      <c r="N45" s="136">
        <f>'実質公債費比率（分子）の構造'!O$49</f>
        <v>236</v>
      </c>
      <c r="O45" s="136"/>
      <c r="P45" s="136"/>
    </row>
    <row r="46" spans="1:16">
      <c r="A46" s="136" t="s">
        <v>55</v>
      </c>
      <c r="B46" s="136">
        <f>'実質公債費比率（分子）の構造'!K$48</f>
        <v>14</v>
      </c>
      <c r="C46" s="136"/>
      <c r="D46" s="136"/>
      <c r="E46" s="136">
        <f>'実質公債費比率（分子）の構造'!L$48</f>
        <v>30</v>
      </c>
      <c r="F46" s="136"/>
      <c r="G46" s="136"/>
      <c r="H46" s="136">
        <f>'実質公債費比率（分子）の構造'!M$48</f>
        <v>18</v>
      </c>
      <c r="I46" s="136"/>
      <c r="J46" s="136"/>
      <c r="K46" s="136">
        <f>'実質公債費比率（分子）の構造'!N$48</f>
        <v>19</v>
      </c>
      <c r="L46" s="136"/>
      <c r="M46" s="136"/>
      <c r="N46" s="136">
        <f>'実質公債費比率（分子）の構造'!O$48</f>
        <v>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791</v>
      </c>
      <c r="C49" s="136"/>
      <c r="D49" s="136"/>
      <c r="E49" s="136">
        <f>'実質公債費比率（分子）の構造'!L$45</f>
        <v>670</v>
      </c>
      <c r="F49" s="136"/>
      <c r="G49" s="136"/>
      <c r="H49" s="136">
        <f>'実質公債費比率（分子）の構造'!M$45</f>
        <v>576</v>
      </c>
      <c r="I49" s="136"/>
      <c r="J49" s="136"/>
      <c r="K49" s="136">
        <f>'実質公債費比率（分子）の構造'!N$45</f>
        <v>538</v>
      </c>
      <c r="L49" s="136"/>
      <c r="M49" s="136"/>
      <c r="N49" s="136">
        <f>'実質公債費比率（分子）の構造'!O$45</f>
        <v>505</v>
      </c>
      <c r="O49" s="136"/>
      <c r="P49" s="136"/>
    </row>
    <row r="50" spans="1:16">
      <c r="A50" s="136" t="s">
        <v>59</v>
      </c>
      <c r="B50" s="136" t="e">
        <f>NA()</f>
        <v>#N/A</v>
      </c>
      <c r="C50" s="136">
        <f>IF(ISNUMBER('実質公債費比率（分子）の構造'!K$53),'実質公債費比率（分子）の構造'!K$53,NA())</f>
        <v>454</v>
      </c>
      <c r="D50" s="136" t="e">
        <f>NA()</f>
        <v>#N/A</v>
      </c>
      <c r="E50" s="136" t="e">
        <f>NA()</f>
        <v>#N/A</v>
      </c>
      <c r="F50" s="136">
        <f>IF(ISNUMBER('実質公債費比率（分子）の構造'!L$53),'実質公債費比率（分子）の構造'!L$53,NA())</f>
        <v>400</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306</v>
      </c>
      <c r="M50" s="136" t="e">
        <f>NA()</f>
        <v>#N/A</v>
      </c>
      <c r="N50" s="136" t="e">
        <f>NA()</f>
        <v>#N/A</v>
      </c>
      <c r="O50" s="136">
        <f>IF(ISNUMBER('実質公債費比率（分子）の構造'!O$53),'実質公債費比率（分子）の構造'!O$53,NA())</f>
        <v>299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4546</v>
      </c>
      <c r="E56" s="135"/>
      <c r="F56" s="135"/>
      <c r="G56" s="135">
        <f>'将来負担比率（分子）の構造'!J$51</f>
        <v>4317</v>
      </c>
      <c r="H56" s="135"/>
      <c r="I56" s="135"/>
      <c r="J56" s="135">
        <f>'将来負担比率（分子）の構造'!K$51</f>
        <v>4246</v>
      </c>
      <c r="K56" s="135"/>
      <c r="L56" s="135"/>
      <c r="M56" s="135">
        <f>'将来負担比率（分子）の構造'!L$51</f>
        <v>4053</v>
      </c>
      <c r="N56" s="135"/>
      <c r="O56" s="135"/>
      <c r="P56" s="135">
        <f>'将来負担比率（分子）の構造'!M$51</f>
        <v>4371</v>
      </c>
    </row>
    <row r="57" spans="1:16">
      <c r="A57" s="135" t="s">
        <v>35</v>
      </c>
      <c r="B57" s="135"/>
      <c r="C57" s="135"/>
      <c r="D57" s="135">
        <f>'将来負担比率（分子）の構造'!I$50</f>
        <v>233</v>
      </c>
      <c r="E57" s="135"/>
      <c r="F57" s="135"/>
      <c r="G57" s="135">
        <f>'将来負担比率（分子）の構造'!J$50</f>
        <v>317</v>
      </c>
      <c r="H57" s="135"/>
      <c r="I57" s="135"/>
      <c r="J57" s="135">
        <f>'将来負担比率（分子）の構造'!K$50</f>
        <v>487</v>
      </c>
      <c r="K57" s="135"/>
      <c r="L57" s="135"/>
      <c r="M57" s="135">
        <f>'将来負担比率（分子）の構造'!L$50</f>
        <v>628</v>
      </c>
      <c r="N57" s="135"/>
      <c r="O57" s="135"/>
      <c r="P57" s="135">
        <f>'将来負担比率（分子）の構造'!M$50</f>
        <v>733</v>
      </c>
    </row>
    <row r="58" spans="1:16">
      <c r="A58" s="135" t="s">
        <v>34</v>
      </c>
      <c r="B58" s="135"/>
      <c r="C58" s="135"/>
      <c r="D58" s="135">
        <f>'将来負担比率（分子）の構造'!I$49</f>
        <v>283</v>
      </c>
      <c r="E58" s="135"/>
      <c r="F58" s="135"/>
      <c r="G58" s="135">
        <f>'将来負担比率（分子）の構造'!J$49</f>
        <v>291</v>
      </c>
      <c r="H58" s="135"/>
      <c r="I58" s="135"/>
      <c r="J58" s="135">
        <f>'将来負担比率（分子）の構造'!K$49</f>
        <v>302</v>
      </c>
      <c r="K58" s="135"/>
      <c r="L58" s="135"/>
      <c r="M58" s="135">
        <f>'将来負担比率（分子）の構造'!L$49</f>
        <v>360</v>
      </c>
      <c r="N58" s="135"/>
      <c r="O58" s="135"/>
      <c r="P58" s="135">
        <f>'将来負担比率（分子）の構造'!M$49</f>
        <v>351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159</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1472</v>
      </c>
      <c r="C61" s="135"/>
      <c r="D61" s="135"/>
      <c r="E61" s="135">
        <f>'将来負担比率（分子）の構造'!J$46</f>
        <v>1462</v>
      </c>
      <c r="F61" s="135"/>
      <c r="G61" s="135"/>
      <c r="H61" s="135">
        <f>'将来負担比率（分子）の構造'!K$46</f>
        <v>1450</v>
      </c>
      <c r="I61" s="135"/>
      <c r="J61" s="135"/>
      <c r="K61" s="135">
        <f>'将来負担比率（分子）の構造'!L$46</f>
        <v>1450</v>
      </c>
      <c r="L61" s="135"/>
      <c r="M61" s="135"/>
      <c r="N61" s="135" t="str">
        <f>'将来負担比率（分子）の構造'!M$46</f>
        <v>-</v>
      </c>
      <c r="O61" s="135"/>
      <c r="P61" s="135"/>
    </row>
    <row r="62" spans="1:16">
      <c r="A62" s="135" t="s">
        <v>29</v>
      </c>
      <c r="B62" s="135">
        <f>'将来負担比率（分子）の構造'!I$45</f>
        <v>1543</v>
      </c>
      <c r="C62" s="135"/>
      <c r="D62" s="135"/>
      <c r="E62" s="135">
        <f>'将来負担比率（分子）の構造'!J$45</f>
        <v>1503</v>
      </c>
      <c r="F62" s="135"/>
      <c r="G62" s="135"/>
      <c r="H62" s="135">
        <f>'将来負担比率（分子）の構造'!K$45</f>
        <v>1468</v>
      </c>
      <c r="I62" s="135"/>
      <c r="J62" s="135"/>
      <c r="K62" s="135">
        <f>'将来負担比率（分子）の構造'!L$45</f>
        <v>1417</v>
      </c>
      <c r="L62" s="135"/>
      <c r="M62" s="135"/>
      <c r="N62" s="135">
        <f>'将来負担比率（分子）の構造'!M$45</f>
        <v>1369</v>
      </c>
      <c r="O62" s="135"/>
      <c r="P62" s="135"/>
    </row>
    <row r="63" spans="1:16">
      <c r="A63" s="135" t="s">
        <v>28</v>
      </c>
      <c r="B63" s="135">
        <f>'将来負担比率（分子）の構造'!I$44</f>
        <v>1763</v>
      </c>
      <c r="C63" s="135"/>
      <c r="D63" s="135"/>
      <c r="E63" s="135">
        <f>'将来負担比率（分子）の構造'!J$44</f>
        <v>1556</v>
      </c>
      <c r="F63" s="135"/>
      <c r="G63" s="135"/>
      <c r="H63" s="135">
        <f>'将来負担比率（分子）の構造'!K$44</f>
        <v>1337</v>
      </c>
      <c r="I63" s="135"/>
      <c r="J63" s="135"/>
      <c r="K63" s="135">
        <f>'将来負担比率（分子）の構造'!L$44</f>
        <v>1121</v>
      </c>
      <c r="L63" s="135"/>
      <c r="M63" s="135"/>
      <c r="N63" s="135">
        <f>'将来負担比率（分子）の構造'!M$44</f>
        <v>1108</v>
      </c>
      <c r="O63" s="135"/>
      <c r="P63" s="135"/>
    </row>
    <row r="64" spans="1:16">
      <c r="A64" s="135" t="s">
        <v>27</v>
      </c>
      <c r="B64" s="135">
        <f>'将来負担比率（分子）の構造'!I$43</f>
        <v>323</v>
      </c>
      <c r="C64" s="135"/>
      <c r="D64" s="135"/>
      <c r="E64" s="135">
        <f>'将来負担比率（分子）の構造'!J$43</f>
        <v>383</v>
      </c>
      <c r="F64" s="135"/>
      <c r="G64" s="135"/>
      <c r="H64" s="135">
        <f>'将来負担比率（分子）の構造'!K$43</f>
        <v>373</v>
      </c>
      <c r="I64" s="135"/>
      <c r="J64" s="135"/>
      <c r="K64" s="135">
        <f>'将来負担比率（分子）の構造'!L$43</f>
        <v>367</v>
      </c>
      <c r="L64" s="135"/>
      <c r="M64" s="135"/>
      <c r="N64" s="135">
        <f>'将来負担比率（分子）の構造'!M$43</f>
        <v>301</v>
      </c>
      <c r="O64" s="135"/>
      <c r="P64" s="135"/>
    </row>
    <row r="65" spans="1:16">
      <c r="A65" s="135" t="s">
        <v>26</v>
      </c>
      <c r="B65" s="135" t="str">
        <f>'将来負担比率（分子）の構造'!I$42</f>
        <v>-</v>
      </c>
      <c r="C65" s="135"/>
      <c r="D65" s="135"/>
      <c r="E65" s="135">
        <f>'将来負担比率（分子）の構造'!J$42</f>
        <v>107</v>
      </c>
      <c r="F65" s="135"/>
      <c r="G65" s="135"/>
      <c r="H65" s="135">
        <f>'将来負担比率（分子）の構造'!K$42</f>
        <v>77</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4949</v>
      </c>
      <c r="C66" s="135"/>
      <c r="D66" s="135"/>
      <c r="E66" s="135">
        <f>'将来負担比率（分子）の構造'!J$41</f>
        <v>5221</v>
      </c>
      <c r="F66" s="135"/>
      <c r="G66" s="135"/>
      <c r="H66" s="135">
        <f>'将来負担比率（分子）の構造'!K$41</f>
        <v>5260</v>
      </c>
      <c r="I66" s="135"/>
      <c r="J66" s="135"/>
      <c r="K66" s="135">
        <f>'将来負担比率（分子）の構造'!L$41</f>
        <v>5197</v>
      </c>
      <c r="L66" s="135"/>
      <c r="M66" s="135"/>
      <c r="N66" s="135">
        <f>'将来負担比率（分子）の構造'!M$41</f>
        <v>7090</v>
      </c>
      <c r="O66" s="135"/>
      <c r="P66" s="135"/>
    </row>
    <row r="67" spans="1:16">
      <c r="A67" s="135" t="s">
        <v>63</v>
      </c>
      <c r="B67" s="135" t="e">
        <f>NA()</f>
        <v>#N/A</v>
      </c>
      <c r="C67" s="135">
        <f>IF(ISNUMBER('将来負担比率（分子）の構造'!I$52), IF('将来負担比率（分子）の構造'!I$52 &lt; 0, 0, '将来負担比率（分子）の構造'!I$52), NA())</f>
        <v>5147</v>
      </c>
      <c r="D67" s="135" t="e">
        <f>NA()</f>
        <v>#N/A</v>
      </c>
      <c r="E67" s="135" t="e">
        <f>NA()</f>
        <v>#N/A</v>
      </c>
      <c r="F67" s="135">
        <f>IF(ISNUMBER('将来負担比率（分子）の構造'!J$52), IF('将来負担比率（分子）の構造'!J$52 &lt; 0, 0, '将来負担比率（分子）の構造'!J$52), NA())</f>
        <v>5308</v>
      </c>
      <c r="G67" s="135" t="e">
        <f>NA()</f>
        <v>#N/A</v>
      </c>
      <c r="H67" s="135" t="e">
        <f>NA()</f>
        <v>#N/A</v>
      </c>
      <c r="I67" s="135">
        <f>IF(ISNUMBER('将来負担比率（分子）の構造'!K$52), IF('将来負担比率（分子）の構造'!K$52 &lt; 0, 0, '将来負担比率（分子）の構造'!K$52), NA())</f>
        <v>4931</v>
      </c>
      <c r="J67" s="135" t="e">
        <f>NA()</f>
        <v>#N/A</v>
      </c>
      <c r="K67" s="135" t="e">
        <f>NA()</f>
        <v>#N/A</v>
      </c>
      <c r="L67" s="135">
        <f>IF(ISNUMBER('将来負担比率（分子）の構造'!L$52), IF('将来負担比率（分子）の構造'!L$52 &lt; 0, 0, '将来負担比率（分子）の構造'!L$52), NA())</f>
        <v>4511</v>
      </c>
      <c r="M67" s="135" t="e">
        <f>NA()</f>
        <v>#N/A</v>
      </c>
      <c r="N67" s="135" t="e">
        <f>NA()</f>
        <v>#N/A</v>
      </c>
      <c r="O67" s="135">
        <f>IF(ISNUMBER('将来負担比率（分子）の構造'!M$52), IF('将来負担比率（分子）の構造'!M$52 &lt; 0, 0, '将来負担比率（分子）の構造'!M$52), NA())</f>
        <v>4412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1148786</v>
      </c>
      <c r="S5" s="581"/>
      <c r="T5" s="581"/>
      <c r="U5" s="581"/>
      <c r="V5" s="581"/>
      <c r="W5" s="581"/>
      <c r="X5" s="581"/>
      <c r="Y5" s="582"/>
      <c r="Z5" s="583">
        <v>14.2</v>
      </c>
      <c r="AA5" s="583"/>
      <c r="AB5" s="583"/>
      <c r="AC5" s="583"/>
      <c r="AD5" s="584">
        <v>1122125</v>
      </c>
      <c r="AE5" s="584"/>
      <c r="AF5" s="584"/>
      <c r="AG5" s="584"/>
      <c r="AH5" s="584"/>
      <c r="AI5" s="584"/>
      <c r="AJ5" s="584"/>
      <c r="AK5" s="584"/>
      <c r="AL5" s="585">
        <v>34.1</v>
      </c>
      <c r="AM5" s="586"/>
      <c r="AN5" s="586"/>
      <c r="AO5" s="587"/>
      <c r="AP5" s="577" t="s">
        <v>209</v>
      </c>
      <c r="AQ5" s="578"/>
      <c r="AR5" s="578"/>
      <c r="AS5" s="578"/>
      <c r="AT5" s="578"/>
      <c r="AU5" s="578"/>
      <c r="AV5" s="578"/>
      <c r="AW5" s="578"/>
      <c r="AX5" s="578"/>
      <c r="AY5" s="578"/>
      <c r="AZ5" s="578"/>
      <c r="BA5" s="578"/>
      <c r="BB5" s="578"/>
      <c r="BC5" s="578"/>
      <c r="BD5" s="578"/>
      <c r="BE5" s="578"/>
      <c r="BF5" s="579"/>
      <c r="BG5" s="591">
        <v>1120461</v>
      </c>
      <c r="BH5" s="592"/>
      <c r="BI5" s="592"/>
      <c r="BJ5" s="592"/>
      <c r="BK5" s="592"/>
      <c r="BL5" s="592"/>
      <c r="BM5" s="592"/>
      <c r="BN5" s="593"/>
      <c r="BO5" s="594">
        <v>97.5</v>
      </c>
      <c r="BP5" s="594"/>
      <c r="BQ5" s="594"/>
      <c r="BR5" s="594"/>
      <c r="BS5" s="595">
        <v>35987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42250</v>
      </c>
      <c r="S6" s="592"/>
      <c r="T6" s="592"/>
      <c r="U6" s="592"/>
      <c r="V6" s="592"/>
      <c r="W6" s="592"/>
      <c r="X6" s="592"/>
      <c r="Y6" s="593"/>
      <c r="Z6" s="594">
        <v>0.5</v>
      </c>
      <c r="AA6" s="594"/>
      <c r="AB6" s="594"/>
      <c r="AC6" s="594"/>
      <c r="AD6" s="595">
        <v>42250</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1120461</v>
      </c>
      <c r="BH6" s="592"/>
      <c r="BI6" s="592"/>
      <c r="BJ6" s="592"/>
      <c r="BK6" s="592"/>
      <c r="BL6" s="592"/>
      <c r="BM6" s="592"/>
      <c r="BN6" s="593"/>
      <c r="BO6" s="594">
        <v>97.5</v>
      </c>
      <c r="BP6" s="594"/>
      <c r="BQ6" s="594"/>
      <c r="BR6" s="594"/>
      <c r="BS6" s="595">
        <v>35987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68783</v>
      </c>
      <c r="CS6" s="592"/>
      <c r="CT6" s="592"/>
      <c r="CU6" s="592"/>
      <c r="CV6" s="592"/>
      <c r="CW6" s="592"/>
      <c r="CX6" s="592"/>
      <c r="CY6" s="593"/>
      <c r="CZ6" s="594">
        <v>0.8</v>
      </c>
      <c r="DA6" s="594"/>
      <c r="DB6" s="594"/>
      <c r="DC6" s="594"/>
      <c r="DD6" s="600" t="s">
        <v>216</v>
      </c>
      <c r="DE6" s="592"/>
      <c r="DF6" s="592"/>
      <c r="DG6" s="592"/>
      <c r="DH6" s="592"/>
      <c r="DI6" s="592"/>
      <c r="DJ6" s="592"/>
      <c r="DK6" s="592"/>
      <c r="DL6" s="592"/>
      <c r="DM6" s="592"/>
      <c r="DN6" s="592"/>
      <c r="DO6" s="592"/>
      <c r="DP6" s="593"/>
      <c r="DQ6" s="600">
        <v>68783</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5206</v>
      </c>
      <c r="S7" s="592"/>
      <c r="T7" s="592"/>
      <c r="U7" s="592"/>
      <c r="V7" s="592"/>
      <c r="W7" s="592"/>
      <c r="X7" s="592"/>
      <c r="Y7" s="593"/>
      <c r="Z7" s="594">
        <v>0.1</v>
      </c>
      <c r="AA7" s="594"/>
      <c r="AB7" s="594"/>
      <c r="AC7" s="594"/>
      <c r="AD7" s="595">
        <v>5206</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486452</v>
      </c>
      <c r="BH7" s="592"/>
      <c r="BI7" s="592"/>
      <c r="BJ7" s="592"/>
      <c r="BK7" s="592"/>
      <c r="BL7" s="592"/>
      <c r="BM7" s="592"/>
      <c r="BN7" s="593"/>
      <c r="BO7" s="594">
        <v>42.3</v>
      </c>
      <c r="BP7" s="594"/>
      <c r="BQ7" s="594"/>
      <c r="BR7" s="594"/>
      <c r="BS7" s="595" t="s">
        <v>216</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2306252</v>
      </c>
      <c r="CS7" s="592"/>
      <c r="CT7" s="592"/>
      <c r="CU7" s="592"/>
      <c r="CV7" s="592"/>
      <c r="CW7" s="592"/>
      <c r="CX7" s="592"/>
      <c r="CY7" s="593"/>
      <c r="CZ7" s="594">
        <v>28.4</v>
      </c>
      <c r="DA7" s="594"/>
      <c r="DB7" s="594"/>
      <c r="DC7" s="594"/>
      <c r="DD7" s="600">
        <v>297476</v>
      </c>
      <c r="DE7" s="592"/>
      <c r="DF7" s="592"/>
      <c r="DG7" s="592"/>
      <c r="DH7" s="592"/>
      <c r="DI7" s="592"/>
      <c r="DJ7" s="592"/>
      <c r="DK7" s="592"/>
      <c r="DL7" s="592"/>
      <c r="DM7" s="592"/>
      <c r="DN7" s="592"/>
      <c r="DO7" s="592"/>
      <c r="DP7" s="593"/>
      <c r="DQ7" s="600">
        <v>639528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7650</v>
      </c>
      <c r="S8" s="592"/>
      <c r="T8" s="592"/>
      <c r="U8" s="592"/>
      <c r="V8" s="592"/>
      <c r="W8" s="592"/>
      <c r="X8" s="592"/>
      <c r="Y8" s="593"/>
      <c r="Z8" s="594">
        <v>0.1</v>
      </c>
      <c r="AA8" s="594"/>
      <c r="AB8" s="594"/>
      <c r="AC8" s="594"/>
      <c r="AD8" s="595">
        <v>7650</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15530</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1930164</v>
      </c>
      <c r="CS8" s="592"/>
      <c r="CT8" s="592"/>
      <c r="CU8" s="592"/>
      <c r="CV8" s="592"/>
      <c r="CW8" s="592"/>
      <c r="CX8" s="592"/>
      <c r="CY8" s="593"/>
      <c r="CZ8" s="594">
        <v>23.8</v>
      </c>
      <c r="DA8" s="594"/>
      <c r="DB8" s="594"/>
      <c r="DC8" s="594"/>
      <c r="DD8" s="600">
        <v>29940</v>
      </c>
      <c r="DE8" s="592"/>
      <c r="DF8" s="592"/>
      <c r="DG8" s="592"/>
      <c r="DH8" s="592"/>
      <c r="DI8" s="592"/>
      <c r="DJ8" s="592"/>
      <c r="DK8" s="592"/>
      <c r="DL8" s="592"/>
      <c r="DM8" s="592"/>
      <c r="DN8" s="592"/>
      <c r="DO8" s="592"/>
      <c r="DP8" s="593"/>
      <c r="DQ8" s="600">
        <v>1144195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9934</v>
      </c>
      <c r="S9" s="592"/>
      <c r="T9" s="592"/>
      <c r="U9" s="592"/>
      <c r="V9" s="592"/>
      <c r="W9" s="592"/>
      <c r="X9" s="592"/>
      <c r="Y9" s="593"/>
      <c r="Z9" s="594">
        <v>0.1</v>
      </c>
      <c r="AA9" s="594"/>
      <c r="AB9" s="594"/>
      <c r="AC9" s="594"/>
      <c r="AD9" s="595">
        <v>9934</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406167</v>
      </c>
      <c r="BH9" s="592"/>
      <c r="BI9" s="592"/>
      <c r="BJ9" s="592"/>
      <c r="BK9" s="592"/>
      <c r="BL9" s="592"/>
      <c r="BM9" s="592"/>
      <c r="BN9" s="593"/>
      <c r="BO9" s="594">
        <v>35.4</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748913</v>
      </c>
      <c r="CS9" s="592"/>
      <c r="CT9" s="592"/>
      <c r="CU9" s="592"/>
      <c r="CV9" s="592"/>
      <c r="CW9" s="592"/>
      <c r="CX9" s="592"/>
      <c r="CY9" s="593"/>
      <c r="CZ9" s="594">
        <v>9.1999999999999993</v>
      </c>
      <c r="DA9" s="594"/>
      <c r="DB9" s="594"/>
      <c r="DC9" s="594"/>
      <c r="DD9" s="600">
        <v>16313</v>
      </c>
      <c r="DE9" s="592"/>
      <c r="DF9" s="592"/>
      <c r="DG9" s="592"/>
      <c r="DH9" s="592"/>
      <c r="DI9" s="592"/>
      <c r="DJ9" s="592"/>
      <c r="DK9" s="592"/>
      <c r="DL9" s="592"/>
      <c r="DM9" s="592"/>
      <c r="DN9" s="592"/>
      <c r="DO9" s="592"/>
      <c r="DP9" s="593"/>
      <c r="DQ9" s="600">
        <v>721012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114752</v>
      </c>
      <c r="S10" s="592"/>
      <c r="T10" s="592"/>
      <c r="U10" s="592"/>
      <c r="V10" s="592"/>
      <c r="W10" s="592"/>
      <c r="X10" s="592"/>
      <c r="Y10" s="593"/>
      <c r="Z10" s="594">
        <v>1.4</v>
      </c>
      <c r="AA10" s="594"/>
      <c r="AB10" s="594"/>
      <c r="AC10" s="594"/>
      <c r="AD10" s="595">
        <v>114752</v>
      </c>
      <c r="AE10" s="595"/>
      <c r="AF10" s="595"/>
      <c r="AG10" s="595"/>
      <c r="AH10" s="595"/>
      <c r="AI10" s="595"/>
      <c r="AJ10" s="595"/>
      <c r="AK10" s="595"/>
      <c r="AL10" s="596">
        <v>3.5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32338</v>
      </c>
      <c r="BH10" s="592"/>
      <c r="BI10" s="592"/>
      <c r="BJ10" s="592"/>
      <c r="BK10" s="592"/>
      <c r="BL10" s="592"/>
      <c r="BM10" s="592"/>
      <c r="BN10" s="593"/>
      <c r="BO10" s="594">
        <v>2.8</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54408</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32417</v>
      </c>
      <c r="BH11" s="592"/>
      <c r="BI11" s="592"/>
      <c r="BJ11" s="592"/>
      <c r="BK11" s="592"/>
      <c r="BL11" s="592"/>
      <c r="BM11" s="592"/>
      <c r="BN11" s="593"/>
      <c r="BO11" s="594">
        <v>2.8</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207451</v>
      </c>
      <c r="CS11" s="592"/>
      <c r="CT11" s="592"/>
      <c r="CU11" s="592"/>
      <c r="CV11" s="592"/>
      <c r="CW11" s="592"/>
      <c r="CX11" s="592"/>
      <c r="CY11" s="593"/>
      <c r="CZ11" s="594">
        <v>2.6</v>
      </c>
      <c r="DA11" s="594"/>
      <c r="DB11" s="594"/>
      <c r="DC11" s="594"/>
      <c r="DD11" s="600">
        <v>58874</v>
      </c>
      <c r="DE11" s="592"/>
      <c r="DF11" s="592"/>
      <c r="DG11" s="592"/>
      <c r="DH11" s="592"/>
      <c r="DI11" s="592"/>
      <c r="DJ11" s="592"/>
      <c r="DK11" s="592"/>
      <c r="DL11" s="592"/>
      <c r="DM11" s="592"/>
      <c r="DN11" s="592"/>
      <c r="DO11" s="592"/>
      <c r="DP11" s="593"/>
      <c r="DQ11" s="600">
        <v>94262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508996</v>
      </c>
      <c r="BH12" s="592"/>
      <c r="BI12" s="592"/>
      <c r="BJ12" s="592"/>
      <c r="BK12" s="592"/>
      <c r="BL12" s="592"/>
      <c r="BM12" s="592"/>
      <c r="BN12" s="593"/>
      <c r="BO12" s="594">
        <v>44.3</v>
      </c>
      <c r="BP12" s="594"/>
      <c r="BQ12" s="594"/>
      <c r="BR12" s="594"/>
      <c r="BS12" s="600">
        <v>35987</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117558</v>
      </c>
      <c r="CS12" s="592"/>
      <c r="CT12" s="592"/>
      <c r="CU12" s="592"/>
      <c r="CV12" s="592"/>
      <c r="CW12" s="592"/>
      <c r="CX12" s="592"/>
      <c r="CY12" s="593"/>
      <c r="CZ12" s="594">
        <v>1.4</v>
      </c>
      <c r="DA12" s="594"/>
      <c r="DB12" s="594"/>
      <c r="DC12" s="594"/>
      <c r="DD12" s="600">
        <v>14969</v>
      </c>
      <c r="DE12" s="592"/>
      <c r="DF12" s="592"/>
      <c r="DG12" s="592"/>
      <c r="DH12" s="592"/>
      <c r="DI12" s="592"/>
      <c r="DJ12" s="592"/>
      <c r="DK12" s="592"/>
      <c r="DL12" s="592"/>
      <c r="DM12" s="592"/>
      <c r="DN12" s="592"/>
      <c r="DO12" s="592"/>
      <c r="DP12" s="593"/>
      <c r="DQ12" s="600">
        <v>109970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11519</v>
      </c>
      <c r="S13" s="592"/>
      <c r="T13" s="592"/>
      <c r="U13" s="592"/>
      <c r="V13" s="592"/>
      <c r="W13" s="592"/>
      <c r="X13" s="592"/>
      <c r="Y13" s="593"/>
      <c r="Z13" s="594">
        <v>0.1</v>
      </c>
      <c r="AA13" s="594"/>
      <c r="AB13" s="594"/>
      <c r="AC13" s="594"/>
      <c r="AD13" s="595">
        <v>11519</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506922</v>
      </c>
      <c r="BH13" s="592"/>
      <c r="BI13" s="592"/>
      <c r="BJ13" s="592"/>
      <c r="BK13" s="592"/>
      <c r="BL13" s="592"/>
      <c r="BM13" s="592"/>
      <c r="BN13" s="593"/>
      <c r="BO13" s="594">
        <v>44.1</v>
      </c>
      <c r="BP13" s="594"/>
      <c r="BQ13" s="594"/>
      <c r="BR13" s="594"/>
      <c r="BS13" s="600">
        <v>35987</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481507</v>
      </c>
      <c r="CS13" s="592"/>
      <c r="CT13" s="592"/>
      <c r="CU13" s="592"/>
      <c r="CV13" s="592"/>
      <c r="CW13" s="592"/>
      <c r="CX13" s="592"/>
      <c r="CY13" s="593"/>
      <c r="CZ13" s="594">
        <v>5.9</v>
      </c>
      <c r="DA13" s="594"/>
      <c r="DB13" s="594"/>
      <c r="DC13" s="594"/>
      <c r="DD13" s="600">
        <v>358983</v>
      </c>
      <c r="DE13" s="592"/>
      <c r="DF13" s="592"/>
      <c r="DG13" s="592"/>
      <c r="DH13" s="592"/>
      <c r="DI13" s="592"/>
      <c r="DJ13" s="592"/>
      <c r="DK13" s="592"/>
      <c r="DL13" s="592"/>
      <c r="DM13" s="592"/>
      <c r="DN13" s="592"/>
      <c r="DO13" s="592"/>
      <c r="DP13" s="593"/>
      <c r="DQ13" s="600">
        <v>221443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33948</v>
      </c>
      <c r="BH14" s="592"/>
      <c r="BI14" s="592"/>
      <c r="BJ14" s="592"/>
      <c r="BK14" s="592"/>
      <c r="BL14" s="592"/>
      <c r="BM14" s="592"/>
      <c r="BN14" s="593"/>
      <c r="BO14" s="594">
        <v>3</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432155</v>
      </c>
      <c r="CS14" s="592"/>
      <c r="CT14" s="592"/>
      <c r="CU14" s="592"/>
      <c r="CV14" s="592"/>
      <c r="CW14" s="592"/>
      <c r="CX14" s="592"/>
      <c r="CY14" s="593"/>
      <c r="CZ14" s="594">
        <v>5.3</v>
      </c>
      <c r="DA14" s="594"/>
      <c r="DB14" s="594"/>
      <c r="DC14" s="594"/>
      <c r="DD14" s="600">
        <v>141698</v>
      </c>
      <c r="DE14" s="592"/>
      <c r="DF14" s="592"/>
      <c r="DG14" s="592"/>
      <c r="DH14" s="592"/>
      <c r="DI14" s="592"/>
      <c r="DJ14" s="592"/>
      <c r="DK14" s="592"/>
      <c r="DL14" s="592"/>
      <c r="DM14" s="592"/>
      <c r="DN14" s="592"/>
      <c r="DO14" s="592"/>
      <c r="DP14" s="593"/>
      <c r="DQ14" s="600">
        <v>312684</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3216</v>
      </c>
      <c r="S15" s="592"/>
      <c r="T15" s="592"/>
      <c r="U15" s="592"/>
      <c r="V15" s="592"/>
      <c r="W15" s="592"/>
      <c r="X15" s="592"/>
      <c r="Y15" s="593"/>
      <c r="Z15" s="594">
        <v>0</v>
      </c>
      <c r="AA15" s="594"/>
      <c r="AB15" s="594"/>
      <c r="AC15" s="594"/>
      <c r="AD15" s="595">
        <v>3216</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91065</v>
      </c>
      <c r="BH15" s="592"/>
      <c r="BI15" s="592"/>
      <c r="BJ15" s="592"/>
      <c r="BK15" s="592"/>
      <c r="BL15" s="592"/>
      <c r="BM15" s="592"/>
      <c r="BN15" s="593"/>
      <c r="BO15" s="594">
        <v>7.9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1254664</v>
      </c>
      <c r="CS15" s="592"/>
      <c r="CT15" s="592"/>
      <c r="CU15" s="592"/>
      <c r="CV15" s="592"/>
      <c r="CW15" s="592"/>
      <c r="CX15" s="592"/>
      <c r="CY15" s="593"/>
      <c r="CZ15" s="594">
        <v>15.5</v>
      </c>
      <c r="DA15" s="594"/>
      <c r="DB15" s="594"/>
      <c r="DC15" s="594"/>
      <c r="DD15" s="600">
        <v>850586</v>
      </c>
      <c r="DE15" s="592"/>
      <c r="DF15" s="592"/>
      <c r="DG15" s="592"/>
      <c r="DH15" s="592"/>
      <c r="DI15" s="592"/>
      <c r="DJ15" s="592"/>
      <c r="DK15" s="592"/>
      <c r="DL15" s="592"/>
      <c r="DM15" s="592"/>
      <c r="DN15" s="592"/>
      <c r="DO15" s="592"/>
      <c r="DP15" s="593"/>
      <c r="DQ15" s="600">
        <v>637149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2194859</v>
      </c>
      <c r="S16" s="592"/>
      <c r="T16" s="592"/>
      <c r="U16" s="592"/>
      <c r="V16" s="592"/>
      <c r="W16" s="592"/>
      <c r="X16" s="592"/>
      <c r="Y16" s="593"/>
      <c r="Z16" s="594">
        <v>27.2</v>
      </c>
      <c r="AA16" s="594"/>
      <c r="AB16" s="594"/>
      <c r="AC16" s="594"/>
      <c r="AD16" s="595">
        <v>1915925</v>
      </c>
      <c r="AE16" s="595"/>
      <c r="AF16" s="595"/>
      <c r="AG16" s="595"/>
      <c r="AH16" s="595"/>
      <c r="AI16" s="595"/>
      <c r="AJ16" s="595"/>
      <c r="AK16" s="595"/>
      <c r="AL16" s="596">
        <v>58.2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5114</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1439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1915925</v>
      </c>
      <c r="S17" s="592"/>
      <c r="T17" s="592"/>
      <c r="U17" s="592"/>
      <c r="V17" s="592"/>
      <c r="W17" s="592"/>
      <c r="X17" s="592"/>
      <c r="Y17" s="593"/>
      <c r="Z17" s="594">
        <v>23.7</v>
      </c>
      <c r="AA17" s="594"/>
      <c r="AB17" s="594"/>
      <c r="AC17" s="594"/>
      <c r="AD17" s="595">
        <v>1915925</v>
      </c>
      <c r="AE17" s="595"/>
      <c r="AF17" s="595"/>
      <c r="AG17" s="595"/>
      <c r="AH17" s="595"/>
      <c r="AI17" s="595"/>
      <c r="AJ17" s="595"/>
      <c r="AK17" s="595"/>
      <c r="AL17" s="596">
        <v>58.2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509608</v>
      </c>
      <c r="CS17" s="592"/>
      <c r="CT17" s="592"/>
      <c r="CU17" s="592"/>
      <c r="CV17" s="592"/>
      <c r="CW17" s="592"/>
      <c r="CX17" s="592"/>
      <c r="CY17" s="593"/>
      <c r="CZ17" s="594">
        <v>6.3</v>
      </c>
      <c r="DA17" s="594"/>
      <c r="DB17" s="594"/>
      <c r="DC17" s="594"/>
      <c r="DD17" s="600" t="s">
        <v>112</v>
      </c>
      <c r="DE17" s="592"/>
      <c r="DF17" s="592"/>
      <c r="DG17" s="592"/>
      <c r="DH17" s="592"/>
      <c r="DI17" s="592"/>
      <c r="DJ17" s="592"/>
      <c r="DK17" s="592"/>
      <c r="DL17" s="592"/>
      <c r="DM17" s="592"/>
      <c r="DN17" s="592"/>
      <c r="DO17" s="592"/>
      <c r="DP17" s="593"/>
      <c r="DQ17" s="600">
        <v>461122</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278934</v>
      </c>
      <c r="S18" s="592"/>
      <c r="T18" s="592"/>
      <c r="U18" s="592"/>
      <c r="V18" s="592"/>
      <c r="W18" s="592"/>
      <c r="X18" s="592"/>
      <c r="Y18" s="593"/>
      <c r="Z18" s="594">
        <v>3.5</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28325</v>
      </c>
      <c r="BH19" s="592"/>
      <c r="BI19" s="592"/>
      <c r="BJ19" s="592"/>
      <c r="BK19" s="592"/>
      <c r="BL19" s="592"/>
      <c r="BM19" s="592"/>
      <c r="BN19" s="593"/>
      <c r="BO19" s="594">
        <v>2.5</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3538172</v>
      </c>
      <c r="S20" s="592"/>
      <c r="T20" s="592"/>
      <c r="U20" s="592"/>
      <c r="V20" s="592"/>
      <c r="W20" s="592"/>
      <c r="X20" s="592"/>
      <c r="Y20" s="593"/>
      <c r="Z20" s="594">
        <v>43.8</v>
      </c>
      <c r="AA20" s="594"/>
      <c r="AB20" s="594"/>
      <c r="AC20" s="594"/>
      <c r="AD20" s="595">
        <v>3232577</v>
      </c>
      <c r="AE20" s="595"/>
      <c r="AF20" s="595"/>
      <c r="AG20" s="595"/>
      <c r="AH20" s="595"/>
      <c r="AI20" s="595"/>
      <c r="AJ20" s="595"/>
      <c r="AK20" s="595"/>
      <c r="AL20" s="596">
        <v>98.2</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28325</v>
      </c>
      <c r="BH20" s="592"/>
      <c r="BI20" s="592"/>
      <c r="BJ20" s="592"/>
      <c r="BK20" s="592"/>
      <c r="BL20" s="592"/>
      <c r="BM20" s="592"/>
      <c r="BN20" s="593"/>
      <c r="BO20" s="594">
        <v>2.5</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8116577</v>
      </c>
      <c r="CS20" s="592"/>
      <c r="CT20" s="592"/>
      <c r="CU20" s="592"/>
      <c r="CV20" s="592"/>
      <c r="CW20" s="592"/>
      <c r="CX20" s="592"/>
      <c r="CY20" s="593"/>
      <c r="CZ20" s="594">
        <v>100</v>
      </c>
      <c r="DA20" s="594"/>
      <c r="DB20" s="594"/>
      <c r="DC20" s="594"/>
      <c r="DD20" s="600">
        <v>1768839</v>
      </c>
      <c r="DE20" s="592"/>
      <c r="DF20" s="592"/>
      <c r="DG20" s="592"/>
      <c r="DH20" s="592"/>
      <c r="DI20" s="592"/>
      <c r="DJ20" s="592"/>
      <c r="DK20" s="592"/>
      <c r="DL20" s="592"/>
      <c r="DM20" s="592"/>
      <c r="DN20" s="592"/>
      <c r="DO20" s="592"/>
      <c r="DP20" s="593"/>
      <c r="DQ20" s="600">
        <v>4411587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1993</v>
      </c>
      <c r="S21" s="592"/>
      <c r="T21" s="592"/>
      <c r="U21" s="592"/>
      <c r="V21" s="592"/>
      <c r="W21" s="592"/>
      <c r="X21" s="592"/>
      <c r="Y21" s="593"/>
      <c r="Z21" s="594">
        <v>0</v>
      </c>
      <c r="AA21" s="594"/>
      <c r="AB21" s="594"/>
      <c r="AC21" s="594"/>
      <c r="AD21" s="595">
        <v>1993</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1664</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101490</v>
      </c>
      <c r="S22" s="592"/>
      <c r="T22" s="592"/>
      <c r="U22" s="592"/>
      <c r="V22" s="592"/>
      <c r="W22" s="592"/>
      <c r="X22" s="592"/>
      <c r="Y22" s="593"/>
      <c r="Z22" s="594">
        <v>1.3</v>
      </c>
      <c r="AA22" s="594"/>
      <c r="AB22" s="594"/>
      <c r="AC22" s="594"/>
      <c r="AD22" s="595">
        <v>750</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98179</v>
      </c>
      <c r="S23" s="592"/>
      <c r="T23" s="592"/>
      <c r="U23" s="592"/>
      <c r="V23" s="592"/>
      <c r="W23" s="592"/>
      <c r="X23" s="592"/>
      <c r="Y23" s="593"/>
      <c r="Z23" s="594">
        <v>1.2</v>
      </c>
      <c r="AA23" s="594"/>
      <c r="AB23" s="594"/>
      <c r="AC23" s="594"/>
      <c r="AD23" s="595">
        <v>6317</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26661</v>
      </c>
      <c r="BH23" s="592"/>
      <c r="BI23" s="592"/>
      <c r="BJ23" s="592"/>
      <c r="BK23" s="592"/>
      <c r="BL23" s="592"/>
      <c r="BM23" s="592"/>
      <c r="BN23" s="593"/>
      <c r="BO23" s="594">
        <v>2.2999999999999998</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7856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2341555</v>
      </c>
      <c r="CS24" s="581"/>
      <c r="CT24" s="581"/>
      <c r="CU24" s="581"/>
      <c r="CV24" s="581"/>
      <c r="CW24" s="581"/>
      <c r="CX24" s="581"/>
      <c r="CY24" s="582"/>
      <c r="CZ24" s="620">
        <v>28.8</v>
      </c>
      <c r="DA24" s="621"/>
      <c r="DB24" s="621"/>
      <c r="DC24" s="622"/>
      <c r="DD24" s="619">
        <v>1687400</v>
      </c>
      <c r="DE24" s="581"/>
      <c r="DF24" s="581"/>
      <c r="DG24" s="581"/>
      <c r="DH24" s="581"/>
      <c r="DI24" s="581"/>
      <c r="DJ24" s="581"/>
      <c r="DK24" s="582"/>
      <c r="DL24" s="619">
        <v>1636183</v>
      </c>
      <c r="DM24" s="581"/>
      <c r="DN24" s="581"/>
      <c r="DO24" s="581"/>
      <c r="DP24" s="581"/>
      <c r="DQ24" s="581"/>
      <c r="DR24" s="581"/>
      <c r="DS24" s="581"/>
      <c r="DT24" s="581"/>
      <c r="DU24" s="581"/>
      <c r="DV24" s="582"/>
      <c r="DW24" s="585">
        <v>46.7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1129349</v>
      </c>
      <c r="S25" s="592"/>
      <c r="T25" s="592"/>
      <c r="U25" s="592"/>
      <c r="V25" s="592"/>
      <c r="W25" s="592"/>
      <c r="X25" s="592"/>
      <c r="Y25" s="593"/>
      <c r="Z25" s="594">
        <v>14</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975482</v>
      </c>
      <c r="CS25" s="623"/>
      <c r="CT25" s="623"/>
      <c r="CU25" s="623"/>
      <c r="CV25" s="623"/>
      <c r="CW25" s="623"/>
      <c r="CX25" s="623"/>
      <c r="CY25" s="624"/>
      <c r="CZ25" s="625">
        <v>12</v>
      </c>
      <c r="DA25" s="626"/>
      <c r="DB25" s="626"/>
      <c r="DC25" s="627"/>
      <c r="DD25" s="600">
        <v>926678</v>
      </c>
      <c r="DE25" s="623"/>
      <c r="DF25" s="623"/>
      <c r="DG25" s="623"/>
      <c r="DH25" s="623"/>
      <c r="DI25" s="623"/>
      <c r="DJ25" s="623"/>
      <c r="DK25" s="624"/>
      <c r="DL25" s="600">
        <v>876167</v>
      </c>
      <c r="DM25" s="623"/>
      <c r="DN25" s="623"/>
      <c r="DO25" s="623"/>
      <c r="DP25" s="623"/>
      <c r="DQ25" s="623"/>
      <c r="DR25" s="623"/>
      <c r="DS25" s="623"/>
      <c r="DT25" s="623"/>
      <c r="DU25" s="623"/>
      <c r="DV25" s="624"/>
      <c r="DW25" s="596">
        <v>25</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593839</v>
      </c>
      <c r="CS26" s="592"/>
      <c r="CT26" s="592"/>
      <c r="CU26" s="592"/>
      <c r="CV26" s="592"/>
      <c r="CW26" s="592"/>
      <c r="CX26" s="592"/>
      <c r="CY26" s="593"/>
      <c r="CZ26" s="625">
        <v>7.3</v>
      </c>
      <c r="DA26" s="626"/>
      <c r="DB26" s="626"/>
      <c r="DC26" s="627"/>
      <c r="DD26" s="600">
        <v>550846</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581030</v>
      </c>
      <c r="S27" s="592"/>
      <c r="T27" s="592"/>
      <c r="U27" s="592"/>
      <c r="V27" s="592"/>
      <c r="W27" s="592"/>
      <c r="X27" s="592"/>
      <c r="Y27" s="593"/>
      <c r="Z27" s="594">
        <v>7.2</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1148786</v>
      </c>
      <c r="BH27" s="592"/>
      <c r="BI27" s="592"/>
      <c r="BJ27" s="592"/>
      <c r="BK27" s="592"/>
      <c r="BL27" s="592"/>
      <c r="BM27" s="592"/>
      <c r="BN27" s="593"/>
      <c r="BO27" s="594">
        <v>100</v>
      </c>
      <c r="BP27" s="594"/>
      <c r="BQ27" s="594"/>
      <c r="BR27" s="594"/>
      <c r="BS27" s="600">
        <v>35987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856465</v>
      </c>
      <c r="CS27" s="623"/>
      <c r="CT27" s="623"/>
      <c r="CU27" s="623"/>
      <c r="CV27" s="623"/>
      <c r="CW27" s="623"/>
      <c r="CX27" s="623"/>
      <c r="CY27" s="624"/>
      <c r="CZ27" s="625">
        <v>10.6</v>
      </c>
      <c r="DA27" s="626"/>
      <c r="DB27" s="626"/>
      <c r="DC27" s="627"/>
      <c r="DD27" s="600">
        <v>299600</v>
      </c>
      <c r="DE27" s="623"/>
      <c r="DF27" s="623"/>
      <c r="DG27" s="623"/>
      <c r="DH27" s="623"/>
      <c r="DI27" s="623"/>
      <c r="DJ27" s="623"/>
      <c r="DK27" s="624"/>
      <c r="DL27" s="600">
        <v>299527</v>
      </c>
      <c r="DM27" s="623"/>
      <c r="DN27" s="623"/>
      <c r="DO27" s="623"/>
      <c r="DP27" s="623"/>
      <c r="DQ27" s="623"/>
      <c r="DR27" s="623"/>
      <c r="DS27" s="623"/>
      <c r="DT27" s="623"/>
      <c r="DU27" s="623"/>
      <c r="DV27" s="624"/>
      <c r="DW27" s="596">
        <v>8.6</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7973</v>
      </c>
      <c r="S28" s="592"/>
      <c r="T28" s="592"/>
      <c r="U28" s="592"/>
      <c r="V28" s="592"/>
      <c r="W28" s="592"/>
      <c r="X28" s="592"/>
      <c r="Y28" s="593"/>
      <c r="Z28" s="594">
        <v>0.1</v>
      </c>
      <c r="AA28" s="594"/>
      <c r="AB28" s="594"/>
      <c r="AC28" s="594"/>
      <c r="AD28" s="595">
        <v>7472</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509608</v>
      </c>
      <c r="CS28" s="592"/>
      <c r="CT28" s="592"/>
      <c r="CU28" s="592"/>
      <c r="CV28" s="592"/>
      <c r="CW28" s="592"/>
      <c r="CX28" s="592"/>
      <c r="CY28" s="593"/>
      <c r="CZ28" s="625">
        <v>6.3</v>
      </c>
      <c r="DA28" s="626"/>
      <c r="DB28" s="626"/>
      <c r="DC28" s="627"/>
      <c r="DD28" s="600">
        <v>461122</v>
      </c>
      <c r="DE28" s="592"/>
      <c r="DF28" s="592"/>
      <c r="DG28" s="592"/>
      <c r="DH28" s="592"/>
      <c r="DI28" s="592"/>
      <c r="DJ28" s="592"/>
      <c r="DK28" s="593"/>
      <c r="DL28" s="600">
        <v>460489</v>
      </c>
      <c r="DM28" s="592"/>
      <c r="DN28" s="592"/>
      <c r="DO28" s="592"/>
      <c r="DP28" s="592"/>
      <c r="DQ28" s="592"/>
      <c r="DR28" s="592"/>
      <c r="DS28" s="592"/>
      <c r="DT28" s="592"/>
      <c r="DU28" s="592"/>
      <c r="DV28" s="593"/>
      <c r="DW28" s="596">
        <v>13.1</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4774</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509608</v>
      </c>
      <c r="CS29" s="623"/>
      <c r="CT29" s="623"/>
      <c r="CU29" s="623"/>
      <c r="CV29" s="623"/>
      <c r="CW29" s="623"/>
      <c r="CX29" s="623"/>
      <c r="CY29" s="624"/>
      <c r="CZ29" s="625">
        <v>6.3</v>
      </c>
      <c r="DA29" s="626"/>
      <c r="DB29" s="626"/>
      <c r="DC29" s="627"/>
      <c r="DD29" s="600">
        <v>461122</v>
      </c>
      <c r="DE29" s="623"/>
      <c r="DF29" s="623"/>
      <c r="DG29" s="623"/>
      <c r="DH29" s="623"/>
      <c r="DI29" s="623"/>
      <c r="DJ29" s="623"/>
      <c r="DK29" s="624"/>
      <c r="DL29" s="600">
        <v>460489</v>
      </c>
      <c r="DM29" s="623"/>
      <c r="DN29" s="623"/>
      <c r="DO29" s="623"/>
      <c r="DP29" s="623"/>
      <c r="DQ29" s="623"/>
      <c r="DR29" s="623"/>
      <c r="DS29" s="623"/>
      <c r="DT29" s="623"/>
      <c r="DU29" s="623"/>
      <c r="DV29" s="624"/>
      <c r="DW29" s="596">
        <v>13.1</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139212</v>
      </c>
      <c r="S30" s="592"/>
      <c r="T30" s="592"/>
      <c r="U30" s="592"/>
      <c r="V30" s="592"/>
      <c r="W30" s="592"/>
      <c r="X30" s="592"/>
      <c r="Y30" s="593"/>
      <c r="Z30" s="594">
        <v>1.7</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98.9</v>
      </c>
      <c r="BH30" s="650"/>
      <c r="BI30" s="650"/>
      <c r="BJ30" s="650"/>
      <c r="BK30" s="650"/>
      <c r="BL30" s="650"/>
      <c r="BM30" s="586">
        <v>94.6</v>
      </c>
      <c r="BN30" s="650"/>
      <c r="BO30" s="650"/>
      <c r="BP30" s="650"/>
      <c r="BQ30" s="651"/>
      <c r="BR30" s="649">
        <v>98.8</v>
      </c>
      <c r="BS30" s="650"/>
      <c r="BT30" s="650"/>
      <c r="BU30" s="650"/>
      <c r="BV30" s="650"/>
      <c r="BW30" s="650"/>
      <c r="BX30" s="586">
        <v>94.3</v>
      </c>
      <c r="BY30" s="650"/>
      <c r="BZ30" s="650"/>
      <c r="CA30" s="650"/>
      <c r="CB30" s="651"/>
      <c r="CD30" s="654"/>
      <c r="CE30" s="655"/>
      <c r="CF30" s="605" t="s">
        <v>293</v>
      </c>
      <c r="CG30" s="606"/>
      <c r="CH30" s="606"/>
      <c r="CI30" s="606"/>
      <c r="CJ30" s="606"/>
      <c r="CK30" s="606"/>
      <c r="CL30" s="606"/>
      <c r="CM30" s="606"/>
      <c r="CN30" s="606"/>
      <c r="CO30" s="606"/>
      <c r="CP30" s="606"/>
      <c r="CQ30" s="607"/>
      <c r="CR30" s="591">
        <v>428864</v>
      </c>
      <c r="CS30" s="592"/>
      <c r="CT30" s="592"/>
      <c r="CU30" s="592"/>
      <c r="CV30" s="592"/>
      <c r="CW30" s="592"/>
      <c r="CX30" s="592"/>
      <c r="CY30" s="593"/>
      <c r="CZ30" s="625">
        <v>5.3</v>
      </c>
      <c r="DA30" s="626"/>
      <c r="DB30" s="626"/>
      <c r="DC30" s="627"/>
      <c r="DD30" s="600">
        <v>393901</v>
      </c>
      <c r="DE30" s="592"/>
      <c r="DF30" s="592"/>
      <c r="DG30" s="592"/>
      <c r="DH30" s="592"/>
      <c r="DI30" s="592"/>
      <c r="DJ30" s="592"/>
      <c r="DK30" s="593"/>
      <c r="DL30" s="600">
        <v>393295</v>
      </c>
      <c r="DM30" s="592"/>
      <c r="DN30" s="592"/>
      <c r="DO30" s="592"/>
      <c r="DP30" s="592"/>
      <c r="DQ30" s="592"/>
      <c r="DR30" s="592"/>
      <c r="DS30" s="592"/>
      <c r="DT30" s="592"/>
      <c r="DU30" s="592"/>
      <c r="DV30" s="593"/>
      <c r="DW30" s="596">
        <v>11.2</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31668</v>
      </c>
      <c r="S31" s="592"/>
      <c r="T31" s="592"/>
      <c r="U31" s="592"/>
      <c r="V31" s="592"/>
      <c r="W31" s="592"/>
      <c r="X31" s="592"/>
      <c r="Y31" s="593"/>
      <c r="Z31" s="594">
        <v>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99.3</v>
      </c>
      <c r="BH31" s="623"/>
      <c r="BI31" s="623"/>
      <c r="BJ31" s="623"/>
      <c r="BK31" s="623"/>
      <c r="BL31" s="623"/>
      <c r="BM31" s="597">
        <v>96.5</v>
      </c>
      <c r="BN31" s="647"/>
      <c r="BO31" s="647"/>
      <c r="BP31" s="647"/>
      <c r="BQ31" s="648"/>
      <c r="BR31" s="646">
        <v>99</v>
      </c>
      <c r="BS31" s="623"/>
      <c r="BT31" s="623"/>
      <c r="BU31" s="623"/>
      <c r="BV31" s="623"/>
      <c r="BW31" s="623"/>
      <c r="BX31" s="597">
        <v>95.8</v>
      </c>
      <c r="BY31" s="647"/>
      <c r="BZ31" s="647"/>
      <c r="CA31" s="647"/>
      <c r="CB31" s="648"/>
      <c r="CD31" s="654"/>
      <c r="CE31" s="655"/>
      <c r="CF31" s="605" t="s">
        <v>297</v>
      </c>
      <c r="CG31" s="606"/>
      <c r="CH31" s="606"/>
      <c r="CI31" s="606"/>
      <c r="CJ31" s="606"/>
      <c r="CK31" s="606"/>
      <c r="CL31" s="606"/>
      <c r="CM31" s="606"/>
      <c r="CN31" s="606"/>
      <c r="CO31" s="606"/>
      <c r="CP31" s="606"/>
      <c r="CQ31" s="607"/>
      <c r="CR31" s="591">
        <v>80744</v>
      </c>
      <c r="CS31" s="623"/>
      <c r="CT31" s="623"/>
      <c r="CU31" s="623"/>
      <c r="CV31" s="623"/>
      <c r="CW31" s="623"/>
      <c r="CX31" s="623"/>
      <c r="CY31" s="624"/>
      <c r="CZ31" s="625">
        <v>1</v>
      </c>
      <c r="DA31" s="626"/>
      <c r="DB31" s="626"/>
      <c r="DC31" s="627"/>
      <c r="DD31" s="600">
        <v>67221</v>
      </c>
      <c r="DE31" s="623"/>
      <c r="DF31" s="623"/>
      <c r="DG31" s="623"/>
      <c r="DH31" s="623"/>
      <c r="DI31" s="623"/>
      <c r="DJ31" s="623"/>
      <c r="DK31" s="624"/>
      <c r="DL31" s="600">
        <v>67194</v>
      </c>
      <c r="DM31" s="623"/>
      <c r="DN31" s="623"/>
      <c r="DO31" s="623"/>
      <c r="DP31" s="623"/>
      <c r="DQ31" s="623"/>
      <c r="DR31" s="623"/>
      <c r="DS31" s="623"/>
      <c r="DT31" s="623"/>
      <c r="DU31" s="623"/>
      <c r="DV31" s="624"/>
      <c r="DW31" s="596">
        <v>1.9</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117377</v>
      </c>
      <c r="S32" s="592"/>
      <c r="T32" s="592"/>
      <c r="U32" s="592"/>
      <c r="V32" s="592"/>
      <c r="W32" s="592"/>
      <c r="X32" s="592"/>
      <c r="Y32" s="593"/>
      <c r="Z32" s="594">
        <v>1.5</v>
      </c>
      <c r="AA32" s="594"/>
      <c r="AB32" s="594"/>
      <c r="AC32" s="594"/>
      <c r="AD32" s="595">
        <v>41717</v>
      </c>
      <c r="AE32" s="595"/>
      <c r="AF32" s="595"/>
      <c r="AG32" s="595"/>
      <c r="AH32" s="595"/>
      <c r="AI32" s="595"/>
      <c r="AJ32" s="595"/>
      <c r="AK32" s="595"/>
      <c r="AL32" s="596">
        <v>1.3</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98.4</v>
      </c>
      <c r="BH32" s="659"/>
      <c r="BI32" s="659"/>
      <c r="BJ32" s="659"/>
      <c r="BK32" s="659"/>
      <c r="BL32" s="659"/>
      <c r="BM32" s="660">
        <v>92.4</v>
      </c>
      <c r="BN32" s="659"/>
      <c r="BO32" s="659"/>
      <c r="BP32" s="659"/>
      <c r="BQ32" s="661"/>
      <c r="BR32" s="658">
        <v>98.4</v>
      </c>
      <c r="BS32" s="659"/>
      <c r="BT32" s="659"/>
      <c r="BU32" s="659"/>
      <c r="BV32" s="659"/>
      <c r="BW32" s="659"/>
      <c r="BX32" s="660">
        <v>92.5</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2322151</v>
      </c>
      <c r="S33" s="592"/>
      <c r="T33" s="592"/>
      <c r="U33" s="592"/>
      <c r="V33" s="592"/>
      <c r="W33" s="592"/>
      <c r="X33" s="592"/>
      <c r="Y33" s="593"/>
      <c r="Z33" s="594">
        <v>28.7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4001069</v>
      </c>
      <c r="CS33" s="623"/>
      <c r="CT33" s="623"/>
      <c r="CU33" s="623"/>
      <c r="CV33" s="623"/>
      <c r="CW33" s="623"/>
      <c r="CX33" s="623"/>
      <c r="CY33" s="624"/>
      <c r="CZ33" s="625">
        <v>49.3</v>
      </c>
      <c r="DA33" s="626"/>
      <c r="DB33" s="626"/>
      <c r="DC33" s="627"/>
      <c r="DD33" s="600">
        <v>2086967</v>
      </c>
      <c r="DE33" s="623"/>
      <c r="DF33" s="623"/>
      <c r="DG33" s="623"/>
      <c r="DH33" s="623"/>
      <c r="DI33" s="623"/>
      <c r="DJ33" s="623"/>
      <c r="DK33" s="624"/>
      <c r="DL33" s="600">
        <v>1694805</v>
      </c>
      <c r="DM33" s="623"/>
      <c r="DN33" s="623"/>
      <c r="DO33" s="623"/>
      <c r="DP33" s="623"/>
      <c r="DQ33" s="623"/>
      <c r="DR33" s="623"/>
      <c r="DS33" s="623"/>
      <c r="DT33" s="623"/>
      <c r="DU33" s="623"/>
      <c r="DV33" s="624"/>
      <c r="DW33" s="596">
        <v>48.4</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734622</v>
      </c>
      <c r="CS34" s="592"/>
      <c r="CT34" s="592"/>
      <c r="CU34" s="592"/>
      <c r="CV34" s="592"/>
      <c r="CW34" s="592"/>
      <c r="CX34" s="592"/>
      <c r="CY34" s="593"/>
      <c r="CZ34" s="625">
        <v>9.1</v>
      </c>
      <c r="DA34" s="626"/>
      <c r="DB34" s="626"/>
      <c r="DC34" s="627"/>
      <c r="DD34" s="600">
        <v>467234</v>
      </c>
      <c r="DE34" s="592"/>
      <c r="DF34" s="592"/>
      <c r="DG34" s="592"/>
      <c r="DH34" s="592"/>
      <c r="DI34" s="592"/>
      <c r="DJ34" s="592"/>
      <c r="DK34" s="593"/>
      <c r="DL34" s="600">
        <v>403494</v>
      </c>
      <c r="DM34" s="592"/>
      <c r="DN34" s="592"/>
      <c r="DO34" s="592"/>
      <c r="DP34" s="592"/>
      <c r="DQ34" s="592"/>
      <c r="DR34" s="592"/>
      <c r="DS34" s="592"/>
      <c r="DT34" s="592"/>
      <c r="DU34" s="592"/>
      <c r="DV34" s="593"/>
      <c r="DW34" s="596">
        <v>11.5</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211151</v>
      </c>
      <c r="S35" s="592"/>
      <c r="T35" s="592"/>
      <c r="U35" s="592"/>
      <c r="V35" s="592"/>
      <c r="W35" s="592"/>
      <c r="X35" s="592"/>
      <c r="Y35" s="593"/>
      <c r="Z35" s="594">
        <v>2.6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641781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71240</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36021</v>
      </c>
      <c r="CS35" s="623"/>
      <c r="CT35" s="623"/>
      <c r="CU35" s="623"/>
      <c r="CV35" s="623"/>
      <c r="CW35" s="623"/>
      <c r="CX35" s="623"/>
      <c r="CY35" s="624"/>
      <c r="CZ35" s="625">
        <v>0.4</v>
      </c>
      <c r="DA35" s="626"/>
      <c r="DB35" s="626"/>
      <c r="DC35" s="627"/>
      <c r="DD35" s="600">
        <v>29661</v>
      </c>
      <c r="DE35" s="623"/>
      <c r="DF35" s="623"/>
      <c r="DG35" s="623"/>
      <c r="DH35" s="623"/>
      <c r="DI35" s="623"/>
      <c r="DJ35" s="623"/>
      <c r="DK35" s="624"/>
      <c r="DL35" s="600">
        <v>29661</v>
      </c>
      <c r="DM35" s="623"/>
      <c r="DN35" s="623"/>
      <c r="DO35" s="623"/>
      <c r="DP35" s="623"/>
      <c r="DQ35" s="623"/>
      <c r="DR35" s="623"/>
      <c r="DS35" s="623"/>
      <c r="DT35" s="623"/>
      <c r="DU35" s="623"/>
      <c r="DV35" s="624"/>
      <c r="DW35" s="596">
        <v>0.8</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8081224</v>
      </c>
      <c r="S36" s="664"/>
      <c r="T36" s="664"/>
      <c r="U36" s="664"/>
      <c r="V36" s="664"/>
      <c r="W36" s="664"/>
      <c r="X36" s="664"/>
      <c r="Y36" s="665"/>
      <c r="Z36" s="666">
        <v>100</v>
      </c>
      <c r="AA36" s="666"/>
      <c r="AB36" s="666"/>
      <c r="AC36" s="666"/>
      <c r="AD36" s="667">
        <v>3290826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73264</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64258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2484575</v>
      </c>
      <c r="CS36" s="592"/>
      <c r="CT36" s="592"/>
      <c r="CU36" s="592"/>
      <c r="CV36" s="592"/>
      <c r="CW36" s="592"/>
      <c r="CX36" s="592"/>
      <c r="CY36" s="593"/>
      <c r="CZ36" s="625">
        <v>30.6</v>
      </c>
      <c r="DA36" s="626"/>
      <c r="DB36" s="626"/>
      <c r="DC36" s="627"/>
      <c r="DD36" s="600">
        <v>953258</v>
      </c>
      <c r="DE36" s="592"/>
      <c r="DF36" s="592"/>
      <c r="DG36" s="592"/>
      <c r="DH36" s="592"/>
      <c r="DI36" s="592"/>
      <c r="DJ36" s="592"/>
      <c r="DK36" s="593"/>
      <c r="DL36" s="600">
        <v>905486</v>
      </c>
      <c r="DM36" s="592"/>
      <c r="DN36" s="592"/>
      <c r="DO36" s="592"/>
      <c r="DP36" s="592"/>
      <c r="DQ36" s="592"/>
      <c r="DR36" s="592"/>
      <c r="DS36" s="592"/>
      <c r="DT36" s="592"/>
      <c r="DU36" s="592"/>
      <c r="DV36" s="593"/>
      <c r="DW36" s="596">
        <v>25.9</v>
      </c>
      <c r="DX36" s="617"/>
      <c r="DY36" s="617"/>
      <c r="DZ36" s="617"/>
      <c r="EA36" s="617"/>
      <c r="EB36" s="617"/>
      <c r="EC36" s="618"/>
    </row>
    <row r="37" spans="2:133" ht="11.25" customHeight="1">
      <c r="AQ37" s="670" t="s">
        <v>315</v>
      </c>
      <c r="AR37" s="671"/>
      <c r="AS37" s="671"/>
      <c r="AT37" s="671"/>
      <c r="AU37" s="671"/>
      <c r="AV37" s="671"/>
      <c r="AW37" s="671"/>
      <c r="AX37" s="671"/>
      <c r="AY37" s="672"/>
      <c r="AZ37" s="591">
        <v>27843</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2452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797734</v>
      </c>
      <c r="CS37" s="623"/>
      <c r="CT37" s="623"/>
      <c r="CU37" s="623"/>
      <c r="CV37" s="623"/>
      <c r="CW37" s="623"/>
      <c r="CX37" s="623"/>
      <c r="CY37" s="624"/>
      <c r="CZ37" s="625">
        <v>9.8000000000000007</v>
      </c>
      <c r="DA37" s="626"/>
      <c r="DB37" s="626"/>
      <c r="DC37" s="627"/>
      <c r="DD37" s="600">
        <v>797290</v>
      </c>
      <c r="DE37" s="623"/>
      <c r="DF37" s="623"/>
      <c r="DG37" s="623"/>
      <c r="DH37" s="623"/>
      <c r="DI37" s="623"/>
      <c r="DJ37" s="623"/>
      <c r="DK37" s="624"/>
      <c r="DL37" s="600">
        <v>775332</v>
      </c>
      <c r="DM37" s="623"/>
      <c r="DN37" s="623"/>
      <c r="DO37" s="623"/>
      <c r="DP37" s="623"/>
      <c r="DQ37" s="623"/>
      <c r="DR37" s="623"/>
      <c r="DS37" s="623"/>
      <c r="DT37" s="623"/>
      <c r="DU37" s="623"/>
      <c r="DV37" s="624"/>
      <c r="DW37" s="596">
        <v>22.1</v>
      </c>
      <c r="DX37" s="617"/>
      <c r="DY37" s="617"/>
      <c r="DZ37" s="617"/>
      <c r="EA37" s="617"/>
      <c r="EB37" s="617"/>
      <c r="EC37" s="618"/>
    </row>
    <row r="38" spans="2:133" ht="11.25" customHeight="1">
      <c r="AQ38" s="670" t="s">
        <v>318</v>
      </c>
      <c r="AR38" s="671"/>
      <c r="AS38" s="671"/>
      <c r="AT38" s="671"/>
      <c r="AU38" s="671"/>
      <c r="AV38" s="671"/>
      <c r="AW38" s="671"/>
      <c r="AX38" s="671"/>
      <c r="AY38" s="672"/>
      <c r="AZ38" s="591">
        <v>558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4813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641223</v>
      </c>
      <c r="CS38" s="592"/>
      <c r="CT38" s="592"/>
      <c r="CU38" s="592"/>
      <c r="CV38" s="592"/>
      <c r="CW38" s="592"/>
      <c r="CX38" s="592"/>
      <c r="CY38" s="593"/>
      <c r="CZ38" s="625">
        <v>7.9</v>
      </c>
      <c r="DA38" s="626"/>
      <c r="DB38" s="626"/>
      <c r="DC38" s="627"/>
      <c r="DD38" s="600">
        <v>532186</v>
      </c>
      <c r="DE38" s="592"/>
      <c r="DF38" s="592"/>
      <c r="DG38" s="592"/>
      <c r="DH38" s="592"/>
      <c r="DI38" s="592"/>
      <c r="DJ38" s="592"/>
      <c r="DK38" s="593"/>
      <c r="DL38" s="600">
        <v>356164</v>
      </c>
      <c r="DM38" s="592"/>
      <c r="DN38" s="592"/>
      <c r="DO38" s="592"/>
      <c r="DP38" s="592"/>
      <c r="DQ38" s="592"/>
      <c r="DR38" s="592"/>
      <c r="DS38" s="592"/>
      <c r="DT38" s="592"/>
      <c r="DU38" s="592"/>
      <c r="DV38" s="593"/>
      <c r="DW38" s="596">
        <v>10.199999999999999</v>
      </c>
      <c r="DX38" s="617"/>
      <c r="DY38" s="617"/>
      <c r="DZ38" s="617"/>
      <c r="EA38" s="617"/>
      <c r="EB38" s="617"/>
      <c r="EC38" s="618"/>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97</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104628</v>
      </c>
      <c r="CS39" s="623"/>
      <c r="CT39" s="623"/>
      <c r="CU39" s="623"/>
      <c r="CV39" s="623"/>
      <c r="CW39" s="623"/>
      <c r="CX39" s="623"/>
      <c r="CY39" s="624"/>
      <c r="CZ39" s="625">
        <v>1.3</v>
      </c>
      <c r="DA39" s="626"/>
      <c r="DB39" s="626"/>
      <c r="DC39" s="627"/>
      <c r="DD39" s="600">
        <v>104628</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139685</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122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322</v>
      </c>
      <c r="CS40" s="592"/>
      <c r="CT40" s="592"/>
      <c r="CU40" s="592"/>
      <c r="CV40" s="592"/>
      <c r="CW40" s="592"/>
      <c r="CX40" s="592"/>
      <c r="CY40" s="593"/>
      <c r="CZ40" s="625" t="s">
        <v>322</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400431</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257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1773953</v>
      </c>
      <c r="CS42" s="592"/>
      <c r="CT42" s="592"/>
      <c r="CU42" s="592"/>
      <c r="CV42" s="592"/>
      <c r="CW42" s="592"/>
      <c r="CX42" s="592"/>
      <c r="CY42" s="593"/>
      <c r="CZ42" s="625">
        <v>21.9</v>
      </c>
      <c r="DA42" s="674"/>
      <c r="DB42" s="674"/>
      <c r="DC42" s="675"/>
      <c r="DD42" s="600">
        <v>637220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28313</v>
      </c>
      <c r="CS43" s="623"/>
      <c r="CT43" s="623"/>
      <c r="CU43" s="623"/>
      <c r="CV43" s="623"/>
      <c r="CW43" s="623"/>
      <c r="CX43" s="623"/>
      <c r="CY43" s="624"/>
      <c r="CZ43" s="625">
        <v>0.3</v>
      </c>
      <c r="DA43" s="626"/>
      <c r="DB43" s="626"/>
      <c r="DC43" s="627"/>
      <c r="DD43" s="600">
        <v>24176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1768839</v>
      </c>
      <c r="CS44" s="592"/>
      <c r="CT44" s="592"/>
      <c r="CU44" s="592"/>
      <c r="CV44" s="592"/>
      <c r="CW44" s="592"/>
      <c r="CX44" s="592"/>
      <c r="CY44" s="593"/>
      <c r="CZ44" s="625">
        <v>21.8</v>
      </c>
      <c r="DA44" s="674"/>
      <c r="DB44" s="674"/>
      <c r="DC44" s="675"/>
      <c r="DD44" s="600">
        <v>635781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872722</v>
      </c>
      <c r="CS45" s="623"/>
      <c r="CT45" s="623"/>
      <c r="CU45" s="623"/>
      <c r="CV45" s="623"/>
      <c r="CW45" s="623"/>
      <c r="CX45" s="623"/>
      <c r="CY45" s="624"/>
      <c r="CZ45" s="625">
        <v>10.8</v>
      </c>
      <c r="DA45" s="626"/>
      <c r="DB45" s="626"/>
      <c r="DC45" s="627"/>
      <c r="DD45" s="600">
        <v>76222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895287</v>
      </c>
      <c r="CS46" s="592"/>
      <c r="CT46" s="592"/>
      <c r="CU46" s="592"/>
      <c r="CV46" s="592"/>
      <c r="CW46" s="592"/>
      <c r="CX46" s="592"/>
      <c r="CY46" s="593"/>
      <c r="CZ46" s="625">
        <v>11</v>
      </c>
      <c r="DA46" s="674"/>
      <c r="DB46" s="674"/>
      <c r="DC46" s="675"/>
      <c r="DD46" s="600">
        <v>558729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5114</v>
      </c>
      <c r="CS47" s="623"/>
      <c r="CT47" s="623"/>
      <c r="CU47" s="623"/>
      <c r="CV47" s="623"/>
      <c r="CW47" s="623"/>
      <c r="CX47" s="623"/>
      <c r="CY47" s="624"/>
      <c r="CZ47" s="625">
        <v>0.1</v>
      </c>
      <c r="DA47" s="626"/>
      <c r="DB47" s="626"/>
      <c r="DC47" s="627"/>
      <c r="DD47" s="600">
        <v>1439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8116577</v>
      </c>
      <c r="CS49" s="659"/>
      <c r="CT49" s="659"/>
      <c r="CU49" s="659"/>
      <c r="CV49" s="659"/>
      <c r="CW49" s="659"/>
      <c r="CX49" s="659"/>
      <c r="CY49" s="686"/>
      <c r="CZ49" s="687">
        <v>100</v>
      </c>
      <c r="DA49" s="688"/>
      <c r="DB49" s="688"/>
      <c r="DC49" s="689"/>
      <c r="DD49" s="690">
        <v>4411587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Q75" sqref="Q75:U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8579</v>
      </c>
      <c r="R7" s="721"/>
      <c r="S7" s="721"/>
      <c r="T7" s="721"/>
      <c r="U7" s="721"/>
      <c r="V7" s="721">
        <v>8234</v>
      </c>
      <c r="W7" s="721"/>
      <c r="X7" s="721"/>
      <c r="Y7" s="721"/>
      <c r="Z7" s="721"/>
      <c r="AA7" s="721">
        <v>345</v>
      </c>
      <c r="AB7" s="721"/>
      <c r="AC7" s="721"/>
      <c r="AD7" s="721"/>
      <c r="AE7" s="722"/>
      <c r="AF7" s="723">
        <v>325</v>
      </c>
      <c r="AG7" s="724"/>
      <c r="AH7" s="724"/>
      <c r="AI7" s="724"/>
      <c r="AJ7" s="725"/>
      <c r="AK7" s="760">
        <v>12</v>
      </c>
      <c r="AL7" s="761"/>
      <c r="AM7" s="761"/>
      <c r="AN7" s="761"/>
      <c r="AO7" s="761"/>
      <c r="AP7" s="761">
        <v>7003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50</v>
      </c>
      <c r="R8" s="745"/>
      <c r="S8" s="745"/>
      <c r="T8" s="745"/>
      <c r="U8" s="745"/>
      <c r="V8" s="745">
        <v>431</v>
      </c>
      <c r="W8" s="745"/>
      <c r="X8" s="745"/>
      <c r="Y8" s="745"/>
      <c r="Z8" s="745"/>
      <c r="AA8" s="745">
        <v>-381</v>
      </c>
      <c r="AB8" s="745"/>
      <c r="AC8" s="745"/>
      <c r="AD8" s="745"/>
      <c r="AE8" s="746"/>
      <c r="AF8" s="747">
        <v>-381</v>
      </c>
      <c r="AG8" s="748"/>
      <c r="AH8" s="748"/>
      <c r="AI8" s="748"/>
      <c r="AJ8" s="749"/>
      <c r="AK8" s="750">
        <v>36</v>
      </c>
      <c r="AL8" s="751"/>
      <c r="AM8" s="751"/>
      <c r="AN8" s="751"/>
      <c r="AO8" s="751"/>
      <c r="AP8" s="751">
        <v>87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8629</v>
      </c>
      <c r="R23" s="780"/>
      <c r="S23" s="780"/>
      <c r="T23" s="780"/>
      <c r="U23" s="780"/>
      <c r="V23" s="780">
        <v>8665</v>
      </c>
      <c r="W23" s="780"/>
      <c r="X23" s="780"/>
      <c r="Y23" s="780"/>
      <c r="Z23" s="780"/>
      <c r="AA23" s="780">
        <v>35</v>
      </c>
      <c r="AB23" s="780"/>
      <c r="AC23" s="780"/>
      <c r="AD23" s="780"/>
      <c r="AE23" s="781"/>
      <c r="AF23" s="782">
        <v>-56</v>
      </c>
      <c r="AG23" s="780"/>
      <c r="AH23" s="780"/>
      <c r="AI23" s="780"/>
      <c r="AJ23" s="783"/>
      <c r="AK23" s="784"/>
      <c r="AL23" s="785"/>
      <c r="AM23" s="785"/>
      <c r="AN23" s="785"/>
      <c r="AO23" s="785"/>
      <c r="AP23" s="780">
        <v>7090</v>
      </c>
      <c r="AQ23" s="780"/>
      <c r="AR23" s="780"/>
      <c r="AS23" s="780"/>
      <c r="AT23" s="780"/>
      <c r="AU23" s="786"/>
      <c r="AV23" s="786"/>
      <c r="AW23" s="786"/>
      <c r="AX23" s="786"/>
      <c r="AY23" s="787"/>
      <c r="AZ23" s="795">
        <v>-56</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535</v>
      </c>
      <c r="C28" s="718"/>
      <c r="D28" s="718"/>
      <c r="E28" s="718"/>
      <c r="F28" s="718"/>
      <c r="G28" s="718"/>
      <c r="H28" s="718"/>
      <c r="I28" s="718"/>
      <c r="J28" s="718"/>
      <c r="K28" s="718"/>
      <c r="L28" s="718"/>
      <c r="M28" s="718"/>
      <c r="N28" s="718"/>
      <c r="O28" s="718"/>
      <c r="P28" s="719"/>
      <c r="Q28" s="808">
        <v>2011</v>
      </c>
      <c r="R28" s="809"/>
      <c r="S28" s="809"/>
      <c r="T28" s="809"/>
      <c r="U28" s="809"/>
      <c r="V28" s="809">
        <v>1940</v>
      </c>
      <c r="W28" s="809"/>
      <c r="X28" s="809"/>
      <c r="Y28" s="809"/>
      <c r="Z28" s="809"/>
      <c r="AA28" s="809">
        <v>71</v>
      </c>
      <c r="AB28" s="809"/>
      <c r="AC28" s="809"/>
      <c r="AD28" s="809"/>
      <c r="AE28" s="810"/>
      <c r="AF28" s="811">
        <v>71</v>
      </c>
      <c r="AG28" s="809"/>
      <c r="AH28" s="809"/>
      <c r="AI28" s="809"/>
      <c r="AJ28" s="812"/>
      <c r="AK28" s="813">
        <v>203</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537</v>
      </c>
      <c r="C29" s="742"/>
      <c r="D29" s="742"/>
      <c r="E29" s="742"/>
      <c r="F29" s="742"/>
      <c r="G29" s="742"/>
      <c r="H29" s="742"/>
      <c r="I29" s="742"/>
      <c r="J29" s="742"/>
      <c r="K29" s="742"/>
      <c r="L29" s="742"/>
      <c r="M29" s="742"/>
      <c r="N29" s="742"/>
      <c r="O29" s="742"/>
      <c r="P29" s="743"/>
      <c r="Q29" s="744">
        <v>1269</v>
      </c>
      <c r="R29" s="745"/>
      <c r="S29" s="745"/>
      <c r="T29" s="745"/>
      <c r="U29" s="745"/>
      <c r="V29" s="745">
        <v>1246</v>
      </c>
      <c r="W29" s="745"/>
      <c r="X29" s="745"/>
      <c r="Y29" s="745"/>
      <c r="Z29" s="745"/>
      <c r="AA29" s="745">
        <v>23</v>
      </c>
      <c r="AB29" s="745"/>
      <c r="AC29" s="745"/>
      <c r="AD29" s="745"/>
      <c r="AE29" s="746"/>
      <c r="AF29" s="747">
        <v>23</v>
      </c>
      <c r="AG29" s="748"/>
      <c r="AH29" s="748"/>
      <c r="AI29" s="748"/>
      <c r="AJ29" s="749"/>
      <c r="AK29" s="816">
        <v>193</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538</v>
      </c>
      <c r="C30" s="742"/>
      <c r="D30" s="742"/>
      <c r="E30" s="742"/>
      <c r="F30" s="742"/>
      <c r="G30" s="742"/>
      <c r="H30" s="742"/>
      <c r="I30" s="742"/>
      <c r="J30" s="742"/>
      <c r="K30" s="742"/>
      <c r="L30" s="742"/>
      <c r="M30" s="742"/>
      <c r="N30" s="742"/>
      <c r="O30" s="742"/>
      <c r="P30" s="743"/>
      <c r="Q30" s="744">
        <v>306</v>
      </c>
      <c r="R30" s="745"/>
      <c r="S30" s="745"/>
      <c r="T30" s="745"/>
      <c r="U30" s="745"/>
      <c r="V30" s="745">
        <v>306</v>
      </c>
      <c r="W30" s="745"/>
      <c r="X30" s="745"/>
      <c r="Y30" s="745"/>
      <c r="Z30" s="745"/>
      <c r="AA30" s="745">
        <v>1</v>
      </c>
      <c r="AB30" s="745"/>
      <c r="AC30" s="745"/>
      <c r="AD30" s="745"/>
      <c r="AE30" s="746"/>
      <c r="AF30" s="747">
        <v>1</v>
      </c>
      <c r="AG30" s="748"/>
      <c r="AH30" s="748"/>
      <c r="AI30" s="748"/>
      <c r="AJ30" s="749"/>
      <c r="AK30" s="816">
        <v>206</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527</v>
      </c>
      <c r="C31" s="742"/>
      <c r="D31" s="742"/>
      <c r="E31" s="742"/>
      <c r="F31" s="742"/>
      <c r="G31" s="742"/>
      <c r="H31" s="742"/>
      <c r="I31" s="742"/>
      <c r="J31" s="742"/>
      <c r="K31" s="742"/>
      <c r="L31" s="742"/>
      <c r="M31" s="742"/>
      <c r="N31" s="742"/>
      <c r="O31" s="742"/>
      <c r="P31" s="743"/>
      <c r="Q31" s="744">
        <v>9</v>
      </c>
      <c r="R31" s="745"/>
      <c r="S31" s="745"/>
      <c r="T31" s="745"/>
      <c r="U31" s="745"/>
      <c r="V31" s="745">
        <v>174</v>
      </c>
      <c r="W31" s="745"/>
      <c r="X31" s="745"/>
      <c r="Y31" s="745"/>
      <c r="Z31" s="745"/>
      <c r="AA31" s="745">
        <v>-165</v>
      </c>
      <c r="AB31" s="745"/>
      <c r="AC31" s="745"/>
      <c r="AD31" s="745"/>
      <c r="AE31" s="746"/>
      <c r="AF31" s="747">
        <v>-165</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534</v>
      </c>
      <c r="C32" s="742"/>
      <c r="D32" s="742"/>
      <c r="E32" s="742"/>
      <c r="F32" s="742"/>
      <c r="G32" s="742"/>
      <c r="H32" s="742"/>
      <c r="I32" s="742"/>
      <c r="J32" s="742"/>
      <c r="K32" s="742"/>
      <c r="L32" s="742"/>
      <c r="M32" s="742"/>
      <c r="N32" s="742"/>
      <c r="O32" s="742"/>
      <c r="P32" s="743"/>
      <c r="Q32" s="744">
        <v>261</v>
      </c>
      <c r="R32" s="745"/>
      <c r="S32" s="745"/>
      <c r="T32" s="745"/>
      <c r="U32" s="745"/>
      <c r="V32" s="745">
        <v>260</v>
      </c>
      <c r="W32" s="745"/>
      <c r="X32" s="745"/>
      <c r="Y32" s="745"/>
      <c r="Z32" s="745"/>
      <c r="AA32" s="745">
        <v>1</v>
      </c>
      <c r="AB32" s="745"/>
      <c r="AC32" s="745"/>
      <c r="AD32" s="745"/>
      <c r="AE32" s="746"/>
      <c r="AF32" s="747">
        <v>184</v>
      </c>
      <c r="AG32" s="748"/>
      <c r="AH32" s="748"/>
      <c r="AI32" s="748"/>
      <c r="AJ32" s="749"/>
      <c r="AK32" s="816"/>
      <c r="AL32" s="817"/>
      <c r="AM32" s="817"/>
      <c r="AN32" s="817"/>
      <c r="AO32" s="817"/>
      <c r="AP32" s="817">
        <v>676</v>
      </c>
      <c r="AQ32" s="817"/>
      <c r="AR32" s="817"/>
      <c r="AS32" s="817"/>
      <c r="AT32" s="817"/>
      <c r="AU32" s="817"/>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539</v>
      </c>
      <c r="C33" s="742"/>
      <c r="D33" s="742"/>
      <c r="E33" s="742"/>
      <c r="F33" s="742"/>
      <c r="G33" s="742"/>
      <c r="H33" s="742"/>
      <c r="I33" s="742"/>
      <c r="J33" s="742"/>
      <c r="K33" s="742"/>
      <c r="L33" s="742"/>
      <c r="M33" s="742"/>
      <c r="N33" s="742"/>
      <c r="O33" s="742"/>
      <c r="P33" s="743"/>
      <c r="Q33" s="744">
        <v>35</v>
      </c>
      <c r="R33" s="745"/>
      <c r="S33" s="745"/>
      <c r="T33" s="745"/>
      <c r="U33" s="745"/>
      <c r="V33" s="745">
        <v>35</v>
      </c>
      <c r="W33" s="745"/>
      <c r="X33" s="745"/>
      <c r="Y33" s="745"/>
      <c r="Z33" s="745"/>
      <c r="AA33" s="745" t="s">
        <v>473</v>
      </c>
      <c r="AB33" s="745"/>
      <c r="AC33" s="745"/>
      <c r="AD33" s="745"/>
      <c r="AE33" s="746"/>
      <c r="AF33" s="747" t="s">
        <v>112</v>
      </c>
      <c r="AG33" s="748"/>
      <c r="AH33" s="748"/>
      <c r="AI33" s="748"/>
      <c r="AJ33" s="749"/>
      <c r="AK33" s="816">
        <v>28</v>
      </c>
      <c r="AL33" s="817"/>
      <c r="AM33" s="817"/>
      <c r="AN33" s="817"/>
      <c r="AO33" s="817"/>
      <c r="AP33" s="817">
        <v>366</v>
      </c>
      <c r="AQ33" s="817"/>
      <c r="AR33" s="817"/>
      <c r="AS33" s="817"/>
      <c r="AT33" s="817"/>
      <c r="AU33" s="817">
        <v>301</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113</v>
      </c>
      <c r="AG63" s="828"/>
      <c r="AH63" s="828"/>
      <c r="AI63" s="828"/>
      <c r="AJ63" s="829"/>
      <c r="AK63" s="830"/>
      <c r="AL63" s="825"/>
      <c r="AM63" s="825"/>
      <c r="AN63" s="825"/>
      <c r="AO63" s="825"/>
      <c r="AP63" s="828">
        <v>1042</v>
      </c>
      <c r="AQ63" s="828"/>
      <c r="AR63" s="828"/>
      <c r="AS63" s="828"/>
      <c r="AT63" s="828"/>
      <c r="AU63" s="828">
        <v>301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389</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798</v>
      </c>
      <c r="R68" s="852"/>
      <c r="S68" s="852"/>
      <c r="T68" s="852"/>
      <c r="U68" s="852"/>
      <c r="V68" s="852">
        <v>772</v>
      </c>
      <c r="W68" s="852"/>
      <c r="X68" s="852"/>
      <c r="Y68" s="852"/>
      <c r="Z68" s="852"/>
      <c r="AA68" s="852">
        <v>26</v>
      </c>
      <c r="AB68" s="852"/>
      <c r="AC68" s="852"/>
      <c r="AD68" s="852"/>
      <c r="AE68" s="852"/>
      <c r="AF68" s="852">
        <v>26</v>
      </c>
      <c r="AG68" s="852"/>
      <c r="AH68" s="852"/>
      <c r="AI68" s="852"/>
      <c r="AJ68" s="852"/>
      <c r="AK68" s="852"/>
      <c r="AL68" s="852"/>
      <c r="AM68" s="852"/>
      <c r="AN68" s="852"/>
      <c r="AO68" s="852"/>
      <c r="AP68" s="852">
        <v>1361</v>
      </c>
      <c r="AQ68" s="852"/>
      <c r="AR68" s="852"/>
      <c r="AS68" s="852"/>
      <c r="AT68" s="852"/>
      <c r="AU68" s="852">
        <v>884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1206</v>
      </c>
      <c r="R69" s="817"/>
      <c r="S69" s="817"/>
      <c r="T69" s="817"/>
      <c r="U69" s="817"/>
      <c r="V69" s="817">
        <v>1135</v>
      </c>
      <c r="W69" s="817"/>
      <c r="X69" s="817"/>
      <c r="Y69" s="817"/>
      <c r="Z69" s="817"/>
      <c r="AA69" s="817">
        <v>71</v>
      </c>
      <c r="AB69" s="817"/>
      <c r="AC69" s="817"/>
      <c r="AD69" s="817"/>
      <c r="AE69" s="817"/>
      <c r="AF69" s="817">
        <v>71</v>
      </c>
      <c r="AG69" s="817"/>
      <c r="AH69" s="817"/>
      <c r="AI69" s="817"/>
      <c r="AJ69" s="817"/>
      <c r="AK69" s="817"/>
      <c r="AL69" s="817"/>
      <c r="AM69" s="817"/>
      <c r="AN69" s="817"/>
      <c r="AO69" s="817"/>
      <c r="AP69" s="817">
        <v>180</v>
      </c>
      <c r="AQ69" s="817"/>
      <c r="AR69" s="817"/>
      <c r="AS69" s="817"/>
      <c r="AT69" s="817"/>
      <c r="AU69" s="817">
        <v>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545</v>
      </c>
      <c r="R70" s="817"/>
      <c r="S70" s="817"/>
      <c r="T70" s="817"/>
      <c r="U70" s="817"/>
      <c r="V70" s="817">
        <v>422</v>
      </c>
      <c r="W70" s="817"/>
      <c r="X70" s="817"/>
      <c r="Y70" s="817"/>
      <c r="Z70" s="817"/>
      <c r="AA70" s="817">
        <v>122</v>
      </c>
      <c r="AB70" s="817"/>
      <c r="AC70" s="817"/>
      <c r="AD70" s="817"/>
      <c r="AE70" s="817"/>
      <c r="AF70" s="817">
        <v>12</v>
      </c>
      <c r="AG70" s="817"/>
      <c r="AH70" s="817"/>
      <c r="AI70" s="817"/>
      <c r="AJ70" s="817"/>
      <c r="AK70" s="817">
        <v>25</v>
      </c>
      <c r="AL70" s="817"/>
      <c r="AM70" s="817"/>
      <c r="AN70" s="817"/>
      <c r="AO70" s="817"/>
      <c r="AP70" s="817">
        <v>99</v>
      </c>
      <c r="AQ70" s="817"/>
      <c r="AR70" s="817"/>
      <c r="AS70" s="817"/>
      <c r="AT70" s="817"/>
      <c r="AU70" s="817">
        <v>59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5">
        <v>1030</v>
      </c>
      <c r="R71" s="866"/>
      <c r="S71" s="866"/>
      <c r="T71" s="866"/>
      <c r="U71" s="816"/>
      <c r="V71" s="867">
        <v>1016</v>
      </c>
      <c r="W71" s="866"/>
      <c r="X71" s="866"/>
      <c r="Y71" s="866"/>
      <c r="Z71" s="816"/>
      <c r="AA71" s="867">
        <v>14</v>
      </c>
      <c r="AB71" s="866"/>
      <c r="AC71" s="866"/>
      <c r="AD71" s="866"/>
      <c r="AE71" s="816"/>
      <c r="AF71" s="867">
        <v>11</v>
      </c>
      <c r="AG71" s="866"/>
      <c r="AH71" s="866"/>
      <c r="AI71" s="866"/>
      <c r="AJ71" s="816"/>
      <c r="AK71" s="867">
        <v>81</v>
      </c>
      <c r="AL71" s="866"/>
      <c r="AM71" s="866"/>
      <c r="AN71" s="866"/>
      <c r="AO71" s="816"/>
      <c r="AP71" s="867">
        <v>566</v>
      </c>
      <c r="AQ71" s="866"/>
      <c r="AR71" s="866"/>
      <c r="AS71" s="866"/>
      <c r="AT71" s="816"/>
      <c r="AU71" s="867">
        <v>159</v>
      </c>
      <c r="AV71" s="866"/>
      <c r="AW71" s="866"/>
      <c r="AX71" s="866"/>
      <c r="AY71" s="816"/>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5">
        <v>8651</v>
      </c>
      <c r="R72" s="866"/>
      <c r="S72" s="866"/>
      <c r="T72" s="866"/>
      <c r="U72" s="816"/>
      <c r="V72" s="867">
        <v>7360</v>
      </c>
      <c r="W72" s="866"/>
      <c r="X72" s="866"/>
      <c r="Y72" s="866"/>
      <c r="Z72" s="816"/>
      <c r="AA72" s="867">
        <v>1291</v>
      </c>
      <c r="AB72" s="866"/>
      <c r="AC72" s="866"/>
      <c r="AD72" s="866"/>
      <c r="AE72" s="816"/>
      <c r="AF72" s="867">
        <v>1291</v>
      </c>
      <c r="AG72" s="866"/>
      <c r="AH72" s="866"/>
      <c r="AI72" s="866"/>
      <c r="AJ72" s="816"/>
      <c r="AK72" s="867"/>
      <c r="AL72" s="866"/>
      <c r="AM72" s="866"/>
      <c r="AN72" s="866"/>
      <c r="AO72" s="816"/>
      <c r="AP72" s="867"/>
      <c r="AQ72" s="866"/>
      <c r="AR72" s="866"/>
      <c r="AS72" s="866"/>
      <c r="AT72" s="816"/>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149</v>
      </c>
      <c r="R73" s="817"/>
      <c r="S73" s="817"/>
      <c r="T73" s="817"/>
      <c r="U73" s="817"/>
      <c r="V73" s="817">
        <v>137</v>
      </c>
      <c r="W73" s="817"/>
      <c r="X73" s="817"/>
      <c r="Y73" s="817"/>
      <c r="Z73" s="817"/>
      <c r="AA73" s="817">
        <v>12</v>
      </c>
      <c r="AB73" s="817"/>
      <c r="AC73" s="817"/>
      <c r="AD73" s="817"/>
      <c r="AE73" s="817"/>
      <c r="AF73" s="817">
        <v>12</v>
      </c>
      <c r="AG73" s="817"/>
      <c r="AH73" s="817"/>
      <c r="AI73" s="817"/>
      <c r="AJ73" s="817"/>
      <c r="AK73" s="817">
        <v>20</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330</v>
      </c>
      <c r="R74" s="817"/>
      <c r="S74" s="817"/>
      <c r="T74" s="817"/>
      <c r="U74" s="817"/>
      <c r="V74" s="817">
        <v>308</v>
      </c>
      <c r="W74" s="817"/>
      <c r="X74" s="817"/>
      <c r="Y74" s="817"/>
      <c r="Z74" s="817"/>
      <c r="AA74" s="817">
        <v>22</v>
      </c>
      <c r="AB74" s="817"/>
      <c r="AC74" s="817"/>
      <c r="AD74" s="817"/>
      <c r="AE74" s="817"/>
      <c r="AF74" s="817">
        <v>22</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2">
        <v>141</v>
      </c>
      <c r="R75" s="817"/>
      <c r="S75" s="817"/>
      <c r="T75" s="817"/>
      <c r="U75" s="817"/>
      <c r="V75" s="817">
        <v>137</v>
      </c>
      <c r="W75" s="817"/>
      <c r="X75" s="817"/>
      <c r="Y75" s="817"/>
      <c r="Z75" s="817"/>
      <c r="AA75" s="817">
        <v>4</v>
      </c>
      <c r="AB75" s="817"/>
      <c r="AC75" s="817"/>
      <c r="AD75" s="817"/>
      <c r="AE75" s="817"/>
      <c r="AF75" s="817">
        <v>4</v>
      </c>
      <c r="AG75" s="817"/>
      <c r="AH75" s="817"/>
      <c r="AI75" s="817"/>
      <c r="AJ75" s="817"/>
      <c r="AK75" s="817"/>
      <c r="AL75" s="817"/>
      <c r="AM75" s="817"/>
      <c r="AN75" s="817"/>
      <c r="AO75" s="817"/>
      <c r="AP75" s="817"/>
      <c r="AQ75" s="817"/>
      <c r="AR75" s="817"/>
      <c r="AS75" s="817"/>
      <c r="AT75" s="817"/>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2"/>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c r="AT76" s="817"/>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8"/>
      <c r="BA77" s="869"/>
      <c r="BB77" s="869"/>
      <c r="BC77" s="869"/>
      <c r="BD77" s="870"/>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5380</v>
      </c>
      <c r="AG88" s="828"/>
      <c r="AH88" s="828"/>
      <c r="AI88" s="828"/>
      <c r="AJ88" s="828"/>
      <c r="AK88" s="825"/>
      <c r="AL88" s="825"/>
      <c r="AM88" s="825"/>
      <c r="AN88" s="825"/>
      <c r="AO88" s="825"/>
      <c r="AP88" s="828">
        <v>2059</v>
      </c>
      <c r="AQ88" s="828"/>
      <c r="AR88" s="828"/>
      <c r="AS88" s="828"/>
      <c r="AT88" s="828"/>
      <c r="AU88" s="828">
        <v>1108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391</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c r="CS102" s="836"/>
      <c r="CT102" s="836"/>
      <c r="CU102" s="836"/>
      <c r="CV102" s="882"/>
      <c r="CW102" s="881"/>
      <c r="CX102" s="836"/>
      <c r="CY102" s="836"/>
      <c r="CZ102" s="836"/>
      <c r="DA102" s="882"/>
      <c r="DB102" s="881"/>
      <c r="DC102" s="836"/>
      <c r="DD102" s="836"/>
      <c r="DE102" s="836"/>
      <c r="DF102" s="882"/>
      <c r="DG102" s="881"/>
      <c r="DH102" s="836"/>
      <c r="DI102" s="836"/>
      <c r="DJ102" s="836"/>
      <c r="DK102" s="882"/>
      <c r="DL102" s="881"/>
      <c r="DM102" s="836"/>
      <c r="DN102" s="836"/>
      <c r="DO102" s="836"/>
      <c r="DP102" s="882"/>
      <c r="DQ102" s="881"/>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392</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393</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396</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397</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398</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399</v>
      </c>
      <c r="AB109" s="884"/>
      <c r="AC109" s="884"/>
      <c r="AD109" s="884"/>
      <c r="AE109" s="885"/>
      <c r="AF109" s="883" t="s">
        <v>287</v>
      </c>
      <c r="AG109" s="884"/>
      <c r="AH109" s="884"/>
      <c r="AI109" s="884"/>
      <c r="AJ109" s="885"/>
      <c r="AK109" s="883" t="s">
        <v>286</v>
      </c>
      <c r="AL109" s="884"/>
      <c r="AM109" s="884"/>
      <c r="AN109" s="884"/>
      <c r="AO109" s="885"/>
      <c r="AP109" s="883" t="s">
        <v>400</v>
      </c>
      <c r="AQ109" s="884"/>
      <c r="AR109" s="884"/>
      <c r="AS109" s="884"/>
      <c r="AT109" s="886"/>
      <c r="AU109" s="905" t="s">
        <v>398</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399</v>
      </c>
      <c r="BR109" s="884"/>
      <c r="BS109" s="884"/>
      <c r="BT109" s="884"/>
      <c r="BU109" s="885"/>
      <c r="BV109" s="883" t="s">
        <v>287</v>
      </c>
      <c r="BW109" s="884"/>
      <c r="BX109" s="884"/>
      <c r="BY109" s="884"/>
      <c r="BZ109" s="885"/>
      <c r="CA109" s="883" t="s">
        <v>286</v>
      </c>
      <c r="CB109" s="884"/>
      <c r="CC109" s="884"/>
      <c r="CD109" s="884"/>
      <c r="CE109" s="885"/>
      <c r="CF109" s="906" t="s">
        <v>400</v>
      </c>
      <c r="CG109" s="906"/>
      <c r="CH109" s="906"/>
      <c r="CI109" s="906"/>
      <c r="CJ109" s="906"/>
      <c r="CK109" s="883" t="s">
        <v>401</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399</v>
      </c>
      <c r="DH109" s="884"/>
      <c r="DI109" s="884"/>
      <c r="DJ109" s="884"/>
      <c r="DK109" s="885"/>
      <c r="DL109" s="883" t="s">
        <v>287</v>
      </c>
      <c r="DM109" s="884"/>
      <c r="DN109" s="884"/>
      <c r="DO109" s="884"/>
      <c r="DP109" s="885"/>
      <c r="DQ109" s="883" t="s">
        <v>286</v>
      </c>
      <c r="DR109" s="884"/>
      <c r="DS109" s="884"/>
      <c r="DT109" s="884"/>
      <c r="DU109" s="885"/>
      <c r="DV109" s="883" t="s">
        <v>400</v>
      </c>
      <c r="DW109" s="884"/>
      <c r="DX109" s="884"/>
      <c r="DY109" s="884"/>
      <c r="DZ109" s="886"/>
    </row>
    <row r="110" spans="1:131" s="197" customFormat="1" ht="26.25" customHeight="1">
      <c r="A110" s="887" t="s">
        <v>402</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575575</v>
      </c>
      <c r="AB110" s="891"/>
      <c r="AC110" s="891"/>
      <c r="AD110" s="891"/>
      <c r="AE110" s="892"/>
      <c r="AF110" s="893">
        <v>537734</v>
      </c>
      <c r="AG110" s="891"/>
      <c r="AH110" s="891"/>
      <c r="AI110" s="891"/>
      <c r="AJ110" s="892"/>
      <c r="AK110" s="893">
        <v>504784</v>
      </c>
      <c r="AL110" s="891"/>
      <c r="AM110" s="891"/>
      <c r="AN110" s="891"/>
      <c r="AO110" s="892"/>
      <c r="AP110" s="894">
        <v>16.8</v>
      </c>
      <c r="AQ110" s="895"/>
      <c r="AR110" s="895"/>
      <c r="AS110" s="895"/>
      <c r="AT110" s="896"/>
      <c r="AU110" s="897" t="s">
        <v>61</v>
      </c>
      <c r="AV110" s="898"/>
      <c r="AW110" s="898"/>
      <c r="AX110" s="898"/>
      <c r="AY110" s="899"/>
      <c r="AZ110" s="941" t="s">
        <v>403</v>
      </c>
      <c r="BA110" s="888"/>
      <c r="BB110" s="888"/>
      <c r="BC110" s="888"/>
      <c r="BD110" s="888"/>
      <c r="BE110" s="888"/>
      <c r="BF110" s="888"/>
      <c r="BG110" s="888"/>
      <c r="BH110" s="888"/>
      <c r="BI110" s="888"/>
      <c r="BJ110" s="888"/>
      <c r="BK110" s="888"/>
      <c r="BL110" s="888"/>
      <c r="BM110" s="888"/>
      <c r="BN110" s="888"/>
      <c r="BO110" s="888"/>
      <c r="BP110" s="889"/>
      <c r="BQ110" s="927">
        <v>5259993</v>
      </c>
      <c r="BR110" s="928"/>
      <c r="BS110" s="928"/>
      <c r="BT110" s="928"/>
      <c r="BU110" s="928"/>
      <c r="BV110" s="928">
        <v>5196544</v>
      </c>
      <c r="BW110" s="928"/>
      <c r="BX110" s="928"/>
      <c r="BY110" s="928"/>
      <c r="BZ110" s="928"/>
      <c r="CA110" s="928">
        <v>7089831</v>
      </c>
      <c r="CB110" s="928"/>
      <c r="CC110" s="928"/>
      <c r="CD110" s="928"/>
      <c r="CE110" s="928"/>
      <c r="CF110" s="942">
        <v>236.5</v>
      </c>
      <c r="CG110" s="943"/>
      <c r="CH110" s="943"/>
      <c r="CI110" s="943"/>
      <c r="CJ110" s="943"/>
      <c r="CK110" s="944" t="s">
        <v>404</v>
      </c>
      <c r="CL110" s="945"/>
      <c r="CM110" s="924" t="s">
        <v>405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406</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407</v>
      </c>
      <c r="BA111" s="951"/>
      <c r="BB111" s="951"/>
      <c r="BC111" s="951"/>
      <c r="BD111" s="951"/>
      <c r="BE111" s="951"/>
      <c r="BF111" s="951"/>
      <c r="BG111" s="951"/>
      <c r="BH111" s="951"/>
      <c r="BI111" s="951"/>
      <c r="BJ111" s="951"/>
      <c r="BK111" s="951"/>
      <c r="BL111" s="951"/>
      <c r="BM111" s="951"/>
      <c r="BN111" s="951"/>
      <c r="BO111" s="951"/>
      <c r="BP111" s="952"/>
      <c r="BQ111" s="920">
        <v>76738</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408</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409</v>
      </c>
      <c r="B112" s="954"/>
      <c r="C112" s="951" t="s">
        <v>410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411</v>
      </c>
      <c r="BA112" s="951"/>
      <c r="BB112" s="951"/>
      <c r="BC112" s="951"/>
      <c r="BD112" s="951"/>
      <c r="BE112" s="951"/>
      <c r="BF112" s="951"/>
      <c r="BG112" s="951"/>
      <c r="BH112" s="951"/>
      <c r="BI112" s="951"/>
      <c r="BJ112" s="951"/>
      <c r="BK112" s="951"/>
      <c r="BL112" s="951"/>
      <c r="BM112" s="951"/>
      <c r="BN112" s="951"/>
      <c r="BO112" s="951"/>
      <c r="BP112" s="952"/>
      <c r="BQ112" s="920">
        <v>372691</v>
      </c>
      <c r="BR112" s="921"/>
      <c r="BS112" s="921"/>
      <c r="BT112" s="921"/>
      <c r="BU112" s="921"/>
      <c r="BV112" s="921">
        <v>366761</v>
      </c>
      <c r="BW112" s="921"/>
      <c r="BX112" s="921"/>
      <c r="BY112" s="921"/>
      <c r="BZ112" s="921"/>
      <c r="CA112" s="921">
        <v>301007</v>
      </c>
      <c r="CB112" s="921"/>
      <c r="CC112" s="921"/>
      <c r="CD112" s="921"/>
      <c r="CE112" s="921"/>
      <c r="CF112" s="915">
        <v>10</v>
      </c>
      <c r="CG112" s="916"/>
      <c r="CH112" s="916"/>
      <c r="CI112" s="916"/>
      <c r="CJ112" s="916"/>
      <c r="CK112" s="946"/>
      <c r="CL112" s="947"/>
      <c r="CM112" s="917" t="s">
        <v>412</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18071</v>
      </c>
      <c r="AB113" s="935"/>
      <c r="AC113" s="935"/>
      <c r="AD113" s="935"/>
      <c r="AE113" s="936"/>
      <c r="AF113" s="937">
        <v>19494</v>
      </c>
      <c r="AG113" s="935"/>
      <c r="AH113" s="935"/>
      <c r="AI113" s="935"/>
      <c r="AJ113" s="936"/>
      <c r="AK113" s="937">
        <v>18602</v>
      </c>
      <c r="AL113" s="935"/>
      <c r="AM113" s="935"/>
      <c r="AN113" s="935"/>
      <c r="AO113" s="936"/>
      <c r="AP113" s="938">
        <v>0.6</v>
      </c>
      <c r="AQ113" s="939"/>
      <c r="AR113" s="939"/>
      <c r="AS113" s="939"/>
      <c r="AT113" s="940"/>
      <c r="AU113" s="900"/>
      <c r="AV113" s="901"/>
      <c r="AW113" s="901"/>
      <c r="AX113" s="901"/>
      <c r="AY113" s="902"/>
      <c r="AZ113" s="950" t="s">
        <v>414</v>
      </c>
      <c r="BA113" s="951"/>
      <c r="BB113" s="951"/>
      <c r="BC113" s="951"/>
      <c r="BD113" s="951"/>
      <c r="BE113" s="951"/>
      <c r="BF113" s="951"/>
      <c r="BG113" s="951"/>
      <c r="BH113" s="951"/>
      <c r="BI113" s="951"/>
      <c r="BJ113" s="951"/>
      <c r="BK113" s="951"/>
      <c r="BL113" s="951"/>
      <c r="BM113" s="951"/>
      <c r="BN113" s="951"/>
      <c r="BO113" s="951"/>
      <c r="BP113" s="952"/>
      <c r="BQ113" s="920">
        <v>1337201</v>
      </c>
      <c r="BR113" s="921"/>
      <c r="BS113" s="921"/>
      <c r="BT113" s="921"/>
      <c r="BU113" s="921"/>
      <c r="BV113" s="921">
        <v>1121111</v>
      </c>
      <c r="BW113" s="921"/>
      <c r="BX113" s="921"/>
      <c r="BY113" s="921"/>
      <c r="BZ113" s="921"/>
      <c r="CA113" s="921">
        <v>1108062</v>
      </c>
      <c r="CB113" s="921"/>
      <c r="CC113" s="921"/>
      <c r="CD113" s="921"/>
      <c r="CE113" s="921"/>
      <c r="CF113" s="915">
        <v>37</v>
      </c>
      <c r="CG113" s="916"/>
      <c r="CH113" s="916"/>
      <c r="CI113" s="916"/>
      <c r="CJ113" s="916"/>
      <c r="CK113" s="946"/>
      <c r="CL113" s="947"/>
      <c r="CM113" s="917" t="s">
        <v>415</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237163</v>
      </c>
      <c r="AB114" s="960"/>
      <c r="AC114" s="960"/>
      <c r="AD114" s="960"/>
      <c r="AE114" s="961"/>
      <c r="AF114" s="962">
        <v>237761</v>
      </c>
      <c r="AG114" s="960"/>
      <c r="AH114" s="960"/>
      <c r="AI114" s="960"/>
      <c r="AJ114" s="961"/>
      <c r="AK114" s="962">
        <v>235956</v>
      </c>
      <c r="AL114" s="960"/>
      <c r="AM114" s="960"/>
      <c r="AN114" s="960"/>
      <c r="AO114" s="961"/>
      <c r="AP114" s="963">
        <v>7.9</v>
      </c>
      <c r="AQ114" s="964"/>
      <c r="AR114" s="964"/>
      <c r="AS114" s="964"/>
      <c r="AT114" s="965"/>
      <c r="AU114" s="900"/>
      <c r="AV114" s="901"/>
      <c r="AW114" s="901"/>
      <c r="AX114" s="901"/>
      <c r="AY114" s="902"/>
      <c r="AZ114" s="950" t="s">
        <v>417</v>
      </c>
      <c r="BA114" s="951"/>
      <c r="BB114" s="951"/>
      <c r="BC114" s="951"/>
      <c r="BD114" s="951"/>
      <c r="BE114" s="951"/>
      <c r="BF114" s="951"/>
      <c r="BG114" s="951"/>
      <c r="BH114" s="951"/>
      <c r="BI114" s="951"/>
      <c r="BJ114" s="951"/>
      <c r="BK114" s="951"/>
      <c r="BL114" s="951"/>
      <c r="BM114" s="951"/>
      <c r="BN114" s="951"/>
      <c r="BO114" s="951"/>
      <c r="BP114" s="952"/>
      <c r="BQ114" s="920">
        <v>1468414</v>
      </c>
      <c r="BR114" s="921"/>
      <c r="BS114" s="921"/>
      <c r="BT114" s="921"/>
      <c r="BU114" s="921"/>
      <c r="BV114" s="921">
        <v>1416633</v>
      </c>
      <c r="BW114" s="921"/>
      <c r="BX114" s="921"/>
      <c r="BY114" s="921"/>
      <c r="BZ114" s="921"/>
      <c r="CA114" s="921">
        <v>1369035</v>
      </c>
      <c r="CB114" s="921"/>
      <c r="CC114" s="921"/>
      <c r="CD114" s="921"/>
      <c r="CE114" s="921"/>
      <c r="CF114" s="915">
        <v>45.7</v>
      </c>
      <c r="CG114" s="916"/>
      <c r="CH114" s="916"/>
      <c r="CI114" s="916"/>
      <c r="CJ114" s="916"/>
      <c r="CK114" s="946"/>
      <c r="CL114" s="947"/>
      <c r="CM114" s="917" t="s">
        <v>418</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419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86</v>
      </c>
      <c r="AB115" s="935"/>
      <c r="AC115" s="935"/>
      <c r="AD115" s="935"/>
      <c r="AE115" s="936"/>
      <c r="AF115" s="937">
        <v>56</v>
      </c>
      <c r="AG115" s="935"/>
      <c r="AH115" s="935"/>
      <c r="AI115" s="935"/>
      <c r="AJ115" s="936"/>
      <c r="AK115" s="937">
        <v>81</v>
      </c>
      <c r="AL115" s="935"/>
      <c r="AM115" s="935"/>
      <c r="AN115" s="935"/>
      <c r="AO115" s="936"/>
      <c r="AP115" s="938">
        <v>0</v>
      </c>
      <c r="AQ115" s="939"/>
      <c r="AR115" s="939"/>
      <c r="AS115" s="939"/>
      <c r="AT115" s="940"/>
      <c r="AU115" s="900"/>
      <c r="AV115" s="901"/>
      <c r="AW115" s="901"/>
      <c r="AX115" s="901"/>
      <c r="AY115" s="902"/>
      <c r="AZ115" s="950" t="s">
        <v>420</v>
      </c>
      <c r="BA115" s="951"/>
      <c r="BB115" s="951"/>
      <c r="BC115" s="951"/>
      <c r="BD115" s="951"/>
      <c r="BE115" s="951"/>
      <c r="BF115" s="951"/>
      <c r="BG115" s="951"/>
      <c r="BH115" s="951"/>
      <c r="BI115" s="951"/>
      <c r="BJ115" s="951"/>
      <c r="BK115" s="951"/>
      <c r="BL115" s="951"/>
      <c r="BM115" s="951"/>
      <c r="BN115" s="951"/>
      <c r="BO115" s="951"/>
      <c r="BP115" s="952"/>
      <c r="BQ115" s="920">
        <v>1450000</v>
      </c>
      <c r="BR115" s="921"/>
      <c r="BS115" s="921"/>
      <c r="BT115" s="921"/>
      <c r="BU115" s="921"/>
      <c r="BV115" s="921">
        <v>1450000</v>
      </c>
      <c r="BW115" s="921"/>
      <c r="BX115" s="921"/>
      <c r="BY115" s="921"/>
      <c r="BZ115" s="921"/>
      <c r="CA115" s="921" t="s">
        <v>112</v>
      </c>
      <c r="CB115" s="921"/>
      <c r="CC115" s="921"/>
      <c r="CD115" s="921"/>
      <c r="CE115" s="921"/>
      <c r="CF115" s="915" t="s">
        <v>112</v>
      </c>
      <c r="CG115" s="916"/>
      <c r="CH115" s="916"/>
      <c r="CI115" s="916"/>
      <c r="CJ115" s="916"/>
      <c r="CK115" s="946"/>
      <c r="CL115" s="947"/>
      <c r="CM115" s="950" t="s">
        <v>421</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v>606</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423</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424</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425</v>
      </c>
      <c r="Z117" s="885"/>
      <c r="AA117" s="997">
        <v>830895</v>
      </c>
      <c r="AB117" s="967"/>
      <c r="AC117" s="967"/>
      <c r="AD117" s="967"/>
      <c r="AE117" s="968"/>
      <c r="AF117" s="966">
        <v>795651</v>
      </c>
      <c r="AG117" s="967"/>
      <c r="AH117" s="967"/>
      <c r="AI117" s="967"/>
      <c r="AJ117" s="968"/>
      <c r="AK117" s="966">
        <v>759423</v>
      </c>
      <c r="AL117" s="967"/>
      <c r="AM117" s="967"/>
      <c r="AN117" s="967"/>
      <c r="AO117" s="968"/>
      <c r="AP117" s="969"/>
      <c r="AQ117" s="970"/>
      <c r="AR117" s="970"/>
      <c r="AS117" s="970"/>
      <c r="AT117" s="971"/>
      <c r="AU117" s="900"/>
      <c r="AV117" s="901"/>
      <c r="AW117" s="901"/>
      <c r="AX117" s="901"/>
      <c r="AY117" s="902"/>
      <c r="AZ117" s="996" t="s">
        <v>426</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427</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401</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399</v>
      </c>
      <c r="AB118" s="884"/>
      <c r="AC118" s="884"/>
      <c r="AD118" s="884"/>
      <c r="AE118" s="885"/>
      <c r="AF118" s="883" t="s">
        <v>287</v>
      </c>
      <c r="AG118" s="884"/>
      <c r="AH118" s="884"/>
      <c r="AI118" s="884"/>
      <c r="AJ118" s="885"/>
      <c r="AK118" s="883" t="s">
        <v>286</v>
      </c>
      <c r="AL118" s="884"/>
      <c r="AM118" s="884"/>
      <c r="AN118" s="884"/>
      <c r="AO118" s="885"/>
      <c r="AP118" s="991" t="s">
        <v>400</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428</v>
      </c>
      <c r="BP118" s="995"/>
      <c r="BQ118" s="986">
        <v>9965037</v>
      </c>
      <c r="BR118" s="987"/>
      <c r="BS118" s="987"/>
      <c r="BT118" s="987"/>
      <c r="BU118" s="987"/>
      <c r="BV118" s="987">
        <v>9551049</v>
      </c>
      <c r="BW118" s="987"/>
      <c r="BX118" s="987"/>
      <c r="BY118" s="987"/>
      <c r="BZ118" s="987"/>
      <c r="CA118" s="987">
        <v>9867935</v>
      </c>
      <c r="CB118" s="987"/>
      <c r="CC118" s="987"/>
      <c r="CD118" s="987"/>
      <c r="CE118" s="987"/>
      <c r="CF118" s="988"/>
      <c r="CG118" s="989"/>
      <c r="CH118" s="989"/>
      <c r="CI118" s="989"/>
      <c r="CJ118" s="990"/>
      <c r="CK118" s="946"/>
      <c r="CL118" s="947"/>
      <c r="CM118" s="917" t="s">
        <v>429</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404</v>
      </c>
      <c r="B119" s="945"/>
      <c r="C119" s="924" t="s">
        <v>405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430</v>
      </c>
      <c r="AV119" s="979"/>
      <c r="AW119" s="979"/>
      <c r="AX119" s="979"/>
      <c r="AY119" s="980"/>
      <c r="AZ119" s="941" t="s">
        <v>431</v>
      </c>
      <c r="BA119" s="888"/>
      <c r="BB119" s="888"/>
      <c r="BC119" s="888"/>
      <c r="BD119" s="888"/>
      <c r="BE119" s="888"/>
      <c r="BF119" s="888"/>
      <c r="BG119" s="888"/>
      <c r="BH119" s="888"/>
      <c r="BI119" s="888"/>
      <c r="BJ119" s="888"/>
      <c r="BK119" s="888"/>
      <c r="BL119" s="888"/>
      <c r="BM119" s="888"/>
      <c r="BN119" s="888"/>
      <c r="BO119" s="888"/>
      <c r="BP119" s="889"/>
      <c r="BQ119" s="927">
        <v>301626</v>
      </c>
      <c r="BR119" s="928"/>
      <c r="BS119" s="928"/>
      <c r="BT119" s="928"/>
      <c r="BU119" s="928"/>
      <c r="BV119" s="928">
        <v>359810</v>
      </c>
      <c r="BW119" s="928"/>
      <c r="BX119" s="928"/>
      <c r="BY119" s="928"/>
      <c r="BZ119" s="928"/>
      <c r="CA119" s="928">
        <v>351362</v>
      </c>
      <c r="CB119" s="928"/>
      <c r="CC119" s="928"/>
      <c r="CD119" s="928"/>
      <c r="CE119" s="928"/>
      <c r="CF119" s="942">
        <v>11.7</v>
      </c>
      <c r="CG119" s="943"/>
      <c r="CH119" s="943"/>
      <c r="CI119" s="943"/>
      <c r="CJ119" s="943"/>
      <c r="CK119" s="948"/>
      <c r="CL119" s="949"/>
      <c r="CM119" s="1005" t="s">
        <v>432</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76738</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408</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433</v>
      </c>
      <c r="BA120" s="951"/>
      <c r="BB120" s="951"/>
      <c r="BC120" s="951"/>
      <c r="BD120" s="951"/>
      <c r="BE120" s="951"/>
      <c r="BF120" s="951"/>
      <c r="BG120" s="951"/>
      <c r="BH120" s="951"/>
      <c r="BI120" s="951"/>
      <c r="BJ120" s="951"/>
      <c r="BK120" s="951"/>
      <c r="BL120" s="951"/>
      <c r="BM120" s="951"/>
      <c r="BN120" s="951"/>
      <c r="BO120" s="951"/>
      <c r="BP120" s="952"/>
      <c r="BQ120" s="920">
        <v>486944</v>
      </c>
      <c r="BR120" s="921"/>
      <c r="BS120" s="921"/>
      <c r="BT120" s="921"/>
      <c r="BU120" s="921"/>
      <c r="BV120" s="921">
        <v>627988</v>
      </c>
      <c r="BW120" s="921"/>
      <c r="BX120" s="921"/>
      <c r="BY120" s="921"/>
      <c r="BZ120" s="921"/>
      <c r="CA120" s="921">
        <v>733168</v>
      </c>
      <c r="CB120" s="921"/>
      <c r="CC120" s="921"/>
      <c r="CD120" s="921"/>
      <c r="CE120" s="921"/>
      <c r="CF120" s="915">
        <v>24.5</v>
      </c>
      <c r="CG120" s="916"/>
      <c r="CH120" s="916"/>
      <c r="CI120" s="916"/>
      <c r="CJ120" s="916"/>
      <c r="CK120" s="1014" t="s">
        <v>434</v>
      </c>
      <c r="CL120" s="1015"/>
      <c r="CM120" s="1015"/>
      <c r="CN120" s="1015"/>
      <c r="CO120" s="1016"/>
      <c r="CP120" s="1022" t="s">
        <v>383</v>
      </c>
      <c r="CQ120" s="1023"/>
      <c r="CR120" s="1023"/>
      <c r="CS120" s="1023"/>
      <c r="CT120" s="1023"/>
      <c r="CU120" s="1023"/>
      <c r="CV120" s="1023"/>
      <c r="CW120" s="1023"/>
      <c r="CX120" s="1023"/>
      <c r="CY120" s="1023"/>
      <c r="CZ120" s="1023"/>
      <c r="DA120" s="1023"/>
      <c r="DB120" s="1023"/>
      <c r="DC120" s="1023"/>
      <c r="DD120" s="1023"/>
      <c r="DE120" s="1023"/>
      <c r="DF120" s="1024"/>
      <c r="DG120" s="927">
        <v>321905</v>
      </c>
      <c r="DH120" s="928"/>
      <c r="DI120" s="928"/>
      <c r="DJ120" s="928"/>
      <c r="DK120" s="928"/>
      <c r="DL120" s="928">
        <v>318348</v>
      </c>
      <c r="DM120" s="928"/>
      <c r="DN120" s="928"/>
      <c r="DO120" s="928"/>
      <c r="DP120" s="928"/>
      <c r="DQ120" s="928">
        <v>301007</v>
      </c>
      <c r="DR120" s="928"/>
      <c r="DS120" s="928"/>
      <c r="DT120" s="928"/>
      <c r="DU120" s="928"/>
      <c r="DV120" s="929">
        <v>10</v>
      </c>
      <c r="DW120" s="929"/>
      <c r="DX120" s="929"/>
      <c r="DY120" s="929"/>
      <c r="DZ120" s="930"/>
    </row>
    <row r="121" spans="1:130" s="197" customFormat="1" ht="26.25" customHeight="1">
      <c r="A121" s="976"/>
      <c r="B121" s="947"/>
      <c r="C121" s="1011" t="s">
        <v>435</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436</v>
      </c>
      <c r="BA121" s="972"/>
      <c r="BB121" s="972"/>
      <c r="BC121" s="972"/>
      <c r="BD121" s="972"/>
      <c r="BE121" s="972"/>
      <c r="BF121" s="972"/>
      <c r="BG121" s="972"/>
      <c r="BH121" s="972"/>
      <c r="BI121" s="972"/>
      <c r="BJ121" s="972"/>
      <c r="BK121" s="972"/>
      <c r="BL121" s="972"/>
      <c r="BM121" s="972"/>
      <c r="BN121" s="972"/>
      <c r="BO121" s="972"/>
      <c r="BP121" s="973"/>
      <c r="BQ121" s="986">
        <v>4245931</v>
      </c>
      <c r="BR121" s="987"/>
      <c r="BS121" s="987"/>
      <c r="BT121" s="987"/>
      <c r="BU121" s="987"/>
      <c r="BV121" s="987">
        <v>4052631</v>
      </c>
      <c r="BW121" s="987"/>
      <c r="BX121" s="987"/>
      <c r="BY121" s="987"/>
      <c r="BZ121" s="987"/>
      <c r="CA121" s="987">
        <v>4371241</v>
      </c>
      <c r="CB121" s="987"/>
      <c r="CC121" s="987"/>
      <c r="CD121" s="987"/>
      <c r="CE121" s="987"/>
      <c r="CF121" s="1025">
        <v>145.80000000000001</v>
      </c>
      <c r="CG121" s="1026"/>
      <c r="CH121" s="1026"/>
      <c r="CI121" s="1026"/>
      <c r="CJ121" s="1026"/>
      <c r="CK121" s="1017"/>
      <c r="CL121" s="1018"/>
      <c r="CM121" s="1018"/>
      <c r="CN121" s="1018"/>
      <c r="CO121" s="1019"/>
      <c r="CP121" s="1008" t="s">
        <v>381</v>
      </c>
      <c r="CQ121" s="1009"/>
      <c r="CR121" s="1009"/>
      <c r="CS121" s="1009"/>
      <c r="CT121" s="1009"/>
      <c r="CU121" s="1009"/>
      <c r="CV121" s="1009"/>
      <c r="CW121" s="1009"/>
      <c r="CX121" s="1009"/>
      <c r="CY121" s="1009"/>
      <c r="CZ121" s="1009"/>
      <c r="DA121" s="1009"/>
      <c r="DB121" s="1009"/>
      <c r="DC121" s="1009"/>
      <c r="DD121" s="1009"/>
      <c r="DE121" s="1009"/>
      <c r="DF121" s="1010"/>
      <c r="DG121" s="920">
        <v>50786</v>
      </c>
      <c r="DH121" s="921"/>
      <c r="DI121" s="921"/>
      <c r="DJ121" s="921"/>
      <c r="DK121" s="921"/>
      <c r="DL121" s="921">
        <v>48413</v>
      </c>
      <c r="DM121" s="921"/>
      <c r="DN121" s="921"/>
      <c r="DO121" s="921"/>
      <c r="DP121" s="921"/>
      <c r="DQ121" s="921" t="s">
        <v>112</v>
      </c>
      <c r="DR121" s="921"/>
      <c r="DS121" s="921"/>
      <c r="DT121" s="921"/>
      <c r="DU121" s="921"/>
      <c r="DV121" s="922" t="s">
        <v>112</v>
      </c>
      <c r="DW121" s="922"/>
      <c r="DX121" s="922"/>
      <c r="DY121" s="922"/>
      <c r="DZ121" s="923"/>
    </row>
    <row r="122" spans="1:130" s="197" customFormat="1" ht="26.25" customHeight="1">
      <c r="A122" s="976"/>
      <c r="B122" s="947"/>
      <c r="C122" s="917" t="s">
        <v>418</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437</v>
      </c>
      <c r="BP122" s="995"/>
      <c r="BQ122" s="1035">
        <v>5034501</v>
      </c>
      <c r="BR122" s="1036"/>
      <c r="BS122" s="1036"/>
      <c r="BT122" s="1036"/>
      <c r="BU122" s="1036"/>
      <c r="BV122" s="1036">
        <v>5040429</v>
      </c>
      <c r="BW122" s="1036"/>
      <c r="BX122" s="1036"/>
      <c r="BY122" s="1036"/>
      <c r="BZ122" s="1036"/>
      <c r="CA122" s="1036">
        <v>5455771</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424</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438</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160.6</v>
      </c>
      <c r="BR123" s="1028"/>
      <c r="BS123" s="1028"/>
      <c r="BT123" s="1028"/>
      <c r="BU123" s="1028"/>
      <c r="BV123" s="1028">
        <v>151.5</v>
      </c>
      <c r="BW123" s="1028"/>
      <c r="BX123" s="1028"/>
      <c r="BY123" s="1028"/>
      <c r="BZ123" s="1028"/>
      <c r="CA123" s="1028">
        <v>147.1</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427</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439</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429</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440</v>
      </c>
      <c r="CL125" s="1015"/>
      <c r="CM125" s="1015"/>
      <c r="CN125" s="1015"/>
      <c r="CO125" s="1016"/>
      <c r="CP125" s="941" t="s">
        <v>441</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432</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442</v>
      </c>
      <c r="AY126" s="1038"/>
      <c r="AZ126" s="1038"/>
      <c r="BA126" s="1038"/>
      <c r="BB126" s="1038"/>
      <c r="BC126" s="1038"/>
      <c r="BD126" s="1038"/>
      <c r="BE126" s="1039"/>
      <c r="BF126" s="1053" t="s">
        <v>443</v>
      </c>
      <c r="BG126" s="1038"/>
      <c r="BH126" s="1038"/>
      <c r="BI126" s="1038"/>
      <c r="BJ126" s="1038"/>
      <c r="BK126" s="1038"/>
      <c r="BL126" s="1039"/>
      <c r="BM126" s="1053" t="s">
        <v>444</v>
      </c>
      <c r="BN126" s="1038"/>
      <c r="BO126" s="1038"/>
      <c r="BP126" s="1038"/>
      <c r="BQ126" s="1038"/>
      <c r="BR126" s="1038"/>
      <c r="BS126" s="1039"/>
      <c r="BT126" s="1053" t="s">
        <v>445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446</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86</v>
      </c>
      <c r="AB127" s="960"/>
      <c r="AC127" s="960"/>
      <c r="AD127" s="960"/>
      <c r="AE127" s="961"/>
      <c r="AF127" s="962">
        <v>56</v>
      </c>
      <c r="AG127" s="960"/>
      <c r="AH127" s="960"/>
      <c r="AI127" s="960"/>
      <c r="AJ127" s="961"/>
      <c r="AK127" s="962">
        <v>81</v>
      </c>
      <c r="AL127" s="960"/>
      <c r="AM127" s="960"/>
      <c r="AN127" s="960"/>
      <c r="AO127" s="961"/>
      <c r="AP127" s="963">
        <v>0</v>
      </c>
      <c r="AQ127" s="964"/>
      <c r="AR127" s="964"/>
      <c r="AS127" s="964"/>
      <c r="AT127" s="965"/>
      <c r="AU127" s="233"/>
      <c r="AV127" s="233"/>
      <c r="AW127" s="233"/>
      <c r="AX127" s="887" t="s">
        <v>448</v>
      </c>
      <c r="AY127" s="888"/>
      <c r="AZ127" s="888"/>
      <c r="BA127" s="888"/>
      <c r="BB127" s="888"/>
      <c r="BC127" s="888"/>
      <c r="BD127" s="888"/>
      <c r="BE127" s="889"/>
      <c r="BF127" s="1042">
        <v>1.64</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449</v>
      </c>
      <c r="CQ127" s="1046"/>
      <c r="CR127" s="1046"/>
      <c r="CS127" s="1046"/>
      <c r="CT127" s="1046"/>
      <c r="CU127" s="1046"/>
      <c r="CV127" s="1046"/>
      <c r="CW127" s="1046"/>
      <c r="CX127" s="1046"/>
      <c r="CY127" s="1046"/>
      <c r="CZ127" s="1046"/>
      <c r="DA127" s="1046"/>
      <c r="DB127" s="1046"/>
      <c r="DC127" s="1046"/>
      <c r="DD127" s="1046"/>
      <c r="DE127" s="1046"/>
      <c r="DF127" s="1047"/>
      <c r="DG127" s="1048">
        <v>1450000</v>
      </c>
      <c r="DH127" s="1049"/>
      <c r="DI127" s="1049"/>
      <c r="DJ127" s="1049"/>
      <c r="DK127" s="1049"/>
      <c r="DL127" s="1049">
        <v>1450000</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450</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451</v>
      </c>
      <c r="X128" s="1074"/>
      <c r="Y128" s="1074"/>
      <c r="Z128" s="1075"/>
      <c r="AA128" s="1090">
        <v>38948</v>
      </c>
      <c r="AB128" s="1091"/>
      <c r="AC128" s="1091"/>
      <c r="AD128" s="1091"/>
      <c r="AE128" s="1092"/>
      <c r="AF128" s="1093">
        <v>40264</v>
      </c>
      <c r="AG128" s="1091"/>
      <c r="AH128" s="1091"/>
      <c r="AI128" s="1091"/>
      <c r="AJ128" s="1092"/>
      <c r="AK128" s="1093">
        <v>44295</v>
      </c>
      <c r="AL128" s="1091"/>
      <c r="AM128" s="1091"/>
      <c r="AN128" s="1091"/>
      <c r="AO128" s="1092"/>
      <c r="AP128" s="1094"/>
      <c r="AQ128" s="1095"/>
      <c r="AR128" s="1095"/>
      <c r="AS128" s="1095"/>
      <c r="AT128" s="1096"/>
      <c r="AU128" s="235"/>
      <c r="AV128" s="235"/>
      <c r="AW128" s="235"/>
      <c r="AX128" s="1055" t="s">
        <v>452</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453</v>
      </c>
      <c r="X129" s="1062"/>
      <c r="Y129" s="1062"/>
      <c r="Z129" s="1063"/>
      <c r="AA129" s="959">
        <v>3529641</v>
      </c>
      <c r="AB129" s="960"/>
      <c r="AC129" s="960"/>
      <c r="AD129" s="960"/>
      <c r="AE129" s="961"/>
      <c r="AF129" s="962">
        <v>3427542</v>
      </c>
      <c r="AG129" s="960"/>
      <c r="AH129" s="960"/>
      <c r="AI129" s="960"/>
      <c r="AJ129" s="961"/>
      <c r="AK129" s="962">
        <v>3414460</v>
      </c>
      <c r="AL129" s="960"/>
      <c r="AM129" s="960"/>
      <c r="AN129" s="960"/>
      <c r="AO129" s="961"/>
      <c r="AP129" s="1064"/>
      <c r="AQ129" s="1065"/>
      <c r="AR129" s="1065"/>
      <c r="AS129" s="1065"/>
      <c r="AT129" s="1066"/>
      <c r="AU129" s="235"/>
      <c r="AV129" s="235"/>
      <c r="AW129" s="235"/>
      <c r="AX129" s="1055" t="s">
        <v>454</v>
      </c>
      <c r="AY129" s="951"/>
      <c r="AZ129" s="951"/>
      <c r="BA129" s="951"/>
      <c r="BB129" s="951"/>
      <c r="BC129" s="951"/>
      <c r="BD129" s="951"/>
      <c r="BE129" s="952"/>
      <c r="BF129" s="1056">
        <v>10.3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456</v>
      </c>
      <c r="X130" s="1062"/>
      <c r="Y130" s="1062"/>
      <c r="Z130" s="1063"/>
      <c r="AA130" s="959">
        <v>460740</v>
      </c>
      <c r="AB130" s="960"/>
      <c r="AC130" s="960"/>
      <c r="AD130" s="960"/>
      <c r="AE130" s="961"/>
      <c r="AF130" s="962">
        <v>450378</v>
      </c>
      <c r="AG130" s="960"/>
      <c r="AH130" s="960"/>
      <c r="AI130" s="960"/>
      <c r="AJ130" s="961"/>
      <c r="AK130" s="962">
        <v>416743</v>
      </c>
      <c r="AL130" s="960"/>
      <c r="AM130" s="960"/>
      <c r="AN130" s="960"/>
      <c r="AO130" s="961"/>
      <c r="AP130" s="1064"/>
      <c r="AQ130" s="1065"/>
      <c r="AR130" s="1065"/>
      <c r="AS130" s="1065"/>
      <c r="AT130" s="1066"/>
      <c r="AU130" s="235"/>
      <c r="AV130" s="235"/>
      <c r="AW130" s="235"/>
      <c r="AX130" s="1114" t="s">
        <v>457</v>
      </c>
      <c r="AY130" s="1046"/>
      <c r="AZ130" s="1046"/>
      <c r="BA130" s="1046"/>
      <c r="BB130" s="1046"/>
      <c r="BC130" s="1046"/>
      <c r="BD130" s="1046"/>
      <c r="BE130" s="1047"/>
      <c r="BF130" s="1076">
        <v>147.1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458</v>
      </c>
      <c r="X131" s="1085"/>
      <c r="Y131" s="1085"/>
      <c r="Z131" s="1086"/>
      <c r="AA131" s="998">
        <v>3068901</v>
      </c>
      <c r="AB131" s="999"/>
      <c r="AC131" s="999"/>
      <c r="AD131" s="999"/>
      <c r="AE131" s="1000"/>
      <c r="AF131" s="1001">
        <v>2977164</v>
      </c>
      <c r="AG131" s="999"/>
      <c r="AH131" s="999"/>
      <c r="AI131" s="999"/>
      <c r="AJ131" s="1000"/>
      <c r="AK131" s="1001">
        <v>2997717</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459</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460</v>
      </c>
      <c r="W132" s="1102"/>
      <c r="X132" s="1102"/>
      <c r="Y132" s="1102"/>
      <c r="Z132" s="1103"/>
      <c r="AA132" s="1104">
        <v>10.79236508</v>
      </c>
      <c r="AB132" s="1105"/>
      <c r="AC132" s="1105"/>
      <c r="AD132" s="1105"/>
      <c r="AE132" s="1106"/>
      <c r="AF132" s="1107">
        <v>10.244951240000001</v>
      </c>
      <c r="AG132" s="1105"/>
      <c r="AH132" s="1105"/>
      <c r="AI132" s="1105"/>
      <c r="AJ132" s="1106"/>
      <c r="AK132" s="1107">
        <v>9.9537414640000001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461</v>
      </c>
      <c r="W133" s="1109"/>
      <c r="X133" s="1109"/>
      <c r="Y133" s="1109"/>
      <c r="Z133" s="1110"/>
      <c r="AA133" s="1111">
        <v>12.8</v>
      </c>
      <c r="AB133" s="1112"/>
      <c r="AC133" s="1112"/>
      <c r="AD133" s="1112"/>
      <c r="AE133" s="1113"/>
      <c r="AF133" s="1111">
        <v>11.2</v>
      </c>
      <c r="AG133" s="1112"/>
      <c r="AH133" s="1112"/>
      <c r="AI133" s="1112"/>
      <c r="AJ133" s="1113"/>
      <c r="AK133" s="1111">
        <v>10.3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6" zoomScaleNormal="85" zoomScaleSheetLayoutView="55" workbookViewId="0">
      <selection activeCell="P22" sqref="P2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K29" sqref="K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8" t="s">
        <v>464</v>
      </c>
      <c r="L7" s="254"/>
      <c r="M7" s="255" t="s">
        <v>465</v>
      </c>
      <c r="N7" s="256"/>
    </row>
    <row r="8" spans="1:16">
      <c r="A8" s="248"/>
      <c r="B8" s="244"/>
      <c r="C8" s="244"/>
      <c r="D8" s="244"/>
      <c r="E8" s="244"/>
      <c r="F8" s="244"/>
      <c r="G8" s="257"/>
      <c r="H8" s="258"/>
      <c r="I8" s="258"/>
      <c r="J8" s="259"/>
      <c r="K8" s="1119"/>
      <c r="L8" s="260" t="s">
        <v>466</v>
      </c>
      <c r="M8" s="261" t="s">
        <v>467</v>
      </c>
      <c r="N8" s="262" t="s">
        <v>468</v>
      </c>
    </row>
    <row r="9" spans="1:16">
      <c r="A9" s="248"/>
      <c r="B9" s="244"/>
      <c r="C9" s="244"/>
      <c r="D9" s="244"/>
      <c r="E9" s="244"/>
      <c r="F9" s="244"/>
      <c r="G9" s="1120" t="s">
        <v>469</v>
      </c>
      <c r="H9" s="1121"/>
      <c r="I9" s="1121"/>
      <c r="J9" s="1122"/>
      <c r="K9" s="263">
        <v>975482</v>
      </c>
      <c r="L9" s="264">
        <v>73688</v>
      </c>
      <c r="M9" s="265">
        <v>87341</v>
      </c>
      <c r="N9" s="266">
        <v>-15.6</v>
      </c>
    </row>
    <row r="10" spans="1:16">
      <c r="A10" s="248"/>
      <c r="B10" s="244"/>
      <c r="C10" s="244"/>
      <c r="D10" s="244"/>
      <c r="E10" s="244"/>
      <c r="F10" s="244"/>
      <c r="G10" s="1120" t="s">
        <v>470</v>
      </c>
      <c r="H10" s="1121"/>
      <c r="I10" s="1121"/>
      <c r="J10" s="1122"/>
      <c r="K10" s="267">
        <v>147254</v>
      </c>
      <c r="L10" s="268">
        <v>11124</v>
      </c>
      <c r="M10" s="269">
        <v>8730</v>
      </c>
      <c r="N10" s="270">
        <v>27.4</v>
      </c>
    </row>
    <row r="11" spans="1:16" ht="13.5" customHeight="1">
      <c r="A11" s="248"/>
      <c r="B11" s="244"/>
      <c r="C11" s="244"/>
      <c r="D11" s="244"/>
      <c r="E11" s="244"/>
      <c r="F11" s="244"/>
      <c r="G11" s="1120" t="s">
        <v>471</v>
      </c>
      <c r="H11" s="1121"/>
      <c r="I11" s="1121"/>
      <c r="J11" s="1122"/>
      <c r="K11" s="267">
        <v>305305</v>
      </c>
      <c r="L11" s="268">
        <v>23063</v>
      </c>
      <c r="M11" s="269">
        <v>12876</v>
      </c>
      <c r="N11" s="270">
        <v>79.099999999999994</v>
      </c>
    </row>
    <row r="12" spans="1:16" ht="13.5" customHeight="1">
      <c r="A12" s="248"/>
      <c r="B12" s="244"/>
      <c r="C12" s="244"/>
      <c r="D12" s="244"/>
      <c r="E12" s="244"/>
      <c r="F12" s="244"/>
      <c r="G12" s="1120" t="s">
        <v>472</v>
      </c>
      <c r="H12" s="1121"/>
      <c r="I12" s="1121"/>
      <c r="J12" s="1122"/>
      <c r="K12" s="267" t="s">
        <v>473</v>
      </c>
      <c r="L12" s="268" t="s">
        <v>473</v>
      </c>
      <c r="M12" s="269">
        <v>1090</v>
      </c>
      <c r="N12" s="270" t="s">
        <v>473</v>
      </c>
    </row>
    <row r="13" spans="1:16" ht="13.5" customHeight="1">
      <c r="A13" s="248"/>
      <c r="B13" s="244"/>
      <c r="C13" s="244"/>
      <c r="D13" s="244"/>
      <c r="E13" s="244"/>
      <c r="F13" s="244"/>
      <c r="G13" s="1120" t="s">
        <v>474</v>
      </c>
      <c r="H13" s="1121"/>
      <c r="I13" s="1121"/>
      <c r="J13" s="1122"/>
      <c r="K13" s="267" t="s">
        <v>473</v>
      </c>
      <c r="L13" s="268" t="s">
        <v>473</v>
      </c>
      <c r="M13" s="269">
        <v>18</v>
      </c>
      <c r="N13" s="270" t="s">
        <v>473</v>
      </c>
    </row>
    <row r="14" spans="1:16" ht="13.5" customHeight="1">
      <c r="A14" s="248"/>
      <c r="B14" s="244"/>
      <c r="C14" s="244"/>
      <c r="D14" s="244"/>
      <c r="E14" s="244"/>
      <c r="F14" s="244"/>
      <c r="G14" s="1120" t="s">
        <v>475</v>
      </c>
      <c r="H14" s="1121"/>
      <c r="I14" s="1121"/>
      <c r="J14" s="1122"/>
      <c r="K14" s="267">
        <v>77565</v>
      </c>
      <c r="L14" s="268">
        <v>5859</v>
      </c>
      <c r="M14" s="269">
        <v>4293</v>
      </c>
      <c r="N14" s="270">
        <v>36.5</v>
      </c>
    </row>
    <row r="15" spans="1:16" ht="13.5" customHeight="1">
      <c r="A15" s="248"/>
      <c r="B15" s="244"/>
      <c r="C15" s="244"/>
      <c r="D15" s="244"/>
      <c r="E15" s="244"/>
      <c r="F15" s="244"/>
      <c r="G15" s="1120" t="s">
        <v>476</v>
      </c>
      <c r="H15" s="1121"/>
      <c r="I15" s="1121"/>
      <c r="J15" s="1122"/>
      <c r="K15" s="267">
        <v>28313</v>
      </c>
      <c r="L15" s="268">
        <v>2139</v>
      </c>
      <c r="M15" s="269">
        <v>2010</v>
      </c>
      <c r="N15" s="270">
        <v>6.4</v>
      </c>
    </row>
    <row r="16" spans="1:16">
      <c r="A16" s="248"/>
      <c r="B16" s="244"/>
      <c r="C16" s="244"/>
      <c r="D16" s="244"/>
      <c r="E16" s="244"/>
      <c r="F16" s="244"/>
      <c r="G16" s="1123" t="s">
        <v>477</v>
      </c>
      <c r="H16" s="1124"/>
      <c r="I16" s="1124"/>
      <c r="J16" s="1125"/>
      <c r="K16" s="268">
        <v>-141066</v>
      </c>
      <c r="L16" s="268">
        <v>-10656</v>
      </c>
      <c r="M16" s="269">
        <v>-10218</v>
      </c>
      <c r="N16" s="270">
        <v>4.3</v>
      </c>
    </row>
    <row r="17" spans="1:16">
      <c r="A17" s="248"/>
      <c r="B17" s="244"/>
      <c r="C17" s="244"/>
      <c r="D17" s="244"/>
      <c r="E17" s="244"/>
      <c r="F17" s="244"/>
      <c r="G17" s="1123" t="s">
        <v>171</v>
      </c>
      <c r="H17" s="1124"/>
      <c r="I17" s="1124"/>
      <c r="J17" s="1125"/>
      <c r="K17" s="268">
        <v>1392853</v>
      </c>
      <c r="L17" s="268">
        <v>105216</v>
      </c>
      <c r="M17" s="269">
        <v>106139</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5" t="s">
        <v>482</v>
      </c>
      <c r="H21" s="1116"/>
      <c r="I21" s="1116"/>
      <c r="J21" s="1117"/>
      <c r="K21" s="280">
        <v>9.2200000000000006</v>
      </c>
      <c r="L21" s="281">
        <v>10.27</v>
      </c>
      <c r="M21" s="282">
        <v>-1.05</v>
      </c>
      <c r="N21" s="249"/>
      <c r="O21" s="283"/>
      <c r="P21" s="279"/>
    </row>
    <row r="22" spans="1:16" s="284" customFormat="1">
      <c r="A22" s="279"/>
      <c r="B22" s="249"/>
      <c r="C22" s="249"/>
      <c r="D22" s="249"/>
      <c r="E22" s="249"/>
      <c r="F22" s="249"/>
      <c r="G22" s="1115" t="s">
        <v>483</v>
      </c>
      <c r="H22" s="1116"/>
      <c r="I22" s="1116"/>
      <c r="J22" s="1117"/>
      <c r="K22" s="285">
        <v>88</v>
      </c>
      <c r="L22" s="286">
        <v>95.1</v>
      </c>
      <c r="M22" s="287">
        <v>-7.1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8" t="s">
        <v>464</v>
      </c>
      <c r="L30" s="254"/>
      <c r="M30" s="255" t="s">
        <v>465</v>
      </c>
      <c r="N30" s="256"/>
    </row>
    <row r="31" spans="1:16">
      <c r="A31" s="248"/>
      <c r="B31" s="244"/>
      <c r="C31" s="244"/>
      <c r="D31" s="244"/>
      <c r="E31" s="244"/>
      <c r="F31" s="244"/>
      <c r="G31" s="257"/>
      <c r="H31" s="258"/>
      <c r="I31" s="258"/>
      <c r="J31" s="259"/>
      <c r="K31" s="1119"/>
      <c r="L31" s="260" t="s">
        <v>466</v>
      </c>
      <c r="M31" s="261" t="s">
        <v>467</v>
      </c>
      <c r="N31" s="262" t="s">
        <v>468</v>
      </c>
    </row>
    <row r="32" spans="1:16" ht="27" customHeight="1">
      <c r="A32" s="248"/>
      <c r="B32" s="244"/>
      <c r="C32" s="244"/>
      <c r="D32" s="244"/>
      <c r="E32" s="244"/>
      <c r="F32" s="244"/>
      <c r="G32" s="1131" t="s">
        <v>487</v>
      </c>
      <c r="H32" s="1132"/>
      <c r="I32" s="1132"/>
      <c r="J32" s="1133"/>
      <c r="K32" s="294">
        <v>504784</v>
      </c>
      <c r="L32" s="294">
        <v>38131</v>
      </c>
      <c r="M32" s="295">
        <v>57922</v>
      </c>
      <c r="N32" s="296">
        <v>-34.200000000000003</v>
      </c>
    </row>
    <row r="33" spans="1:16" ht="13.5" customHeight="1">
      <c r="A33" s="248"/>
      <c r="B33" s="244"/>
      <c r="C33" s="244"/>
      <c r="D33" s="244"/>
      <c r="E33" s="244"/>
      <c r="F33" s="244"/>
      <c r="G33" s="1131" t="s">
        <v>488</v>
      </c>
      <c r="H33" s="1132"/>
      <c r="I33" s="1132"/>
      <c r="J33" s="1133"/>
      <c r="K33" s="294" t="s">
        <v>473</v>
      </c>
      <c r="L33" s="294" t="s">
        <v>473</v>
      </c>
      <c r="M33" s="295" t="s">
        <v>473</v>
      </c>
      <c r="N33" s="296" t="s">
        <v>473</v>
      </c>
    </row>
    <row r="34" spans="1:16" ht="27" customHeight="1">
      <c r="A34" s="248"/>
      <c r="B34" s="244"/>
      <c r="C34" s="244"/>
      <c r="D34" s="244"/>
      <c r="E34" s="244"/>
      <c r="F34" s="244"/>
      <c r="G34" s="1131" t="s">
        <v>489</v>
      </c>
      <c r="H34" s="1132"/>
      <c r="I34" s="1132"/>
      <c r="J34" s="1133"/>
      <c r="K34" s="294" t="s">
        <v>473</v>
      </c>
      <c r="L34" s="294" t="s">
        <v>473</v>
      </c>
      <c r="M34" s="295" t="s">
        <v>473</v>
      </c>
      <c r="N34" s="296" t="s">
        <v>473</v>
      </c>
    </row>
    <row r="35" spans="1:16" ht="27" customHeight="1">
      <c r="A35" s="248"/>
      <c r="B35" s="244"/>
      <c r="C35" s="244"/>
      <c r="D35" s="244"/>
      <c r="E35" s="244"/>
      <c r="F35" s="244"/>
      <c r="G35" s="1131" t="s">
        <v>490</v>
      </c>
      <c r="H35" s="1132"/>
      <c r="I35" s="1132"/>
      <c r="J35" s="1133"/>
      <c r="K35" s="294">
        <v>18602</v>
      </c>
      <c r="L35" s="294">
        <v>1405</v>
      </c>
      <c r="M35" s="295">
        <v>16698</v>
      </c>
      <c r="N35" s="296">
        <v>-91.6</v>
      </c>
    </row>
    <row r="36" spans="1:16" ht="27" customHeight="1">
      <c r="A36" s="248"/>
      <c r="B36" s="244"/>
      <c r="C36" s="244"/>
      <c r="D36" s="244"/>
      <c r="E36" s="244"/>
      <c r="F36" s="244"/>
      <c r="G36" s="1131" t="s">
        <v>491</v>
      </c>
      <c r="H36" s="1132"/>
      <c r="I36" s="1132"/>
      <c r="J36" s="1133"/>
      <c r="K36" s="294">
        <v>235956</v>
      </c>
      <c r="L36" s="294">
        <v>17824</v>
      </c>
      <c r="M36" s="295">
        <v>4963</v>
      </c>
      <c r="N36" s="296">
        <v>259.10000000000002</v>
      </c>
    </row>
    <row r="37" spans="1:16" ht="13.5" customHeight="1">
      <c r="A37" s="248"/>
      <c r="B37" s="244"/>
      <c r="C37" s="244"/>
      <c r="D37" s="244"/>
      <c r="E37" s="244"/>
      <c r="F37" s="244"/>
      <c r="G37" s="1131" t="s">
        <v>492</v>
      </c>
      <c r="H37" s="1132"/>
      <c r="I37" s="1132"/>
      <c r="J37" s="1133"/>
      <c r="K37" s="294">
        <v>81</v>
      </c>
      <c r="L37" s="294">
        <v>6</v>
      </c>
      <c r="M37" s="295">
        <v>1334</v>
      </c>
      <c r="N37" s="296">
        <v>-99.6</v>
      </c>
    </row>
    <row r="38" spans="1:16" ht="27" customHeight="1">
      <c r="A38" s="248"/>
      <c r="B38" s="244"/>
      <c r="C38" s="244"/>
      <c r="D38" s="244"/>
      <c r="E38" s="244"/>
      <c r="F38" s="244"/>
      <c r="G38" s="1134" t="s">
        <v>493</v>
      </c>
      <c r="H38" s="1135"/>
      <c r="I38" s="1135"/>
      <c r="J38" s="1136"/>
      <c r="K38" s="297" t="s">
        <v>473</v>
      </c>
      <c r="L38" s="297" t="s">
        <v>473</v>
      </c>
      <c r="M38" s="298">
        <v>8</v>
      </c>
      <c r="N38" s="299" t="s">
        <v>473</v>
      </c>
      <c r="O38" s="293"/>
    </row>
    <row r="39" spans="1:16">
      <c r="A39" s="248"/>
      <c r="B39" s="244"/>
      <c r="C39" s="244"/>
      <c r="D39" s="244"/>
      <c r="E39" s="244"/>
      <c r="F39" s="244"/>
      <c r="G39" s="1134" t="s">
        <v>494</v>
      </c>
      <c r="H39" s="1135"/>
      <c r="I39" s="1135"/>
      <c r="J39" s="1136"/>
      <c r="K39" s="300">
        <v>-44295</v>
      </c>
      <c r="L39" s="300">
        <v>-3346</v>
      </c>
      <c r="M39" s="301">
        <v>-2783</v>
      </c>
      <c r="N39" s="302">
        <v>20.2</v>
      </c>
      <c r="O39" s="293"/>
    </row>
    <row r="40" spans="1:16" ht="27" customHeight="1">
      <c r="A40" s="248"/>
      <c r="B40" s="244"/>
      <c r="C40" s="244"/>
      <c r="D40" s="244"/>
      <c r="E40" s="244"/>
      <c r="F40" s="244"/>
      <c r="G40" s="1131" t="s">
        <v>495</v>
      </c>
      <c r="H40" s="1132"/>
      <c r="I40" s="1132"/>
      <c r="J40" s="1133"/>
      <c r="K40" s="300">
        <v>-416743</v>
      </c>
      <c r="L40" s="300">
        <v>-31481</v>
      </c>
      <c r="M40" s="301">
        <v>-52415</v>
      </c>
      <c r="N40" s="302">
        <v>-39.9</v>
      </c>
      <c r="O40" s="293"/>
    </row>
    <row r="41" spans="1:16">
      <c r="A41" s="248"/>
      <c r="B41" s="244"/>
      <c r="C41" s="244"/>
      <c r="D41" s="244"/>
      <c r="E41" s="244"/>
      <c r="F41" s="244"/>
      <c r="G41" s="1137" t="s">
        <v>281</v>
      </c>
      <c r="H41" s="1138"/>
      <c r="I41" s="1138"/>
      <c r="J41" s="1139"/>
      <c r="K41" s="294">
        <v>298385</v>
      </c>
      <c r="L41" s="300">
        <v>22540</v>
      </c>
      <c r="M41" s="301">
        <v>25727</v>
      </c>
      <c r="N41" s="302">
        <v>-12.4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6" t="s">
        <v>464</v>
      </c>
      <c r="J49" s="1128" t="s">
        <v>499</v>
      </c>
      <c r="K49" s="1129"/>
      <c r="L49" s="1129"/>
      <c r="M49" s="1129"/>
      <c r="N49" s="1130"/>
    </row>
    <row r="50" spans="1:14">
      <c r="A50" s="248"/>
      <c r="B50" s="244"/>
      <c r="C50" s="244"/>
      <c r="D50" s="244"/>
      <c r="E50" s="244"/>
      <c r="F50" s="244"/>
      <c r="G50" s="312"/>
      <c r="H50" s="313"/>
      <c r="I50" s="1127"/>
      <c r="J50" s="314" t="s">
        <v>500</v>
      </c>
      <c r="K50" s="315" t="s">
        <v>501</v>
      </c>
      <c r="L50" s="316" t="s">
        <v>502</v>
      </c>
      <c r="M50" s="317" t="s">
        <v>503</v>
      </c>
      <c r="N50" s="318" t="s">
        <v>504</v>
      </c>
    </row>
    <row r="51" spans="1:14">
      <c r="A51" s="248"/>
      <c r="B51" s="244"/>
      <c r="C51" s="244"/>
      <c r="D51" s="244"/>
      <c r="E51" s="244"/>
      <c r="F51" s="244"/>
      <c r="G51" s="310" t="s">
        <v>505</v>
      </c>
      <c r="H51" s="311"/>
      <c r="I51" s="319">
        <v>630490</v>
      </c>
      <c r="J51" s="320">
        <v>45401</v>
      </c>
      <c r="K51" s="321">
        <v>-32.4</v>
      </c>
      <c r="L51" s="322">
        <v>70254</v>
      </c>
      <c r="M51" s="323">
        <v>32.700000000000003</v>
      </c>
      <c r="N51" s="324">
        <v>-65.099999999999994</v>
      </c>
    </row>
    <row r="52" spans="1:14">
      <c r="A52" s="248"/>
      <c r="B52" s="244"/>
      <c r="C52" s="244"/>
      <c r="D52" s="244"/>
      <c r="E52" s="244"/>
      <c r="F52" s="244"/>
      <c r="G52" s="325"/>
      <c r="H52" s="326" t="s">
        <v>506</v>
      </c>
      <c r="I52" s="327">
        <v>284483</v>
      </c>
      <c r="J52" s="328">
        <v>20486</v>
      </c>
      <c r="K52" s="329">
        <v>50.1</v>
      </c>
      <c r="L52" s="330">
        <v>41764</v>
      </c>
      <c r="M52" s="331">
        <v>46.6</v>
      </c>
      <c r="N52" s="332">
        <v>3.5</v>
      </c>
    </row>
    <row r="53" spans="1:14">
      <c r="A53" s="248"/>
      <c r="B53" s="244"/>
      <c r="C53" s="244"/>
      <c r="D53" s="244"/>
      <c r="E53" s="244"/>
      <c r="F53" s="244"/>
      <c r="G53" s="310" t="s">
        <v>507</v>
      </c>
      <c r="H53" s="311"/>
      <c r="I53" s="319">
        <v>3919505</v>
      </c>
      <c r="J53" s="320">
        <v>286074</v>
      </c>
      <c r="K53" s="321">
        <v>530.1</v>
      </c>
      <c r="L53" s="322">
        <v>89245</v>
      </c>
      <c r="M53" s="323">
        <v>27</v>
      </c>
      <c r="N53" s="324">
        <v>503.1</v>
      </c>
    </row>
    <row r="54" spans="1:14">
      <c r="A54" s="248"/>
      <c r="B54" s="244"/>
      <c r="C54" s="244"/>
      <c r="D54" s="244"/>
      <c r="E54" s="244"/>
      <c r="F54" s="244"/>
      <c r="G54" s="325"/>
      <c r="H54" s="326" t="s">
        <v>506</v>
      </c>
      <c r="I54" s="327">
        <v>561079</v>
      </c>
      <c r="J54" s="328">
        <v>40952</v>
      </c>
      <c r="K54" s="329">
        <v>99.9</v>
      </c>
      <c r="L54" s="330">
        <v>42966</v>
      </c>
      <c r="M54" s="331">
        <v>2.9</v>
      </c>
      <c r="N54" s="332">
        <v>97</v>
      </c>
    </row>
    <row r="55" spans="1:14">
      <c r="A55" s="248"/>
      <c r="B55" s="244"/>
      <c r="C55" s="244"/>
      <c r="D55" s="244"/>
      <c r="E55" s="244"/>
      <c r="F55" s="244"/>
      <c r="G55" s="310" t="s">
        <v>508</v>
      </c>
      <c r="H55" s="311"/>
      <c r="I55" s="319">
        <v>1481044</v>
      </c>
      <c r="J55" s="320">
        <v>109359</v>
      </c>
      <c r="K55" s="321">
        <v>-61.8</v>
      </c>
      <c r="L55" s="322">
        <v>70897</v>
      </c>
      <c r="M55" s="323">
        <v>-20.6</v>
      </c>
      <c r="N55" s="324">
        <v>-41.2</v>
      </c>
    </row>
    <row r="56" spans="1:14">
      <c r="A56" s="248"/>
      <c r="B56" s="244"/>
      <c r="C56" s="244"/>
      <c r="D56" s="244"/>
      <c r="E56" s="244"/>
      <c r="F56" s="244"/>
      <c r="G56" s="325"/>
      <c r="H56" s="326" t="s">
        <v>506</v>
      </c>
      <c r="I56" s="327">
        <v>480569</v>
      </c>
      <c r="J56" s="328">
        <v>35485</v>
      </c>
      <c r="K56" s="329">
        <v>-13.3</v>
      </c>
      <c r="L56" s="330">
        <v>39878</v>
      </c>
      <c r="M56" s="331">
        <v>-7.2</v>
      </c>
      <c r="N56" s="332">
        <v>-6.1</v>
      </c>
    </row>
    <row r="57" spans="1:14">
      <c r="A57" s="248"/>
      <c r="B57" s="244"/>
      <c r="C57" s="244"/>
      <c r="D57" s="244"/>
      <c r="E57" s="244"/>
      <c r="F57" s="244"/>
      <c r="G57" s="310" t="s">
        <v>509</v>
      </c>
      <c r="H57" s="311"/>
      <c r="I57" s="319">
        <v>696830</v>
      </c>
      <c r="J57" s="320">
        <v>52037</v>
      </c>
      <c r="K57" s="321">
        <v>-52.4</v>
      </c>
      <c r="L57" s="322">
        <v>66496</v>
      </c>
      <c r="M57" s="323">
        <v>-6.2</v>
      </c>
      <c r="N57" s="324">
        <v>-46.2</v>
      </c>
    </row>
    <row r="58" spans="1:14">
      <c r="A58" s="248"/>
      <c r="B58" s="244"/>
      <c r="C58" s="244"/>
      <c r="D58" s="244"/>
      <c r="E58" s="244"/>
      <c r="F58" s="244"/>
      <c r="G58" s="325"/>
      <c r="H58" s="326" t="s">
        <v>506</v>
      </c>
      <c r="I58" s="327">
        <v>426261</v>
      </c>
      <c r="J58" s="328">
        <v>31832</v>
      </c>
      <c r="K58" s="329">
        <v>-10.3</v>
      </c>
      <c r="L58" s="330">
        <v>36530</v>
      </c>
      <c r="M58" s="331">
        <v>-8.4</v>
      </c>
      <c r="N58" s="332">
        <v>-1.9</v>
      </c>
    </row>
    <row r="59" spans="1:14">
      <c r="A59" s="248"/>
      <c r="B59" s="244"/>
      <c r="C59" s="244"/>
      <c r="D59" s="244"/>
      <c r="E59" s="244"/>
      <c r="F59" s="244"/>
      <c r="G59" s="310" t="s">
        <v>510</v>
      </c>
      <c r="H59" s="311"/>
      <c r="I59" s="319">
        <v>1768839</v>
      </c>
      <c r="J59" s="320">
        <v>133618</v>
      </c>
      <c r="K59" s="321">
        <v>156.80000000000001</v>
      </c>
      <c r="L59" s="322">
        <v>82748</v>
      </c>
      <c r="M59" s="323">
        <v>24.4</v>
      </c>
      <c r="N59" s="324">
        <v>132.4</v>
      </c>
    </row>
    <row r="60" spans="1:14">
      <c r="A60" s="248"/>
      <c r="B60" s="244"/>
      <c r="C60" s="244"/>
      <c r="D60" s="244"/>
      <c r="E60" s="244"/>
      <c r="F60" s="244"/>
      <c r="G60" s="325"/>
      <c r="H60" s="326" t="s">
        <v>506</v>
      </c>
      <c r="I60" s="333">
        <v>895287</v>
      </c>
      <c r="J60" s="328">
        <v>67630</v>
      </c>
      <c r="K60" s="329">
        <v>112.5</v>
      </c>
      <c r="L60" s="330">
        <v>44732</v>
      </c>
      <c r="M60" s="331">
        <v>22.5</v>
      </c>
      <c r="N60" s="332">
        <v>90</v>
      </c>
    </row>
    <row r="61" spans="1:14">
      <c r="A61" s="248"/>
      <c r="B61" s="244"/>
      <c r="C61" s="244"/>
      <c r="D61" s="244"/>
      <c r="E61" s="244"/>
      <c r="F61" s="244"/>
      <c r="G61" s="310" t="s">
        <v>511</v>
      </c>
      <c r="H61" s="334"/>
      <c r="I61" s="335">
        <v>1699342</v>
      </c>
      <c r="J61" s="336">
        <v>125298</v>
      </c>
      <c r="K61" s="337">
        <v>108.1</v>
      </c>
      <c r="L61" s="338">
        <v>75928</v>
      </c>
      <c r="M61" s="339">
        <v>11.5</v>
      </c>
      <c r="N61" s="324">
        <v>96.6</v>
      </c>
    </row>
    <row r="62" spans="1:14">
      <c r="A62" s="248"/>
      <c r="B62" s="244"/>
      <c r="C62" s="244"/>
      <c r="D62" s="244"/>
      <c r="E62" s="244"/>
      <c r="F62" s="244"/>
      <c r="G62" s="325"/>
      <c r="H62" s="326" t="s">
        <v>506</v>
      </c>
      <c r="I62" s="327">
        <v>529536</v>
      </c>
      <c r="J62" s="328">
        <v>39277</v>
      </c>
      <c r="K62" s="329">
        <v>47.8</v>
      </c>
      <c r="L62" s="330">
        <v>41174</v>
      </c>
      <c r="M62" s="331">
        <v>11.3</v>
      </c>
      <c r="N62" s="332">
        <v>36.5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0" t="s">
        <v>3</v>
      </c>
      <c r="D47" s="1140"/>
      <c r="E47" s="1141"/>
      <c r="F47" s="11">
        <v>1</v>
      </c>
      <c r="G47" s="12">
        <v>0.96</v>
      </c>
      <c r="H47" s="12">
        <v>1.07</v>
      </c>
      <c r="I47" s="12">
        <v>1.73</v>
      </c>
      <c r="J47" s="13">
        <v>2.2799999999999998</v>
      </c>
    </row>
    <row r="48" spans="2:10" ht="57.75" customHeight="1">
      <c r="B48" s="14"/>
      <c r="C48" s="1142" t="s">
        <v>4</v>
      </c>
      <c r="D48" s="1142"/>
      <c r="E48" s="1143"/>
      <c r="F48" s="15" t="s">
        <v>518</v>
      </c>
      <c r="G48" s="16">
        <v>7.0000000000000007E-2</v>
      </c>
      <c r="H48" s="16">
        <v>0.16</v>
      </c>
      <c r="I48" s="16">
        <v>0.5</v>
      </c>
      <c r="J48" s="17" t="s">
        <v>519</v>
      </c>
    </row>
    <row r="49" spans="2:10" ht="57.75" customHeight="1" thickBot="1">
      <c r="B49" s="18"/>
      <c r="C49" s="1144" t="s">
        <v>5</v>
      </c>
      <c r="D49" s="1144"/>
      <c r="E49" s="1145"/>
      <c r="F49" s="19">
        <v>1.06</v>
      </c>
      <c r="G49" s="20">
        <v>2.98</v>
      </c>
      <c r="H49" s="20">
        <v>0.09</v>
      </c>
      <c r="I49" s="20">
        <v>0.8</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2" t="s">
        <v>521</v>
      </c>
      <c r="D34" s="1152"/>
      <c r="E34" s="1153"/>
      <c r="F34" s="32" t="s">
        <v>522</v>
      </c>
      <c r="G34" s="33" t="s">
        <v>523</v>
      </c>
      <c r="H34" s="33" t="s">
        <v>524</v>
      </c>
      <c r="I34" s="33" t="s">
        <v>525</v>
      </c>
      <c r="J34" s="34" t="s">
        <v>526</v>
      </c>
      <c r="K34" s="22"/>
      <c r="L34" s="22"/>
      <c r="M34" s="22"/>
      <c r="N34" s="22"/>
      <c r="O34" s="22"/>
      <c r="P34" s="22"/>
    </row>
    <row r="35" spans="1:16" ht="39" customHeight="1">
      <c r="A35" s="22"/>
      <c r="B35" s="35"/>
      <c r="C35" s="1146" t="s">
        <v>527</v>
      </c>
      <c r="D35" s="1147"/>
      <c r="E35" s="1148"/>
      <c r="F35" s="36" t="s">
        <v>528</v>
      </c>
      <c r="G35" s="37" t="s">
        <v>529</v>
      </c>
      <c r="H35" s="37" t="s">
        <v>530</v>
      </c>
      <c r="I35" s="37" t="s">
        <v>531</v>
      </c>
      <c r="J35" s="38" t="s">
        <v>532</v>
      </c>
      <c r="K35" s="22"/>
      <c r="L35" s="22"/>
      <c r="M35" s="22"/>
      <c r="N35" s="22"/>
      <c r="O35" s="22"/>
      <c r="P35" s="22"/>
    </row>
    <row r="36" spans="1:16" ht="39" customHeight="1">
      <c r="A36" s="22"/>
      <c r="B36" s="35"/>
      <c r="C36" s="1146" t="s">
        <v>533</v>
      </c>
      <c r="D36" s="1147"/>
      <c r="E36" s="1148"/>
      <c r="F36" s="36">
        <v>7.18</v>
      </c>
      <c r="G36" s="37">
        <v>10.45</v>
      </c>
      <c r="H36" s="37">
        <v>11.28</v>
      </c>
      <c r="I36" s="37">
        <v>11.94</v>
      </c>
      <c r="J36" s="38">
        <v>8.4499999999999993</v>
      </c>
      <c r="K36" s="22"/>
      <c r="L36" s="22"/>
      <c r="M36" s="22"/>
      <c r="N36" s="22"/>
      <c r="O36" s="22"/>
      <c r="P36" s="22"/>
    </row>
    <row r="37" spans="1:16" ht="39" customHeight="1">
      <c r="A37" s="22"/>
      <c r="B37" s="35"/>
      <c r="C37" s="1146" t="s">
        <v>534</v>
      </c>
      <c r="D37" s="1147"/>
      <c r="E37" s="1148"/>
      <c r="F37" s="36">
        <v>4.1399999999999997</v>
      </c>
      <c r="G37" s="37">
        <v>4.93</v>
      </c>
      <c r="H37" s="37">
        <v>5.01</v>
      </c>
      <c r="I37" s="37">
        <v>5.13</v>
      </c>
      <c r="J37" s="38">
        <v>5.38</v>
      </c>
      <c r="K37" s="22"/>
      <c r="L37" s="22"/>
      <c r="M37" s="22"/>
      <c r="N37" s="22"/>
      <c r="O37" s="22"/>
      <c r="P37" s="22"/>
    </row>
    <row r="38" spans="1:16" ht="39" customHeight="1">
      <c r="A38" s="22"/>
      <c r="B38" s="35"/>
      <c r="C38" s="1146" t="s">
        <v>535</v>
      </c>
      <c r="D38" s="1147"/>
      <c r="E38" s="1148"/>
      <c r="F38" s="36" t="s">
        <v>536</v>
      </c>
      <c r="G38" s="37">
        <v>1.1399999999999999</v>
      </c>
      <c r="H38" s="37">
        <v>1.94</v>
      </c>
      <c r="I38" s="37">
        <v>3.67</v>
      </c>
      <c r="J38" s="38">
        <v>2.09</v>
      </c>
      <c r="K38" s="22"/>
      <c r="L38" s="22"/>
      <c r="M38" s="22"/>
      <c r="N38" s="22"/>
      <c r="O38" s="22"/>
      <c r="P38" s="22"/>
    </row>
    <row r="39" spans="1:16" ht="39" customHeight="1">
      <c r="A39" s="22"/>
      <c r="B39" s="35"/>
      <c r="C39" s="1146" t="s">
        <v>537</v>
      </c>
      <c r="D39" s="1147"/>
      <c r="E39" s="1148"/>
      <c r="F39" s="36">
        <v>0</v>
      </c>
      <c r="G39" s="37">
        <v>0.31</v>
      </c>
      <c r="H39" s="37">
        <v>0.17</v>
      </c>
      <c r="I39" s="37">
        <v>0.22</v>
      </c>
      <c r="J39" s="38">
        <v>0.66</v>
      </c>
      <c r="K39" s="22"/>
      <c r="L39" s="22"/>
      <c r="M39" s="22"/>
      <c r="N39" s="22"/>
      <c r="O39" s="22"/>
      <c r="P39" s="22"/>
    </row>
    <row r="40" spans="1:16" ht="39" customHeight="1">
      <c r="A40" s="22"/>
      <c r="B40" s="35"/>
      <c r="C40" s="1146" t="s">
        <v>538</v>
      </c>
      <c r="D40" s="1147"/>
      <c r="E40" s="1148"/>
      <c r="F40" s="36">
        <v>0.04</v>
      </c>
      <c r="G40" s="37">
        <v>0</v>
      </c>
      <c r="H40" s="37">
        <v>0.01</v>
      </c>
      <c r="I40" s="37">
        <v>0.01</v>
      </c>
      <c r="J40" s="38">
        <v>0.02</v>
      </c>
      <c r="K40" s="22"/>
      <c r="L40" s="22"/>
      <c r="M40" s="22"/>
      <c r="N40" s="22"/>
      <c r="O40" s="22"/>
      <c r="P40" s="22"/>
    </row>
    <row r="41" spans="1:16" ht="39" customHeight="1">
      <c r="A41" s="22"/>
      <c r="B41" s="35"/>
      <c r="C41" s="1146" t="s">
        <v>539</v>
      </c>
      <c r="D41" s="1147"/>
      <c r="E41" s="1148"/>
      <c r="F41" s="36">
        <v>0</v>
      </c>
      <c r="G41" s="37">
        <v>0</v>
      </c>
      <c r="H41" s="37">
        <v>0</v>
      </c>
      <c r="I41" s="37">
        <v>0.01</v>
      </c>
      <c r="J41" s="38">
        <v>0</v>
      </c>
      <c r="K41" s="22"/>
      <c r="L41" s="22"/>
      <c r="M41" s="22"/>
      <c r="N41" s="22"/>
      <c r="O41" s="22"/>
      <c r="P41" s="22"/>
    </row>
    <row r="42" spans="1:16" ht="39" customHeight="1">
      <c r="A42" s="22"/>
      <c r="B42" s="39"/>
      <c r="C42" s="1146" t="s">
        <v>540</v>
      </c>
      <c r="D42" s="1147"/>
      <c r="E42" s="1148"/>
      <c r="F42" s="36" t="s">
        <v>473</v>
      </c>
      <c r="G42" s="37" t="s">
        <v>473</v>
      </c>
      <c r="H42" s="37" t="s">
        <v>473</v>
      </c>
      <c r="I42" s="37" t="s">
        <v>473</v>
      </c>
      <c r="J42" s="38" t="s">
        <v>473</v>
      </c>
      <c r="K42" s="22"/>
      <c r="L42" s="22"/>
      <c r="M42" s="22"/>
      <c r="N42" s="22"/>
      <c r="O42" s="22"/>
      <c r="P42" s="22"/>
    </row>
    <row r="43" spans="1:16" ht="39" customHeight="1" thickBot="1">
      <c r="A43" s="22"/>
      <c r="B43" s="40"/>
      <c r="C43" s="1149" t="s">
        <v>541</v>
      </c>
      <c r="D43" s="1150"/>
      <c r="E43" s="1151"/>
      <c r="F43" s="41">
        <v>0.03</v>
      </c>
      <c r="G43" s="42">
        <v>0.03</v>
      </c>
      <c r="H43" s="42">
        <v>0.01</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2" t="s">
        <v>11</v>
      </c>
      <c r="C45" s="1163"/>
      <c r="D45" s="58"/>
      <c r="E45" s="1168" t="s">
        <v>12</v>
      </c>
      <c r="F45" s="1168"/>
      <c r="G45" s="1168"/>
      <c r="H45" s="1168"/>
      <c r="I45" s="1168"/>
      <c r="J45" s="1169"/>
      <c r="K45" s="59">
        <v>791</v>
      </c>
      <c r="L45" s="60">
        <v>670</v>
      </c>
      <c r="M45" s="60">
        <v>576</v>
      </c>
      <c r="N45" s="60">
        <v>538</v>
      </c>
      <c r="O45" s="61">
        <v>505</v>
      </c>
      <c r="P45" s="48"/>
      <c r="Q45" s="48"/>
      <c r="R45" s="48"/>
      <c r="S45" s="48"/>
      <c r="T45" s="48"/>
      <c r="U45" s="48"/>
    </row>
    <row r="46" spans="1:21" ht="30.75" customHeight="1">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c r="A48" s="48"/>
      <c r="B48" s="1164"/>
      <c r="C48" s="1165"/>
      <c r="D48" s="62"/>
      <c r="E48" s="1156" t="s">
        <v>15</v>
      </c>
      <c r="F48" s="1156"/>
      <c r="G48" s="1156"/>
      <c r="H48" s="1156"/>
      <c r="I48" s="1156"/>
      <c r="J48" s="1157"/>
      <c r="K48" s="63">
        <v>14</v>
      </c>
      <c r="L48" s="64">
        <v>30</v>
      </c>
      <c r="M48" s="64">
        <v>18</v>
      </c>
      <c r="N48" s="64">
        <v>19</v>
      </c>
      <c r="O48" s="65">
        <v>19</v>
      </c>
      <c r="P48" s="48"/>
      <c r="Q48" s="48"/>
      <c r="R48" s="48"/>
      <c r="S48" s="48"/>
      <c r="T48" s="48"/>
      <c r="U48" s="48"/>
    </row>
    <row r="49" spans="1:21" ht="30.75" customHeight="1">
      <c r="A49" s="48"/>
      <c r="B49" s="1164"/>
      <c r="C49" s="1165"/>
      <c r="D49" s="62"/>
      <c r="E49" s="1156" t="s">
        <v>16</v>
      </c>
      <c r="F49" s="1156"/>
      <c r="G49" s="1156"/>
      <c r="H49" s="1156"/>
      <c r="I49" s="1156"/>
      <c r="J49" s="1157"/>
      <c r="K49" s="63">
        <v>211</v>
      </c>
      <c r="L49" s="64">
        <v>237</v>
      </c>
      <c r="M49" s="64">
        <v>237</v>
      </c>
      <c r="N49" s="64">
        <v>238</v>
      </c>
      <c r="O49" s="65">
        <v>236</v>
      </c>
      <c r="P49" s="48"/>
      <c r="Q49" s="48"/>
      <c r="R49" s="48"/>
      <c r="S49" s="48"/>
      <c r="T49" s="48"/>
      <c r="U49" s="48"/>
    </row>
    <row r="50" spans="1:21" ht="30.75" customHeight="1">
      <c r="A50" s="48"/>
      <c r="B50" s="1164"/>
      <c r="C50" s="1165"/>
      <c r="D50" s="62"/>
      <c r="E50" s="1156" t="s">
        <v>17</v>
      </c>
      <c r="F50" s="1156"/>
      <c r="G50" s="1156"/>
      <c r="H50" s="1156"/>
      <c r="I50" s="1156"/>
      <c r="J50" s="1157"/>
      <c r="K50" s="63">
        <v>0</v>
      </c>
      <c r="L50" s="64">
        <v>0</v>
      </c>
      <c r="M50" s="64">
        <v>0</v>
      </c>
      <c r="N50" s="64">
        <v>0</v>
      </c>
      <c r="O50" s="65">
        <v>0</v>
      </c>
      <c r="P50" s="48"/>
      <c r="Q50" s="48"/>
      <c r="R50" s="48"/>
      <c r="S50" s="48"/>
      <c r="T50" s="48"/>
      <c r="U50" s="48"/>
    </row>
    <row r="51" spans="1:21" ht="30.75" customHeight="1">
      <c r="A51" s="48"/>
      <c r="B51" s="1166"/>
      <c r="C51" s="1167"/>
      <c r="D51" s="66"/>
      <c r="E51" s="1156" t="s">
        <v>18</v>
      </c>
      <c r="F51" s="1156"/>
      <c r="G51" s="1156"/>
      <c r="H51" s="1156"/>
      <c r="I51" s="1156"/>
      <c r="J51" s="1157"/>
      <c r="K51" s="63">
        <v>4</v>
      </c>
      <c r="L51" s="64">
        <v>10</v>
      </c>
      <c r="M51" s="64" t="s">
        <v>473</v>
      </c>
      <c r="N51" s="64">
        <v>1</v>
      </c>
      <c r="O51" s="65" t="s">
        <v>473</v>
      </c>
      <c r="P51" s="48"/>
      <c r="Q51" s="48"/>
      <c r="R51" s="48"/>
      <c r="S51" s="48"/>
      <c r="T51" s="48"/>
      <c r="U51" s="48"/>
    </row>
    <row r="52" spans="1:21" ht="30.75" customHeight="1">
      <c r="A52" s="48"/>
      <c r="B52" s="1154" t="s">
        <v>19</v>
      </c>
      <c r="C52" s="1155"/>
      <c r="D52" s="66"/>
      <c r="E52" s="1156" t="s">
        <v>20</v>
      </c>
      <c r="F52" s="1156"/>
      <c r="G52" s="1156"/>
      <c r="H52" s="1156"/>
      <c r="I52" s="1156"/>
      <c r="J52" s="1157"/>
      <c r="K52" s="63">
        <v>566</v>
      </c>
      <c r="L52" s="64">
        <v>547</v>
      </c>
      <c r="M52" s="64">
        <v>500</v>
      </c>
      <c r="N52" s="64">
        <v>490</v>
      </c>
      <c r="O52" s="65">
        <v>461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454</v>
      </c>
      <c r="L53" s="69">
        <v>400</v>
      </c>
      <c r="M53" s="69">
        <v>331</v>
      </c>
      <c r="N53" s="69">
        <v>306</v>
      </c>
      <c r="O53" s="70">
        <v>299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2016-02-16T01:25:14Z</cp:lastPrinted>
  <dcterms:created xsi:type="dcterms:W3CDTF">2015-02-17T07:21:15Z</dcterms:created>
  <dcterms:modified xsi:type="dcterms:W3CDTF">2016-02-16T01:25:27Z</dcterms:modified>
  <cp:category/>
</cp:coreProperties>
</file>