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AM34" i="9"/>
  <c r="C34" i="9"/>
  <c r="U34" i="9" s="1"/>
  <c r="U35" i="9" l="1"/>
  <c r="U36" i="9" s="1"/>
  <c r="BW34"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5" i="9" l="1"/>
  <c r="BW36" i="9" s="1"/>
  <c r="BW37" i="9" s="1"/>
  <c r="BW38" i="9" s="1"/>
  <c r="BW39" i="9" s="1"/>
  <c r="BW40" i="9" s="1"/>
  <c r="BW41" i="9" s="1"/>
  <c r="BW42" i="9" s="1"/>
  <c r="BW43" i="9" s="1"/>
  <c r="CO34" i="9"/>
  <c r="CO35" i="9" s="1"/>
</calcChain>
</file>

<file path=xl/sharedStrings.xml><?xml version="1.0" encoding="utf-8"?>
<sst xmlns="http://schemas.openxmlformats.org/spreadsheetml/2006/main" count="1054" uniqueCount="550">
  <si>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</si>
  <si>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</si>
  <si>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</si>
  <si>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</si>
  <si>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</si>
  <si>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</si>
  <si>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</si>
  <si>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</si>
  <si>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</si>
  <si>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</si>
  <si>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</si>
  <si>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</si>
  <si>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</si>
  <si>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</si>
  <si>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</si>
  <si>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</si>
  <si>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</si>
  <si>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</si>
  <si>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</si>
  <si>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</si>
  <si>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</si>
  <si>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</si>
  <si>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</si>
  <si>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</si>
  <si>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</si>
  <si>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</si>
  <si>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</si>
  <si>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</si>
  <si>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</si>
  <si>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</si>
  <si>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</si>
  <si>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</si>
  <si>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</si>
  <si>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</si>
  <si>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</si>
  <si>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</si>
  <si>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</si>
  <si>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</si>
  <si>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</si>
  <si>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</si>
  <si>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</si>
  <si>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</si>
  <si>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</si>
  <si>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</si>
  <si>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</si>
  <si>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</si>
  <si>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</si>
  <si>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</si>
  <si>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</si>
  <si>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</si>
  <si>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</si>
  <si>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</si>
  <si>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</si>
  <si>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</si>
  <si>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</si>
  <si>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</si>
  <si>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</si>
  <si>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</si>
  <si>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</si>
  <si>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</si>
  <si>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</si>
  <si>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</si>
  <si>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</si>
  <si>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</si>
  <si>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</si>
  <si>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</si>
  <si>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</si>
  <si>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</si>
  <si>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</si>
  <si>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</si>
  <si>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</si>
  <si>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</si>
  <si>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</si>
  <si>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</si>
  <si>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</si>
  <si>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</si>
  <si>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</si>
  <si>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</si>
  <si>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</si>
  <si>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</si>
  <si>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</si>
  <si>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</si>
  <si>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九度山町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</si>
  <si>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</si>
  <si>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</si>
  <si>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</si>
  <si>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</si>
  <si>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</si>
  <si>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</si>
  <si>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</si>
  <si>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</si>
  <si>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</si>
  <si>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</si>
  <si>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</si>
  <si>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</si>
  <si>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</si>
  <si>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</si>
  <si>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</si>
  <si>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</si>
  <si>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</si>
  <si>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</si>
  <si>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</si>
  <si>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</si>
  <si>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</si>
  <si>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</si>
  <si>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</si>
  <si>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</si>
  <si>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</si>
  <si>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</si>
  <si>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</si>
  <si>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</si>
  <si>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</si>
  <si>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</si>
  <si>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</si>
  <si>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</si>
  <si>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</si>
  <si>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</si>
  <si>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</si>
  <si>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</si>
  <si>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</si>
  <si>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</si>
  <si>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</si>
  <si>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</si>
  <si>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</si>
  <si>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</si>
  <si>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</si>
  <si>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</si>
  <si>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</si>
  <si>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</si>
  <si>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</si>
  <si>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</si>
  <si>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</si>
  <si>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</si>
  <si>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</si>
  <si>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</si>
  <si>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</si>
  <si>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</si>
  <si>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</si>
  <si>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</si>
  <si>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</si>
  <si>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</si>
  <si>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</si>
  <si>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</si>
  <si>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</si>
  <si>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</si>
  <si>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</si>
  <si>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</si>
  <si>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</si>
  <si>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</si>
  <si>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</si>
  <si>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</si>
  <si>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</si>
  <si>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</si>
  <si>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</si>
  <si>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</si>
  <si>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</si>
  <si>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</si>
  <si>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</si>
  <si>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</si>
  <si>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</si>
  <si>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</si>
  <si>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</si>
  <si>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</si>
  <si>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</si>
  <si>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</si>
  <si>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</si>
  <si>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</si>
  <si>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</si>
  <si>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</si>
  <si>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</si>
  <si>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</si>
  <si>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</si>
  <si>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</si>
  <si>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</si>
  <si>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</si>
  <si>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</si>
  <si>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</si>
  <si>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</si>
  <si>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</si>
  <si>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</si>
  <si>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</si>
  <si>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</si>
  <si>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</si>
  <si>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</si>
  <si>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</si>
  <si>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</si>
  <si>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</si>
  <si>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</si>
  <si>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</si>
  <si>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</si>
  <si>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</si>
  <si>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</si>
  <si>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</si>
  <si>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</si>
  <si>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和歌山県九度山町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</si>
  <si>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</si>
  <si>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</si>
  <si>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</si>
  <si>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</si>
  <si>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</si>
  <si>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</si>
  <si>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</si>
  <si>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</si>
  <si>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</si>
  <si>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</si>
  <si>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</si>
  <si>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</si>
  <si>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</si>
  <si>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</si>
  <si>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</si>
  <si>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</si>
  <si>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</si>
  <si>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</si>
  <si>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</si>
  <si>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</si>
  <si>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</si>
  <si>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</si>
  <si>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</si>
  <si>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</si>
  <si>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</si>
  <si>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</si>
  <si>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</si>
  <si>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</si>
  <si>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</si>
  <si>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</si>
  <si>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</si>
  <si>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</si>
  <si>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</si>
  <si>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</si>
  <si>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</si>
  <si>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</si>
  <si>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</si>
  <si>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</si>
  <si>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</si>
  <si>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</si>
  <si>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</si>
  <si>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</si>
  <si>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</si>
  <si>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</si>
  <si>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</si>
  <si>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</si>
  <si>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</si>
  <si>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</si>
  <si>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</si>
  <si>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</si>
  <si>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</si>
  <si>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</si>
  <si>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</si>
  <si>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</si>
  <si>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</si>
  <si>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</si>
  <si>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</si>
  <si>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</si>
  <si>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</si>
  <si>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</si>
  <si>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</si>
  <si>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</si>
  <si>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</si>
  <si>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</si>
  <si>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</si>
  <si>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</si>
  <si>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</si>
  <si>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</si>
  <si>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</si>
  <si>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</si>
  <si>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</si>
  <si>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</si>
  <si>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</si>
  <si>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</si>
  <si>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</si>
  <si>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</si>
  <si>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</si>
  <si>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</si>
  <si>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</si>
  <si>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</si>
  <si>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</si>
  <si>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</si>
  <si>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</si>
  <si>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</si>
  <si>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</si>
  <si>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</si>
  <si>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</si>
  <si>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</si>
  <si>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</si>
  <si>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</si>
  <si>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</si>
  <si>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</si>
  <si>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</si>
  <si>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</si>
  <si>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</si>
  <si>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</si>
  <si>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</si>
  <si>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</si>
  <si>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</si>
  <si>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</si>
  <si>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</si>
  <si>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</si>
  <si>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</si>
  <si>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</si>
  <si>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</si>
  <si>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</si>
  <si>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</si>
  <si>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</si>
  <si>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</si>
  <si>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</si>
  <si>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</si>
  <si>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</si>
  <si>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</si>
  <si>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</si>
  <si>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</si>
  <si>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</si>
  <si>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</si>
  <si>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</si>
  <si>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</si>
  <si>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</si>
  <si>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</si>
  <si>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</si>
  <si>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</si>
  <si>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</si>
  <si>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</si>
  <si>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</si>
  <si>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</si>
  <si>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</si>
  <si>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</si>
  <si>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</si>
  <si>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</si>
  <si>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</si>
  <si>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</si>
  <si>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</si>
  <si>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</si>
  <si>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</si>
  <si>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</si>
  <si>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</si>
  <si>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</si>
  <si>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</si>
  <si>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</si>
  <si>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</si>
  <si>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</si>
  <si>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</si>
  <si>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</si>
  <si>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</si>
  <si>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</si>
  <si>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</si>
  <si>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</si>
  <si>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和歌山県九度山町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</si>
  <si>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</si>
  <si>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</si>
  <si>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</si>
  <si>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</si>
  <si>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</si>
  <si>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</si>
  <si>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</si>
  <si>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</si>
  <si>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</si>
  <si>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</si>
  <si>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</si>
  <si>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</si>
  <si>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</si>
  <si>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</si>
  <si>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</si>
  <si>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</si>
  <si>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</si>
  <si>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</si>
  <si>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</si>
  <si>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</si>
  <si>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</si>
  <si>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</si>
  <si>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</si>
  <si>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</si>
  <si>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</si>
  <si>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</si>
  <si>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</si>
  <si>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</si>
  <si>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</si>
  <si>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</si>
  <si>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</si>
  <si>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</si>
  <si>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</si>
  <si>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</si>
  <si>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</si>
  <si>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介護保険事業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</si>
  <si>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</si>
  <si>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</si>
  <si>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</si>
  <si>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</si>
  <si>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</si>
  <si>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</si>
  <si>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</si>
  <si>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</si>
  <si>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</si>
  <si>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</si>
  <si>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</si>
  <si>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</si>
  <si>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</si>
  <si>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</si>
  <si>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</si>
  <si>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</si>
  <si>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</si>
  <si>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</si>
  <si>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</si>
  <si>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</si>
  <si>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</si>
  <si>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</si>
  <si>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</si>
  <si>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</si>
  <si>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</si>
  <si>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</si>
  <si>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</si>
  <si>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</si>
  <si>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</si>
  <si>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</si>
  <si>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</si>
  <si>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</si>
  <si>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</si>
  <si>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</si>
  <si>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</si>
  <si>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</si>
  <si>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</si>
  <si>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</si>
  <si>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</si>
  <si>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</si>
  <si>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</si>
  <si>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</si>
  <si>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</si>
  <si>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</si>
  <si>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</si>
  <si>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</si>
  <si>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</si>
  <si>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</si>
  <si>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</si>
  <si>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</si>
  <si>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</si>
  <si>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</si>
  <si>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</si>
  <si>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</si>
  <si>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</si>
  <si>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</si>
  <si>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</si>
  <si>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</si>
  <si>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</si>
  <si>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</si>
  <si>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</si>
  <si>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</si>
  <si>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</si>
  <si>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</si>
  <si>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</si>
  <si>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</si>
  <si>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</si>
  <si>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</si>
  <si>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</si>
  <si>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</si>
  <si>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</si>
  <si>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</si>
  <si>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</si>
  <si>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</si>
  <si>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</si>
  <si>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</si>
  <si>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</si>
  <si>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</si>
  <si>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</si>
  <si>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</si>
  <si>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</si>
  <si>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</si>
  <si>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</si>
  <si>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</si>
  <si>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</si>
  <si>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</si>
  <si>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</si>
  <si>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</si>
  <si>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</si>
  <si>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</si>
  <si>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</si>
  <si>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</si>
  <si>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</si>
  <si>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</si>
  <si>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</si>
  <si>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</si>
  <si>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</si>
  <si>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</si>
  <si>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</si>
  <si>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</si>
  <si>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</si>
  <si>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</si>
  <si>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</si>
  <si>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</si>
  <si>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</si>
  <si>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</si>
  <si>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</si>
  <si>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</si>
  <si>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</si>
  <si>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</si>
  <si>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</si>
  <si>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</si>
  <si>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</si>
  <si>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</si>
  <si>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</si>
  <si>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</si>
  <si>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</si>
  <si>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</si>
  <si>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</si>
  <si>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</si>
  <si>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</si>
  <si>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</si>
  <si>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</si>
  <si>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</si>
  <si>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</si>
  <si>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</si>
  <si>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</si>
  <si>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</si>
  <si>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</si>
  <si>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</si>
  <si>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</si>
  <si>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</si>
  <si>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</si>
  <si>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</si>
  <si>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</si>
  <si>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</si>
  <si>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0.52</t>
  </si>
  <si>
    <t>▲ 3.17</t>
  </si>
  <si>
    <t>国民健康保険事業</t>
  </si>
  <si>
    <t>一般会計</t>
  </si>
  <si>
    <t>介護保険事業</t>
  </si>
  <si>
    <t>下水道事業特別会計</t>
  </si>
  <si>
    <t>後期高齢者医療事業</t>
  </si>
  <si>
    <t>簡易水道事業特別会計</t>
  </si>
  <si>
    <t>その他会計（赤字）</t>
  </si>
  <si>
    <t>その他会計（黒字）</t>
  </si>
  <si>
    <t>和歌山県市町村総合事務組合</t>
    <rPh sb="0" eb="4">
      <t>ワ</t>
    </rPh>
    <rPh sb="4" eb="7">
      <t>シチョウソン</t>
    </rPh>
    <rPh sb="7" eb="9">
      <t>ソウゴウ</t>
    </rPh>
    <rPh sb="9" eb="11">
      <t>ジム</t>
    </rPh>
    <rPh sb="11" eb="13">
      <t>クミアイ</t>
    </rPh>
    <phoneticPr fontId="5"/>
  </si>
  <si>
    <t>和歌山地方税回収機構</t>
    <rPh sb="0" eb="3">
      <t>ワカヤマ</t>
    </rPh>
    <rPh sb="3" eb="6">
      <t>チホウゼイ</t>
    </rPh>
    <rPh sb="6" eb="8">
      <t>カイシュウ</t>
    </rPh>
    <rPh sb="8" eb="10">
      <t>キコウ</t>
    </rPh>
    <phoneticPr fontId="5"/>
  </si>
  <si>
    <t>橋本市周辺広域市町村圏組合</t>
    <rPh sb="0" eb="3">
      <t>ハシモトシ</t>
    </rPh>
    <rPh sb="3" eb="5">
      <t>シュウヘン</t>
    </rPh>
    <rPh sb="5" eb="7">
      <t>コウイキ</t>
    </rPh>
    <rPh sb="7" eb="10">
      <t>シチョウソン</t>
    </rPh>
    <rPh sb="10" eb="11">
      <t>ケン</t>
    </rPh>
    <rPh sb="11" eb="13">
      <t>クミアイ</t>
    </rPh>
    <phoneticPr fontId="5"/>
  </si>
  <si>
    <t>伊都郡町村及び橋本市老人福祉施設事務組合</t>
    <rPh sb="0" eb="3">
      <t>イトグン</t>
    </rPh>
    <rPh sb="3" eb="5">
      <t>チョウソン</t>
    </rPh>
    <rPh sb="5" eb="6">
      <t>オヨ</t>
    </rPh>
    <rPh sb="7" eb="10">
      <t>ハシモトシ</t>
    </rPh>
    <rPh sb="10" eb="12">
      <t>ロウジン</t>
    </rPh>
    <rPh sb="12" eb="14">
      <t>フクシ</t>
    </rPh>
    <rPh sb="14" eb="16">
      <t>シセツ</t>
    </rPh>
    <rPh sb="16" eb="18">
      <t>ジム</t>
    </rPh>
    <rPh sb="18" eb="20">
      <t>クミアイ</t>
    </rPh>
    <phoneticPr fontId="5"/>
  </si>
  <si>
    <t>伊都郡町村及び橋本市児童福祉施設事務組合</t>
    <rPh sb="10" eb="12">
      <t>ジドウ</t>
    </rPh>
    <phoneticPr fontId="5"/>
  </si>
  <si>
    <t>橋本伊都衛生施設組合</t>
    <rPh sb="0" eb="2">
      <t>ハシモト</t>
    </rPh>
    <rPh sb="2" eb="4">
      <t>イト</t>
    </rPh>
    <rPh sb="4" eb="6">
      <t>エイセイ</t>
    </rPh>
    <rPh sb="6" eb="8">
      <t>シセツ</t>
    </rPh>
    <rPh sb="8" eb="10">
      <t>クミアイ</t>
    </rPh>
    <phoneticPr fontId="5"/>
  </si>
  <si>
    <t>伊都消防組合</t>
    <rPh sb="0" eb="2">
      <t>イト</t>
    </rPh>
    <rPh sb="2" eb="4">
      <t>ショウボウ</t>
    </rPh>
    <rPh sb="4" eb="6">
      <t>クミアイ</t>
    </rPh>
    <phoneticPr fontId="5"/>
  </si>
  <si>
    <t>和歌山県後期高齢者医療広域連合</t>
    <rPh sb="0" eb="4">
      <t>ワ</t>
    </rPh>
    <rPh sb="4" eb="6">
      <t>コウキ</t>
    </rPh>
    <rPh sb="6" eb="9">
      <t>コウレイシャ</t>
    </rPh>
    <rPh sb="9" eb="11">
      <t>イリョウ</t>
    </rPh>
    <rPh sb="11" eb="13">
      <t>コウイキ</t>
    </rPh>
    <rPh sb="13" eb="15">
      <t>レンゴウ</t>
    </rPh>
    <phoneticPr fontId="5"/>
  </si>
  <si>
    <t>和歌山県後期高齢者医療広域連合(特別会計)</t>
    <rPh sb="0" eb="4">
      <t>ワ</t>
    </rPh>
    <rPh sb="4" eb="6">
      <t>コウキ</t>
    </rPh>
    <rPh sb="6" eb="9">
      <t>コウレイシャ</t>
    </rPh>
    <rPh sb="9" eb="11">
      <t>イリョウ</t>
    </rPh>
    <rPh sb="11" eb="13">
      <t>コウイキ</t>
    </rPh>
    <rPh sb="13" eb="15">
      <t>レンゴウ</t>
    </rPh>
    <rPh sb="16" eb="18">
      <t>トクベツ</t>
    </rPh>
    <rPh sb="18" eb="20">
      <t>カイケイ</t>
    </rPh>
    <phoneticPr fontId="5"/>
  </si>
  <si>
    <t>伊都郡町村及び橋本市老人福祉施設事務組合(公営企業会計)</t>
    <rPh sb="0" eb="3">
      <t>イトグン</t>
    </rPh>
    <rPh sb="3" eb="5">
      <t>チョウソン</t>
    </rPh>
    <rPh sb="5" eb="6">
      <t>オヨ</t>
    </rPh>
    <rPh sb="7" eb="10">
      <t>ハシモトシ</t>
    </rPh>
    <rPh sb="10" eb="12">
      <t>ロウジン</t>
    </rPh>
    <rPh sb="12" eb="14">
      <t>フクシ</t>
    </rPh>
    <rPh sb="14" eb="16">
      <t>シセツ</t>
    </rPh>
    <rPh sb="16" eb="18">
      <t>ジム</t>
    </rPh>
    <rPh sb="18" eb="20">
      <t>クミアイ</t>
    </rPh>
    <rPh sb="21" eb="23">
      <t>コウエイ</t>
    </rPh>
    <rPh sb="23" eb="25">
      <t>キギョウ</t>
    </rPh>
    <rPh sb="25" eb="27">
      <t>カイケイ</t>
    </rPh>
    <phoneticPr fontId="5"/>
  </si>
  <si>
    <t>-</t>
    <phoneticPr fontId="2"/>
  </si>
  <si>
    <t>-</t>
    <phoneticPr fontId="2"/>
  </si>
  <si>
    <t>-</t>
    <phoneticPr fontId="2"/>
  </si>
  <si>
    <t>-</t>
    <phoneticPr fontId="2"/>
  </si>
  <si>
    <t>-</t>
    <phoneticPr fontId="2"/>
  </si>
  <si>
    <t>-</t>
    <phoneticPr fontId="2"/>
  </si>
  <si>
    <t>九度山町柿の里振興公社</t>
    <rPh sb="0" eb="4">
      <t>ク</t>
    </rPh>
    <rPh sb="4" eb="5">
      <t>カキ</t>
    </rPh>
    <rPh sb="6" eb="7">
      <t>サト</t>
    </rPh>
    <rPh sb="7" eb="9">
      <t>シンコウ</t>
    </rPh>
    <rPh sb="9" eb="11">
      <t>コウシャ</t>
    </rPh>
    <phoneticPr fontId="5"/>
  </si>
  <si>
    <t>○</t>
    <phoneticPr fontId="5"/>
  </si>
  <si>
    <t>九度山町土地開発公社</t>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</si>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</sst>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protection locked="0"/>
    </xf>
    <xf numFmtId="0" fontId="19" fillId="0" borderId="113" xfId="38" applyFont="1" applyBorder="1" applyAlignment="1" applyProtection="1">
      <alignment horizontal="left" vertical="center"/>
      <protection locked="0"/>
    </xf>
    <xf numFmtId="0" fontId="19" fillId="0" borderId="114" xfId="38" applyFont="1" applyBorder="1" applyAlignment="1" applyProtection="1">
      <alignment horizontal="left" vertical="center"/>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protection locked="0"/>
    </xf>
    <xf numFmtId="0" fontId="19" fillId="0" borderId="99" xfId="38" applyFont="1" applyBorder="1" applyAlignment="1" applyProtection="1">
      <alignment horizontal="left" vertical="center"/>
      <protection locked="0"/>
    </xf>
    <xf numFmtId="0" fontId="19" fillId="0" borderId="100" xfId="38" applyFont="1" applyBorder="1" applyAlignment="1" applyProtection="1">
      <alignment horizontal="left" vertical="center"/>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172094</c:v>
                </c:pt>
                <c:pt idx="1">
                  <c:v>182760</c:v>
                </c:pt>
                <c:pt idx="2">
                  <c:v>97009</c:v>
                </c:pt>
                <c:pt idx="3">
                  <c:v>118775</c:v>
                </c:pt>
                <c:pt idx="4">
                  <c:v>204573</c:v>
                </c:pt>
              </c:numCache>
            </c:numRef>
          </c:val>
          <c:smooth val="0"/>
        </c:ser>
        <c:dLbls>
          <c:showLegendKey val="0"/>
          <c:showVal val="0"/>
          <c:showCatName val="0"/>
          <c:showSerName val="0"/>
          <c:showPercent val="0"/>
          <c:showBubbleSize val="0"/>
        </c:dLbls>
        <c:marker val="1"/>
        <c:smooth val="0"/>
        <c:axId val="126610816"/>
        <c:axId val="126610048"/>
      </c:lineChart>
      <c:catAx>
        <c:axId val="126610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610048"/>
        <c:crosses val="autoZero"/>
        <c:auto val="1"/>
        <c:lblAlgn val="ctr"/>
        <c:lblOffset val="100"/>
        <c:tickLblSkip val="1"/>
        <c:tickMarkSkip val="1"/>
        <c:noMultiLvlLbl val="0"/>
      </c:catAx>
      <c:valAx>
        <c:axId val="12661004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610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5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1.28</c:v>
                </c:pt>
                <c:pt idx="1">
                  <c:v>1.64</c:v>
                </c:pt>
                <c:pt idx="2">
                  <c:v>1.65</c:v>
                </c:pt>
                <c:pt idx="3">
                  <c:v>1.89</c:v>
                </c:pt>
                <c:pt idx="4">
                  <c:v>1.46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13.6</c:v>
                </c:pt>
                <c:pt idx="1">
                  <c:v>23.64</c:v>
                </c:pt>
                <c:pt idx="2">
                  <c:v>26.48</c:v>
                </c:pt>
                <c:pt idx="3">
                  <c:v>29.55</c:v>
                </c:pt>
                <c:pt idx="4">
                  <c:v>27.98</c:v>
                </c:pt>
              </c:numCache>
            </c:numRef>
          </c:val>
        </c:ser>
        <c:dLbls>
          <c:showLegendKey val="0"/>
          <c:showVal val="0"/>
          <c:showCatName val="0"/>
          <c:showSerName val="0"/>
          <c:showPercent val="0"/>
          <c:showBubbleSize val="0"/>
        </c:dLbls>
        <c:gapWidth val="250"/>
        <c:overlap val="100"/>
        <c:axId val="104866944"/>
        <c:axId val="104868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-0.52</c:v>
                </c:pt>
                <c:pt idx="1">
                  <c:v>10.130000000000001</c:v>
                </c:pt>
                <c:pt idx="2">
                  <c:v>0.89</c:v>
                </c:pt>
                <c:pt idx="3">
                  <c:v>1.1299999999999999</c:v>
                </c:pt>
                <c:pt idx="4">
                  <c:v>-3.17</c:v>
                </c:pt>
              </c:numCache>
            </c:numRef>
          </c:val>
          <c:smooth val="0"/>
        </c:ser>
        <c:dLbls>
          <c:showLegendKey val="0"/>
          <c:showVal val="0"/>
          <c:showCatName val="0"/>
          <c:showSerName val="0"/>
          <c:showPercent val="0"/>
          <c:showBubbleSize val="0"/>
        </c:dLbls>
        <c:marker val="1"/>
        <c:smooth val="0"/>
        <c:axId val="104866944"/>
        <c:axId val="104868864"/>
      </c:lineChart>
      <c:catAx>
        <c:axId val="10486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868864"/>
        <c:crosses val="autoZero"/>
        <c:auto val="1"/>
        <c:lblAlgn val="ctr"/>
        <c:lblOffset val="100"/>
        <c:tickLblSkip val="1"/>
        <c:tickMarkSkip val="1"/>
        <c:noMultiLvlLbl val="0"/>
      </c:catAx>
      <c:valAx>
        <c:axId val="10486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6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0.18</c:v>
                </c:pt>
                <c:pt idx="4">
                  <c:v>#N/A</c:v>
                </c:pt>
                <c:pt idx="5">
                  <c:v>0.01</c:v>
                </c:pt>
                <c:pt idx="6">
                  <c:v>#N/A</c:v>
                </c:pt>
                <c:pt idx="7">
                  <c:v>0</c:v>
                </c:pt>
                <c:pt idx="8">
                  <c:v>#N/A</c:v>
                </c:pt>
                <c:pt idx="9">
                  <c:v>0</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0.01</c:v>
                </c:pt>
                <c:pt idx="8">
                  <c:v>#N/A</c:v>
                </c:pt>
                <c:pt idx="9">
                  <c:v>0.23</c:v>
                </c:pt>
              </c:numCache>
            </c:numRef>
          </c:val>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c:v>
                </c:pt>
                <c:pt idx="2">
                  <c:v>#N/A</c:v>
                </c:pt>
                <c:pt idx="3">
                  <c:v>0.43</c:v>
                </c:pt>
                <c:pt idx="4">
                  <c:v>#N/A</c:v>
                </c:pt>
                <c:pt idx="5">
                  <c:v>0.22</c:v>
                </c:pt>
                <c:pt idx="6">
                  <c:v>#N/A</c:v>
                </c:pt>
                <c:pt idx="7">
                  <c:v>0.18</c:v>
                </c:pt>
                <c:pt idx="8">
                  <c:v>#N/A</c:v>
                </c:pt>
                <c:pt idx="9">
                  <c:v>0.88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1.28</c:v>
                </c:pt>
                <c:pt idx="2">
                  <c:v>#N/A</c:v>
                </c:pt>
                <c:pt idx="3">
                  <c:v>1.64</c:v>
                </c:pt>
                <c:pt idx="4">
                  <c:v>#N/A</c:v>
                </c:pt>
                <c:pt idx="5">
                  <c:v>1.65</c:v>
                </c:pt>
                <c:pt idx="6">
                  <c:v>#N/A</c:v>
                </c:pt>
                <c:pt idx="7">
                  <c:v>1.89</c:v>
                </c:pt>
                <c:pt idx="8">
                  <c:v>#N/A</c:v>
                </c:pt>
                <c:pt idx="9">
                  <c:v>1.3</c:v>
                </c:pt>
              </c:numCache>
            </c:numRef>
          </c:val>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2.27</c:v>
                </c:pt>
                <c:pt idx="2">
                  <c:v>#N/A</c:v>
                </c:pt>
                <c:pt idx="3">
                  <c:v>2.2200000000000002</c:v>
                </c:pt>
                <c:pt idx="4">
                  <c:v>#N/A</c:v>
                </c:pt>
                <c:pt idx="5">
                  <c:v>3.95</c:v>
                </c:pt>
                <c:pt idx="6">
                  <c:v>#N/A</c:v>
                </c:pt>
                <c:pt idx="7">
                  <c:v>4.3099999999999996</c:v>
                </c:pt>
                <c:pt idx="8">
                  <c:v>#N/A</c:v>
                </c:pt>
                <c:pt idx="9">
                  <c:v>3.29</c:v>
                </c:pt>
              </c:numCache>
            </c:numRef>
          </c:val>
        </c:ser>
        <c:dLbls>
          <c:showLegendKey val="0"/>
          <c:showVal val="0"/>
          <c:showCatName val="0"/>
          <c:showSerName val="0"/>
          <c:showPercent val="0"/>
          <c:showBubbleSize val="0"/>
        </c:dLbls>
        <c:gapWidth val="150"/>
        <c:overlap val="100"/>
        <c:axId val="126925824"/>
        <c:axId val="127017728"/>
      </c:barChart>
      <c:catAx>
        <c:axId val="12692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017728"/>
        <c:crosses val="autoZero"/>
        <c:auto val="1"/>
        <c:lblAlgn val="ctr"/>
        <c:lblOffset val="100"/>
        <c:tickLblSkip val="1"/>
        <c:tickMarkSkip val="1"/>
        <c:noMultiLvlLbl val="0"/>
      </c:catAx>
      <c:valAx>
        <c:axId val="12701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925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2E-2"/>
          <c:y val="8.7976539589442848E-2"/>
          <c:w val="0.90356317136844078"/>
          <c:h val="0.639296187683286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439</c:v>
                </c:pt>
                <c:pt idx="5">
                  <c:v>447</c:v>
                </c:pt>
                <c:pt idx="8">
                  <c:v>454</c:v>
                </c:pt>
                <c:pt idx="11">
                  <c:v>457</c:v>
                </c:pt>
                <c:pt idx="14">
                  <c:v>478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c:v>
                </c:pt>
                <c:pt idx="3">
                  <c:v>7</c:v>
                </c:pt>
                <c:pt idx="6">
                  <c:v>6</c:v>
                </c:pt>
                <c:pt idx="9">
                  <c:v>12</c:v>
                </c:pt>
                <c:pt idx="12">
                  <c:v>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102</c:v>
                </c:pt>
                <c:pt idx="3">
                  <c:v>90</c:v>
                </c:pt>
                <c:pt idx="6">
                  <c:v>119</c:v>
                </c:pt>
                <c:pt idx="9">
                  <c:v>124</c:v>
                </c:pt>
                <c:pt idx="12">
                  <c:v>131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624</c:v>
                </c:pt>
                <c:pt idx="3">
                  <c:v>623</c:v>
                </c:pt>
                <c:pt idx="6">
                  <c:v>619</c:v>
                </c:pt>
                <c:pt idx="9">
                  <c:v>608</c:v>
                </c:pt>
                <c:pt idx="12">
                  <c:v>642</c:v>
                </c:pt>
              </c:numCache>
            </c:numRef>
          </c:val>
        </c:ser>
        <c:dLbls>
          <c:showLegendKey val="0"/>
          <c:showVal val="0"/>
          <c:showCatName val="0"/>
          <c:showSerName val="0"/>
          <c:showPercent val="0"/>
          <c:showBubbleSize val="0"/>
        </c:dLbls>
        <c:gapWidth val="100"/>
        <c:overlap val="100"/>
        <c:axId val="129409024"/>
        <c:axId val="129410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298</c:v>
                </c:pt>
                <c:pt idx="2">
                  <c:v>#N/A</c:v>
                </c:pt>
                <c:pt idx="3">
                  <c:v>#N/A</c:v>
                </c:pt>
                <c:pt idx="4">
                  <c:v>273</c:v>
                </c:pt>
                <c:pt idx="5">
                  <c:v>#N/A</c:v>
                </c:pt>
                <c:pt idx="6">
                  <c:v>#N/A</c:v>
                </c:pt>
                <c:pt idx="7">
                  <c:v>290</c:v>
                </c:pt>
                <c:pt idx="8">
                  <c:v>#N/A</c:v>
                </c:pt>
                <c:pt idx="9">
                  <c:v>#N/A</c:v>
                </c:pt>
                <c:pt idx="10">
                  <c:v>287</c:v>
                </c:pt>
                <c:pt idx="11">
                  <c:v>#N/A</c:v>
                </c:pt>
                <c:pt idx="12">
                  <c:v>#N/A</c:v>
                </c:pt>
                <c:pt idx="13">
                  <c:v>309</c:v>
                </c:pt>
                <c:pt idx="14">
                  <c:v>#N/A</c:v>
                </c:pt>
              </c:numCache>
            </c:numRef>
          </c:val>
          <c:smooth val="0"/>
        </c:ser>
        <c:dLbls>
          <c:showLegendKey val="0"/>
          <c:showVal val="0"/>
          <c:showCatName val="0"/>
          <c:showSerName val="0"/>
          <c:showPercent val="0"/>
          <c:showBubbleSize val="0"/>
        </c:dLbls>
        <c:marker val="1"/>
        <c:smooth val="0"/>
        <c:axId val="129409024"/>
        <c:axId val="129410944"/>
      </c:lineChart>
      <c:catAx>
        <c:axId val="12940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410944"/>
        <c:crosses val="autoZero"/>
        <c:auto val="1"/>
        <c:lblAlgn val="ctr"/>
        <c:lblOffset val="100"/>
        <c:tickLblSkip val="1"/>
        <c:tickMarkSkip val="1"/>
        <c:noMultiLvlLbl val="0"/>
      </c:catAx>
      <c:valAx>
        <c:axId val="12941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40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07"/>
          <c:h val="0.589182127738552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4264</c:v>
                </c:pt>
                <c:pt idx="5">
                  <c:v>4268</c:v>
                </c:pt>
                <c:pt idx="8">
                  <c:v>4155</c:v>
                </c:pt>
                <c:pt idx="11">
                  <c:v>4108</c:v>
                </c:pt>
                <c:pt idx="14">
                  <c:v>4194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296</c:v>
                </c:pt>
                <c:pt idx="5">
                  <c:v>410</c:v>
                </c:pt>
                <c:pt idx="8">
                  <c:v>483</c:v>
                </c:pt>
                <c:pt idx="11">
                  <c:v>477</c:v>
                </c:pt>
                <c:pt idx="14">
                  <c:v>425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832</c:v>
                </c:pt>
                <c:pt idx="5">
                  <c:v>1118</c:v>
                </c:pt>
                <c:pt idx="8">
                  <c:v>1205</c:v>
                </c:pt>
                <c:pt idx="11">
                  <c:v>1092</c:v>
                </c:pt>
                <c:pt idx="14">
                  <c:v>1058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617</c:v>
                </c:pt>
                <c:pt idx="3">
                  <c:v>615</c:v>
                </c:pt>
                <c:pt idx="6">
                  <c:v>690</c:v>
                </c:pt>
                <c:pt idx="9">
                  <c:v>464</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750</c:v>
                </c:pt>
                <c:pt idx="3">
                  <c:v>732</c:v>
                </c:pt>
                <c:pt idx="6">
                  <c:v>738</c:v>
                </c:pt>
                <c:pt idx="9">
                  <c:v>715</c:v>
                </c:pt>
                <c:pt idx="12">
                  <c:v>741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195</c:v>
                </c:pt>
                <c:pt idx="3">
                  <c:v>191</c:v>
                </c:pt>
                <c:pt idx="6">
                  <c:v>188</c:v>
                </c:pt>
                <c:pt idx="9">
                  <c:v>177</c:v>
                </c:pt>
                <c:pt idx="12">
                  <c:v>193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1580</c:v>
                </c:pt>
                <c:pt idx="3">
                  <c:v>1379</c:v>
                </c:pt>
                <c:pt idx="6">
                  <c:v>1352</c:v>
                </c:pt>
                <c:pt idx="9">
                  <c:v>1469</c:v>
                </c:pt>
                <c:pt idx="12">
                  <c:v>1604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5153</c:v>
                </c:pt>
                <c:pt idx="3">
                  <c:v>4937</c:v>
                </c:pt>
                <c:pt idx="6">
                  <c:v>4675</c:v>
                </c:pt>
                <c:pt idx="9">
                  <c:v>4493</c:v>
                </c:pt>
                <c:pt idx="12">
                  <c:v>4957</c:v>
                </c:pt>
              </c:numCache>
            </c:numRef>
          </c:val>
        </c:ser>
        <c:dLbls>
          <c:showLegendKey val="0"/>
          <c:showVal val="0"/>
          <c:showCatName val="0"/>
          <c:showSerName val="0"/>
          <c:showPercent val="0"/>
          <c:showBubbleSize val="0"/>
        </c:dLbls>
        <c:gapWidth val="100"/>
        <c:overlap val="100"/>
        <c:axId val="126969728"/>
        <c:axId val="126971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2903</c:v>
                </c:pt>
                <c:pt idx="2">
                  <c:v>#N/A</c:v>
                </c:pt>
                <c:pt idx="3">
                  <c:v>#N/A</c:v>
                </c:pt>
                <c:pt idx="4">
                  <c:v>2058</c:v>
                </c:pt>
                <c:pt idx="5">
                  <c:v>#N/A</c:v>
                </c:pt>
                <c:pt idx="6">
                  <c:v>#N/A</c:v>
                </c:pt>
                <c:pt idx="7">
                  <c:v>1801</c:v>
                </c:pt>
                <c:pt idx="8">
                  <c:v>#N/A</c:v>
                </c:pt>
                <c:pt idx="9">
                  <c:v>#N/A</c:v>
                </c:pt>
                <c:pt idx="10">
                  <c:v>1642</c:v>
                </c:pt>
                <c:pt idx="11">
                  <c:v>#N/A</c:v>
                </c:pt>
                <c:pt idx="12">
                  <c:v>#N/A</c:v>
                </c:pt>
                <c:pt idx="13">
                  <c:v>1818</c:v>
                </c:pt>
                <c:pt idx="14">
                  <c:v>#N/A</c:v>
                </c:pt>
              </c:numCache>
            </c:numRef>
          </c:val>
          <c:smooth val="0"/>
        </c:ser>
        <c:dLbls>
          <c:showLegendKey val="0"/>
          <c:showVal val="0"/>
          <c:showCatName val="0"/>
          <c:showSerName val="0"/>
          <c:showPercent val="0"/>
          <c:showBubbleSize val="0"/>
        </c:dLbls>
        <c:marker val="1"/>
        <c:smooth val="0"/>
        <c:axId val="126969728"/>
        <c:axId val="126971904"/>
      </c:lineChart>
      <c:catAx>
        <c:axId val="12696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971904"/>
        <c:crosses val="autoZero"/>
        <c:auto val="1"/>
        <c:lblAlgn val="ctr"/>
        <c:lblOffset val="100"/>
        <c:tickLblSkip val="1"/>
        <c:tickMarkSkip val="1"/>
        <c:noMultiLvlLbl val="0"/>
      </c:catAx>
      <c:valAx>
        <c:axId val="126971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96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和歌山県九度山町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
4,791
44.12
4,368,086
4,314,098
31,751
2,173,886
4,956,680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106.2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年々減少する</a:t>
          </a:r>
          <a:r>
            <a:rPr lang="ja-JP" altLang="ja-JP" sz="1300">
              <a:solidFill>
                <a:schemeClr val="dk1"/>
              </a:solidFill>
              <a:latin typeface="+mn-lt"/>
              <a:ea typeface="+mn-ea"/>
              <a:cs typeface="+mn-cs"/>
            </a:rPr>
            <a:t>人口や全国平均を大きく上回る高齢化率</a:t>
          </a:r>
          <a:r>
            <a:rPr lang="en-US" altLang="ja-JP" sz="1300">
              <a:solidFill>
                <a:schemeClr val="dk1"/>
              </a:solidFill>
              <a:latin typeface="+mn-lt"/>
              <a:ea typeface="+mn-ea"/>
              <a:cs typeface="+mn-cs"/>
            </a:rPr>
            <a:t>(</a:t>
          </a:r>
          <a:r>
            <a:rPr lang="ja-JP" altLang="ja-JP" sz="1300">
              <a:solidFill>
                <a:schemeClr val="dk1"/>
              </a:solidFill>
              <a:latin typeface="+mn-lt"/>
              <a:ea typeface="+mn-ea"/>
              <a:cs typeface="+mn-cs"/>
            </a:rPr>
            <a:t>平成２</a:t>
          </a:r>
          <a:r>
            <a:rPr lang="ja-JP" altLang="en-US" sz="1300">
              <a:solidFill>
                <a:schemeClr val="dk1"/>
              </a:solidFill>
              <a:latin typeface="+mn-lt"/>
              <a:ea typeface="+mn-ea"/>
              <a:cs typeface="+mn-cs"/>
            </a:rPr>
            <a:t>６</a:t>
          </a:r>
          <a:r>
            <a:rPr lang="ja-JP" altLang="ja-JP" sz="1300">
              <a:solidFill>
                <a:schemeClr val="dk1"/>
              </a:solidFill>
              <a:latin typeface="+mn-lt"/>
              <a:ea typeface="+mn-ea"/>
              <a:cs typeface="+mn-cs"/>
            </a:rPr>
            <a:t>年３月３１日現在</a:t>
          </a:r>
          <a:r>
            <a:rPr lang="en-US" altLang="ja-JP" sz="1300">
              <a:solidFill>
                <a:schemeClr val="dk1"/>
              </a:solidFill>
              <a:latin typeface="+mn-lt"/>
              <a:ea typeface="+mn-ea"/>
              <a:cs typeface="+mn-cs"/>
            </a:rPr>
            <a:t>)</a:t>
          </a:r>
          <a:r>
            <a:rPr lang="ja-JP" altLang="ja-JP" sz="1300">
              <a:solidFill>
                <a:schemeClr val="dk1"/>
              </a:solidFill>
              <a:latin typeface="+mn-lt"/>
              <a:ea typeface="+mn-ea"/>
              <a:cs typeface="+mn-cs"/>
            </a:rPr>
            <a:t>３</a:t>
          </a:r>
          <a:r>
            <a:rPr lang="ja-JP" altLang="en-US" sz="1300">
              <a:solidFill>
                <a:schemeClr val="dk1"/>
              </a:solidFill>
              <a:latin typeface="+mn-lt"/>
              <a:ea typeface="+mn-ea"/>
              <a:cs typeface="+mn-cs"/>
            </a:rPr>
            <a:t>９</a:t>
          </a:r>
          <a:r>
            <a:rPr lang="ja-JP" altLang="ja-JP" sz="1300">
              <a:solidFill>
                <a:schemeClr val="dk1"/>
              </a:solidFill>
              <a:latin typeface="+mn-lt"/>
              <a:ea typeface="+mn-ea"/>
              <a:cs typeface="+mn-cs"/>
            </a:rPr>
            <a:t>．</a:t>
          </a:r>
          <a:r>
            <a:rPr lang="ja-JP" altLang="en-US" sz="1300">
              <a:solidFill>
                <a:schemeClr val="dk1"/>
              </a:solidFill>
              <a:latin typeface="+mn-lt"/>
              <a:ea typeface="+mn-ea"/>
              <a:cs typeface="+mn-cs"/>
            </a:rPr>
            <a:t>２</a:t>
          </a:r>
          <a:r>
            <a:rPr lang="ja-JP" altLang="ja-JP" sz="1300">
              <a:solidFill>
                <a:schemeClr val="dk1"/>
              </a:solidFill>
              <a:latin typeface="+mn-lt"/>
              <a:ea typeface="+mn-ea"/>
              <a:cs typeface="+mn-cs"/>
            </a:rPr>
            <a:t>％に加え、町内に中心となる産業等がないことにより、財政基盤が弱く、毎年減少傾向である。行政のスリム化に向け機構改革を含め、業務の効率化を図り、また定員管理・給与の適正化を図り、今後もより一層歳出の徹底した見直しを行い、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112485</xdr:rowOff>
    </xdr:to>
    <xdr:cxnSp macro="">
      <xdr:nvCxnSpPr>
        <xdr:cNvPr id="69" name="直線コネクタ 68"/>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112485</xdr:rowOff>
    </xdr:to>
    <xdr:cxnSp macro="">
      <xdr:nvCxnSpPr>
        <xdr:cNvPr id="72" name="直線コネクタ 71"/>
        <xdr:cNvCxnSpPr/>
      </xdr:nvCxnSpPr>
      <xdr:spPr>
        <a:xfrm>
          <a:off x="3225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74" name="テキスト ボックス 73"/>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95250</xdr:rowOff>
    </xdr:to>
    <xdr:cxnSp macro="">
      <xdr:nvCxnSpPr>
        <xdr:cNvPr id="75" name="直線コネクタ 74"/>
        <xdr:cNvCxnSpPr/>
      </xdr:nvCxnSpPr>
      <xdr:spPr>
        <a:xfrm>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7" name="テキスト ボックス 76"/>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78015</xdr:rowOff>
    </xdr:to>
    <xdr:cxnSp macro="">
      <xdr:nvCxnSpPr>
        <xdr:cNvPr id="78" name="直線コネクタ 77"/>
        <xdr:cNvCxnSpPr/>
      </xdr:nvCxnSpPr>
      <xdr:spPr>
        <a:xfrm>
          <a:off x="1447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0" name="テキスト ボックス 79"/>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81" name="フローチャート : 判断 80"/>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70049</xdr:rowOff>
    </xdr:from>
    <xdr:ext cx="762000" cy="259045"/>
    <xdr:sp macro="" textlink="">
      <xdr:nvSpPr>
        <xdr:cNvPr id="82" name="テキスト ボックス 81"/>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8" name="円/楕円 87"/>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78212</xdr:rowOff>
    </xdr:from>
    <xdr:ext cx="762000" cy="259045"/>
    <xdr:sp macro="" textlink="">
      <xdr:nvSpPr>
        <xdr:cNvPr id="89" name="財政力該当値テキスト"/>
        <xdr:cNvSpPr txBox="1"/>
      </xdr:nvSpPr>
      <xdr:spPr>
        <a:xfrm>
          <a:off x="50419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2012</xdr:rowOff>
    </xdr:from>
    <xdr:ext cx="736600" cy="259045"/>
    <xdr:sp macro="" textlink="">
      <xdr:nvSpPr>
        <xdr:cNvPr id="91" name="テキスト ボックス 90"/>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93" name="テキスト ボックス 92"/>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4" name="円/楕円 93"/>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95" name="テキスト ボックス 94"/>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　歳入面においては、固定資産税</a:t>
          </a:r>
          <a:r>
            <a:rPr lang="ja-JP" altLang="en-US" sz="1300">
              <a:solidFill>
                <a:schemeClr val="dk1"/>
              </a:solidFill>
              <a:latin typeface="+mn-lt"/>
              <a:ea typeface="+mn-ea"/>
              <a:cs typeface="+mn-cs"/>
            </a:rPr>
            <a:t>の償却資産が減少したことにより</a:t>
          </a:r>
          <a:r>
            <a:rPr lang="ja-JP" altLang="ja-JP" sz="1300">
              <a:solidFill>
                <a:schemeClr val="dk1"/>
              </a:solidFill>
              <a:latin typeface="+mn-lt"/>
              <a:ea typeface="+mn-ea"/>
              <a:cs typeface="+mn-cs"/>
            </a:rPr>
            <a:t>減少となった。</a:t>
          </a:r>
          <a:endParaRPr lang="ja-JP" altLang="ja-JP" sz="1300"/>
        </a:p>
        <a:p>
          <a:r>
            <a:rPr lang="ja-JP" altLang="ja-JP" sz="1300">
              <a:solidFill>
                <a:schemeClr val="dk1"/>
              </a:solidFill>
              <a:latin typeface="+mn-lt"/>
              <a:ea typeface="+mn-ea"/>
              <a:cs typeface="+mn-cs"/>
            </a:rPr>
            <a:t>　歳出面においては、高齢化による医療扶助費等及び過疎債、臨時財政対策債</a:t>
          </a:r>
          <a:r>
            <a:rPr lang="ja-JP" altLang="en-US" sz="1300">
              <a:solidFill>
                <a:schemeClr val="dk1"/>
              </a:solidFill>
              <a:latin typeface="+mn-lt"/>
              <a:ea typeface="+mn-ea"/>
              <a:cs typeface="+mn-cs"/>
            </a:rPr>
            <a:t>、第三セクター等改革推進債</a:t>
          </a:r>
          <a:r>
            <a:rPr lang="ja-JP" altLang="ja-JP" sz="1300">
              <a:solidFill>
                <a:schemeClr val="dk1"/>
              </a:solidFill>
              <a:latin typeface="+mn-lt"/>
              <a:ea typeface="+mn-ea"/>
              <a:cs typeface="+mn-cs"/>
            </a:rPr>
            <a:t>の元金償還の増加に伴う公債費の増加により、類似団体平均を大きく上回っている。今後、投資的経費については、緊急性を重点に置き優先度を厳しく点検し、廃止・縮小を進め、新規発行債の抑制に努め、公債費の削減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153126</xdr:rowOff>
    </xdr:from>
    <xdr:to>
      <xdr:col>7</xdr:col>
      <xdr:colOff>152400</xdr:colOff>
      <xdr:row>65</xdr:row>
      <xdr:rowOff>2359</xdr:rowOff>
    </xdr:to>
    <xdr:cxnSp macro="">
      <xdr:nvCxnSpPr>
        <xdr:cNvPr id="134" name="直線コネクタ 133"/>
        <xdr:cNvCxnSpPr/>
      </xdr:nvCxnSpPr>
      <xdr:spPr>
        <a:xfrm>
          <a:off x="4114800" y="11125926"/>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60053</xdr:rowOff>
    </xdr:from>
    <xdr:to>
      <xdr:col>6</xdr:col>
      <xdr:colOff>0</xdr:colOff>
      <xdr:row>64</xdr:row>
      <xdr:rowOff>153126</xdr:rowOff>
    </xdr:to>
    <xdr:cxnSp macro="">
      <xdr:nvCxnSpPr>
        <xdr:cNvPr id="137" name="直線コネクタ 136"/>
        <xdr:cNvCxnSpPr/>
      </xdr:nvCxnSpPr>
      <xdr:spPr>
        <a:xfrm>
          <a:off x="3225800" y="1103285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86723</xdr:rowOff>
    </xdr:from>
    <xdr:to>
      <xdr:col>4</xdr:col>
      <xdr:colOff>482600</xdr:colOff>
      <xdr:row>64</xdr:row>
      <xdr:rowOff>60053</xdr:rowOff>
    </xdr:to>
    <xdr:cxnSp macro="">
      <xdr:nvCxnSpPr>
        <xdr:cNvPr id="140" name="直線コネクタ 139"/>
        <xdr:cNvCxnSpPr/>
      </xdr:nvCxnSpPr>
      <xdr:spPr>
        <a:xfrm>
          <a:off x="2336800" y="1088807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86723</xdr:rowOff>
    </xdr:from>
    <xdr:to>
      <xdr:col>3</xdr:col>
      <xdr:colOff>279400</xdr:colOff>
      <xdr:row>64</xdr:row>
      <xdr:rowOff>84183</xdr:rowOff>
    </xdr:to>
    <xdr:cxnSp macro="">
      <xdr:nvCxnSpPr>
        <xdr:cNvPr id="143" name="直線コネクタ 142"/>
        <xdr:cNvCxnSpPr/>
      </xdr:nvCxnSpPr>
      <xdr:spPr>
        <a:xfrm flipV="1">
          <a:off x="1447800" y="1088807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4" name="フローチャート : 判断 143"/>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5" name="テキスト ボックス 144"/>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107406</xdr:rowOff>
    </xdr:from>
    <xdr:to>
      <xdr:col>2</xdr:col>
      <xdr:colOff>127000</xdr:colOff>
      <xdr:row>63</xdr:row>
      <xdr:rowOff>37556</xdr:rowOff>
    </xdr:to>
    <xdr:sp macro="" textlink="">
      <xdr:nvSpPr>
        <xdr:cNvPr id="146" name="フローチャート : 判断 145"/>
        <xdr:cNvSpPr/>
      </xdr:nvSpPr>
      <xdr:spPr>
        <a:xfrm>
          <a:off x="1397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47733</xdr:rowOff>
    </xdr:from>
    <xdr:ext cx="762000" cy="259045"/>
    <xdr:sp macro="" textlink="">
      <xdr:nvSpPr>
        <xdr:cNvPr id="147" name="テキスト ボックス 146"/>
        <xdr:cNvSpPr txBox="1"/>
      </xdr:nvSpPr>
      <xdr:spPr>
        <a:xfrm>
          <a:off x="1066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123009</xdr:rowOff>
    </xdr:from>
    <xdr:to>
      <xdr:col>7</xdr:col>
      <xdr:colOff>203200</xdr:colOff>
      <xdr:row>65</xdr:row>
      <xdr:rowOff>53159</xdr:rowOff>
    </xdr:to>
    <xdr:sp macro="" textlink="">
      <xdr:nvSpPr>
        <xdr:cNvPr id="153" name="円/楕円 152"/>
        <xdr:cNvSpPr/>
      </xdr:nvSpPr>
      <xdr:spPr>
        <a:xfrm>
          <a:off x="49022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95086</xdr:rowOff>
    </xdr:from>
    <xdr:ext cx="762000" cy="259045"/>
    <xdr:sp macro="" textlink="">
      <xdr:nvSpPr>
        <xdr:cNvPr id="154" name="財政構造の弾力性該当値テキスト"/>
        <xdr:cNvSpPr txBox="1"/>
      </xdr:nvSpPr>
      <xdr:spPr>
        <a:xfrm>
          <a:off x="5041900" y="1106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102326</xdr:rowOff>
    </xdr:from>
    <xdr:to>
      <xdr:col>6</xdr:col>
      <xdr:colOff>50800</xdr:colOff>
      <xdr:row>65</xdr:row>
      <xdr:rowOff>32476</xdr:rowOff>
    </xdr:to>
    <xdr:sp macro="" textlink="">
      <xdr:nvSpPr>
        <xdr:cNvPr id="155" name="円/楕円 154"/>
        <xdr:cNvSpPr/>
      </xdr:nvSpPr>
      <xdr:spPr>
        <a:xfrm>
          <a:off x="4064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17253</xdr:rowOff>
    </xdr:from>
    <xdr:ext cx="736600" cy="259045"/>
    <xdr:sp macro="" textlink="">
      <xdr:nvSpPr>
        <xdr:cNvPr id="156" name="テキスト ボックス 155"/>
        <xdr:cNvSpPr txBox="1"/>
      </xdr:nvSpPr>
      <xdr:spPr>
        <a:xfrm>
          <a:off x="3733800" y="1116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9253</xdr:rowOff>
    </xdr:from>
    <xdr:to>
      <xdr:col>4</xdr:col>
      <xdr:colOff>533400</xdr:colOff>
      <xdr:row>64</xdr:row>
      <xdr:rowOff>110853</xdr:rowOff>
    </xdr:to>
    <xdr:sp macro="" textlink="">
      <xdr:nvSpPr>
        <xdr:cNvPr id="157" name="円/楕円 156"/>
        <xdr:cNvSpPr/>
      </xdr:nvSpPr>
      <xdr:spPr>
        <a:xfrm>
          <a:off x="3175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58" name="テキスト ボックス 15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35923</xdr:rowOff>
    </xdr:from>
    <xdr:to>
      <xdr:col>3</xdr:col>
      <xdr:colOff>330200</xdr:colOff>
      <xdr:row>63</xdr:row>
      <xdr:rowOff>137523</xdr:rowOff>
    </xdr:to>
    <xdr:sp macro="" textlink="">
      <xdr:nvSpPr>
        <xdr:cNvPr id="159" name="円/楕円 158"/>
        <xdr:cNvSpPr/>
      </xdr:nvSpPr>
      <xdr:spPr>
        <a:xfrm>
          <a:off x="2286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122300</xdr:rowOff>
    </xdr:from>
    <xdr:ext cx="762000" cy="259045"/>
    <xdr:sp macro="" textlink="">
      <xdr:nvSpPr>
        <xdr:cNvPr id="160" name="テキスト ボックス 159"/>
        <xdr:cNvSpPr txBox="1"/>
      </xdr:nvSpPr>
      <xdr:spPr>
        <a:xfrm>
          <a:off x="1955800" y="109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33383</xdr:rowOff>
    </xdr:from>
    <xdr:to>
      <xdr:col>2</xdr:col>
      <xdr:colOff>127000</xdr:colOff>
      <xdr:row>64</xdr:row>
      <xdr:rowOff>134983</xdr:rowOff>
    </xdr:to>
    <xdr:sp macro="" textlink="">
      <xdr:nvSpPr>
        <xdr:cNvPr id="161" name="円/楕円 160"/>
        <xdr:cNvSpPr/>
      </xdr:nvSpPr>
      <xdr:spPr>
        <a:xfrm>
          <a:off x="1397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119760</xdr:rowOff>
    </xdr:from>
    <xdr:ext cx="762000" cy="259045"/>
    <xdr:sp macro="" textlink="">
      <xdr:nvSpPr>
        <xdr:cNvPr id="162" name="テキスト ボックス 161"/>
        <xdr:cNvSpPr txBox="1"/>
      </xdr:nvSpPr>
      <xdr:spPr>
        <a:xfrm>
          <a:off x="1066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[226,066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　類似団体平均と比較して、人件費・物件費等の適性度が低くなっている要因として、ゴミ処理業務や、消防業務を一部事務組合で行っていることが挙げられる。一部事務組合の人件費・物件費等に充てる負担金を合計した場合、人口一人当たりの金額は大幅に増加することとなる。今後、人件費については、給与削減計画により、また、物件費については、今後も、徹底したデマンドシステム監視による電気代、共同発注による消耗品</a:t>
          </a:r>
          <a:r>
            <a:rPr lang="ja-JP" altLang="ja-JP" sz="1300" b="0" i="0" baseline="0">
              <a:solidFill>
                <a:schemeClr val="dk1"/>
              </a:solidFill>
              <a:latin typeface="+mn-lt"/>
              <a:ea typeface="+mn-ea"/>
              <a:cs typeface="+mn-cs"/>
            </a:rPr>
            <a:t>に係る</a:t>
          </a:r>
          <a:r>
            <a:rPr lang="ja-JP" altLang="ja-JP" sz="1300">
              <a:solidFill>
                <a:schemeClr val="dk1"/>
              </a:solidFill>
              <a:latin typeface="+mn-lt"/>
              <a:ea typeface="+mn-ea"/>
              <a:cs typeface="+mn-cs"/>
            </a:rPr>
            <a:t>コスト削減等に努め、現在の水準を維持する。</a:t>
          </a:r>
          <a:endParaRPr lang="ja-JP" altLang="ja-JP" sz="13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24471</xdr:rowOff>
    </xdr:from>
    <xdr:to>
      <xdr:col>7</xdr:col>
      <xdr:colOff>152400</xdr:colOff>
      <xdr:row>82</xdr:row>
      <xdr:rowOff>44821</xdr:rowOff>
    </xdr:to>
    <xdr:cxnSp macro="">
      <xdr:nvCxnSpPr>
        <xdr:cNvPr id="196" name="直線コネクタ 195"/>
        <xdr:cNvCxnSpPr/>
      </xdr:nvCxnSpPr>
      <xdr:spPr>
        <a:xfrm>
          <a:off x="4114800" y="14083371"/>
          <a:ext cx="838200" cy="2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24471</xdr:rowOff>
    </xdr:from>
    <xdr:to>
      <xdr:col>6</xdr:col>
      <xdr:colOff>0</xdr:colOff>
      <xdr:row>82</xdr:row>
      <xdr:rowOff>48735</xdr:rowOff>
    </xdr:to>
    <xdr:cxnSp macro="">
      <xdr:nvCxnSpPr>
        <xdr:cNvPr id="199" name="直線コネクタ 198"/>
        <xdr:cNvCxnSpPr/>
      </xdr:nvCxnSpPr>
      <xdr:spPr>
        <a:xfrm flipV="1">
          <a:off x="3225800" y="14083371"/>
          <a:ext cx="8890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6034</xdr:rowOff>
    </xdr:from>
    <xdr:to>
      <xdr:col>4</xdr:col>
      <xdr:colOff>482600</xdr:colOff>
      <xdr:row>82</xdr:row>
      <xdr:rowOff>48735</xdr:rowOff>
    </xdr:to>
    <xdr:cxnSp macro="">
      <xdr:nvCxnSpPr>
        <xdr:cNvPr id="202" name="直線コネクタ 201"/>
        <xdr:cNvCxnSpPr/>
      </xdr:nvCxnSpPr>
      <xdr:spPr>
        <a:xfrm>
          <a:off x="2336800" y="14064934"/>
          <a:ext cx="889000" cy="4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61534</xdr:rowOff>
    </xdr:from>
    <xdr:ext cx="762000" cy="259045"/>
    <xdr:sp macro="" textlink="">
      <xdr:nvSpPr>
        <xdr:cNvPr id="204" name="テキスト ボックス 203"/>
        <xdr:cNvSpPr txBox="1"/>
      </xdr:nvSpPr>
      <xdr:spPr>
        <a:xfrm>
          <a:off x="2844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169785</xdr:rowOff>
    </xdr:from>
    <xdr:to>
      <xdr:col>3</xdr:col>
      <xdr:colOff>279400</xdr:colOff>
      <xdr:row>82</xdr:row>
      <xdr:rowOff>6034</xdr:rowOff>
    </xdr:to>
    <xdr:cxnSp macro="">
      <xdr:nvCxnSpPr>
        <xdr:cNvPr id="205" name="直線コネクタ 204"/>
        <xdr:cNvCxnSpPr/>
      </xdr:nvCxnSpPr>
      <xdr:spPr>
        <a:xfrm>
          <a:off x="1447800" y="14057235"/>
          <a:ext cx="889000" cy="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167250</xdr:rowOff>
    </xdr:from>
    <xdr:to>
      <xdr:col>3</xdr:col>
      <xdr:colOff>330200</xdr:colOff>
      <xdr:row>82</xdr:row>
      <xdr:rowOff>97400</xdr:rowOff>
    </xdr:to>
    <xdr:sp macro="" textlink="">
      <xdr:nvSpPr>
        <xdr:cNvPr id="206" name="フローチャート : 判断 205"/>
        <xdr:cNvSpPr/>
      </xdr:nvSpPr>
      <xdr:spPr>
        <a:xfrm>
          <a:off x="2286000" y="140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82177</xdr:rowOff>
    </xdr:from>
    <xdr:ext cx="762000" cy="259045"/>
    <xdr:sp macro="" textlink="">
      <xdr:nvSpPr>
        <xdr:cNvPr id="207" name="テキスト ボックス 206"/>
        <xdr:cNvSpPr txBox="1"/>
      </xdr:nvSpPr>
      <xdr:spPr>
        <a:xfrm>
          <a:off x="1955800" y="141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159438</xdr:rowOff>
    </xdr:from>
    <xdr:to>
      <xdr:col>2</xdr:col>
      <xdr:colOff>127000</xdr:colOff>
      <xdr:row>82</xdr:row>
      <xdr:rowOff>89588</xdr:rowOff>
    </xdr:to>
    <xdr:sp macro="" textlink="">
      <xdr:nvSpPr>
        <xdr:cNvPr id="208" name="フローチャート : 判断 207"/>
        <xdr:cNvSpPr/>
      </xdr:nvSpPr>
      <xdr:spPr>
        <a:xfrm>
          <a:off x="1397000" y="1404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74365</xdr:rowOff>
    </xdr:from>
    <xdr:ext cx="762000" cy="259045"/>
    <xdr:sp macro="" textlink="">
      <xdr:nvSpPr>
        <xdr:cNvPr id="209" name="テキスト ボックス 208"/>
        <xdr:cNvSpPr txBox="1"/>
      </xdr:nvSpPr>
      <xdr:spPr>
        <a:xfrm>
          <a:off x="1066800" y="1413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165471</xdr:rowOff>
    </xdr:from>
    <xdr:to>
      <xdr:col>7</xdr:col>
      <xdr:colOff>203200</xdr:colOff>
      <xdr:row>82</xdr:row>
      <xdr:rowOff>95621</xdr:rowOff>
    </xdr:to>
    <xdr:sp macro="" textlink="">
      <xdr:nvSpPr>
        <xdr:cNvPr id="215" name="円/楕円 214"/>
        <xdr:cNvSpPr/>
      </xdr:nvSpPr>
      <xdr:spPr>
        <a:xfrm>
          <a:off x="4902200" y="1405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86748</xdr:rowOff>
    </xdr:from>
    <xdr:ext cx="762000" cy="259045"/>
    <xdr:sp macro="" textlink="">
      <xdr:nvSpPr>
        <xdr:cNvPr id="216" name="人件費・物件費等の状況該当値テキスト"/>
        <xdr:cNvSpPr txBox="1"/>
      </xdr:nvSpPr>
      <xdr:spPr>
        <a:xfrm>
          <a:off x="5041900" y="1397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226,066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145121</xdr:rowOff>
    </xdr:from>
    <xdr:to>
      <xdr:col>6</xdr:col>
      <xdr:colOff>50800</xdr:colOff>
      <xdr:row>82</xdr:row>
      <xdr:rowOff>75271</xdr:rowOff>
    </xdr:to>
    <xdr:sp macro="" textlink="">
      <xdr:nvSpPr>
        <xdr:cNvPr id="217" name="円/楕円 216"/>
        <xdr:cNvSpPr/>
      </xdr:nvSpPr>
      <xdr:spPr>
        <a:xfrm>
          <a:off x="4064000" y="1403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85448</xdr:rowOff>
    </xdr:from>
    <xdr:ext cx="736600" cy="259045"/>
    <xdr:sp macro="" textlink="">
      <xdr:nvSpPr>
        <xdr:cNvPr id="218" name="テキスト ボックス 217"/>
        <xdr:cNvSpPr txBox="1"/>
      </xdr:nvSpPr>
      <xdr:spPr>
        <a:xfrm>
          <a:off x="3733800" y="13801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210,886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169385</xdr:rowOff>
    </xdr:from>
    <xdr:to>
      <xdr:col>4</xdr:col>
      <xdr:colOff>533400</xdr:colOff>
      <xdr:row>82</xdr:row>
      <xdr:rowOff>99535</xdr:rowOff>
    </xdr:to>
    <xdr:sp macro="" textlink="">
      <xdr:nvSpPr>
        <xdr:cNvPr id="219" name="円/楕円 218"/>
        <xdr:cNvSpPr/>
      </xdr:nvSpPr>
      <xdr:spPr>
        <a:xfrm>
          <a:off x="3175000" y="140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109712</xdr:rowOff>
    </xdr:from>
    <xdr:ext cx="762000" cy="259045"/>
    <xdr:sp macro="" textlink="">
      <xdr:nvSpPr>
        <xdr:cNvPr id="220" name="テキスト ボックス 219"/>
        <xdr:cNvSpPr txBox="1"/>
      </xdr:nvSpPr>
      <xdr:spPr>
        <a:xfrm>
          <a:off x="2844800" y="1382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228,986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126684</xdr:rowOff>
    </xdr:from>
    <xdr:to>
      <xdr:col>3</xdr:col>
      <xdr:colOff>330200</xdr:colOff>
      <xdr:row>82</xdr:row>
      <xdr:rowOff>56834</xdr:rowOff>
    </xdr:to>
    <xdr:sp macro="" textlink="">
      <xdr:nvSpPr>
        <xdr:cNvPr id="221" name="円/楕円 220"/>
        <xdr:cNvSpPr/>
      </xdr:nvSpPr>
      <xdr:spPr>
        <a:xfrm>
          <a:off x="2286000" y="1401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67011</xdr:rowOff>
    </xdr:from>
    <xdr:ext cx="762000" cy="259045"/>
    <xdr:sp macro="" textlink="">
      <xdr:nvSpPr>
        <xdr:cNvPr id="222" name="テキスト ボックス 221"/>
        <xdr:cNvSpPr txBox="1"/>
      </xdr:nvSpPr>
      <xdr:spPr>
        <a:xfrm>
          <a:off x="1955800" y="1378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197,132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118985</xdr:rowOff>
    </xdr:from>
    <xdr:to>
      <xdr:col>2</xdr:col>
      <xdr:colOff>127000</xdr:colOff>
      <xdr:row>82</xdr:row>
      <xdr:rowOff>49135</xdr:rowOff>
    </xdr:to>
    <xdr:sp macro="" textlink="">
      <xdr:nvSpPr>
        <xdr:cNvPr id="223" name="円/楕円 222"/>
        <xdr:cNvSpPr/>
      </xdr:nvSpPr>
      <xdr:spPr>
        <a:xfrm>
          <a:off x="1397000" y="1400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59312</xdr:rowOff>
    </xdr:from>
    <xdr:ext cx="762000" cy="259045"/>
    <xdr:sp macro="" textlink="">
      <xdr:nvSpPr>
        <xdr:cNvPr id="224" name="テキスト ボックス 223"/>
        <xdr:cNvSpPr txBox="1"/>
      </xdr:nvSpPr>
      <xdr:spPr>
        <a:xfrm>
          <a:off x="1066800" y="1377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191,389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　実施済みの給与削減計画により類似団体、全国平均は下回っているが、今後も特別昇給の休止等を通じ、引き続き削減に努め、現在の水準を維持する。</a:t>
          </a:r>
          <a:endParaRPr lang="ja-JP" altLang="ja-JP" sz="13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118363</xdr:rowOff>
    </xdr:from>
    <xdr:to>
      <xdr:col>24</xdr:col>
      <xdr:colOff>558800</xdr:colOff>
      <xdr:row>89</xdr:row>
      <xdr:rowOff>108458</xdr:rowOff>
    </xdr:to>
    <xdr:cxnSp macro="">
      <xdr:nvCxnSpPr>
        <xdr:cNvPr id="256" name="直線コネクタ 255"/>
        <xdr:cNvCxnSpPr/>
      </xdr:nvCxnSpPr>
      <xdr:spPr>
        <a:xfrm flipV="1">
          <a:off x="16179800" y="15034513"/>
          <a:ext cx="838200" cy="3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108458</xdr:rowOff>
    </xdr:from>
    <xdr:to>
      <xdr:col>23</xdr:col>
      <xdr:colOff>406400</xdr:colOff>
      <xdr:row>89</xdr:row>
      <xdr:rowOff>137413</xdr:rowOff>
    </xdr:to>
    <xdr:cxnSp macro="">
      <xdr:nvCxnSpPr>
        <xdr:cNvPr id="259" name="直線コネクタ 258"/>
        <xdr:cNvCxnSpPr/>
      </xdr:nvCxnSpPr>
      <xdr:spPr>
        <a:xfrm flipV="1">
          <a:off x="15290800" y="15367508"/>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21844</xdr:rowOff>
    </xdr:from>
    <xdr:to>
      <xdr:col>22</xdr:col>
      <xdr:colOff>203200</xdr:colOff>
      <xdr:row>89</xdr:row>
      <xdr:rowOff>137413</xdr:rowOff>
    </xdr:to>
    <xdr:cxnSp macro="">
      <xdr:nvCxnSpPr>
        <xdr:cNvPr id="262" name="直線コネクタ 261"/>
        <xdr:cNvCxnSpPr/>
      </xdr:nvCxnSpPr>
      <xdr:spPr>
        <a:xfrm>
          <a:off x="14401800" y="14937994"/>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21844</xdr:rowOff>
    </xdr:from>
    <xdr:to>
      <xdr:col>21</xdr:col>
      <xdr:colOff>0</xdr:colOff>
      <xdr:row>87</xdr:row>
      <xdr:rowOff>55626</xdr:rowOff>
    </xdr:to>
    <xdr:cxnSp macro="">
      <xdr:nvCxnSpPr>
        <xdr:cNvPr id="265" name="直線コネクタ 264"/>
        <xdr:cNvCxnSpPr/>
      </xdr:nvCxnSpPr>
      <xdr:spPr>
        <a:xfrm flipV="1">
          <a:off x="13512800" y="149379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115824</xdr:rowOff>
    </xdr:from>
    <xdr:to>
      <xdr:col>21</xdr:col>
      <xdr:colOff>50800</xdr:colOff>
      <xdr:row>88</xdr:row>
      <xdr:rowOff>45974</xdr:rowOff>
    </xdr:to>
    <xdr:sp macro="" textlink="">
      <xdr:nvSpPr>
        <xdr:cNvPr id="266" name="フローチャート : 判断 265"/>
        <xdr:cNvSpPr/>
      </xdr:nvSpPr>
      <xdr:spPr>
        <a:xfrm>
          <a:off x="14351000" y="1503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30751</xdr:rowOff>
    </xdr:from>
    <xdr:ext cx="762000" cy="259045"/>
    <xdr:sp macro="" textlink="">
      <xdr:nvSpPr>
        <xdr:cNvPr id="267" name="テキスト ボックス 266"/>
        <xdr:cNvSpPr txBox="1"/>
      </xdr:nvSpPr>
      <xdr:spPr>
        <a:xfrm>
          <a:off x="14020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8" name="フローチャート : 判断 267"/>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9" name="テキスト ボックス 268"/>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67563</xdr:rowOff>
    </xdr:from>
    <xdr:to>
      <xdr:col>24</xdr:col>
      <xdr:colOff>609600</xdr:colOff>
      <xdr:row>87</xdr:row>
      <xdr:rowOff>169163</xdr:rowOff>
    </xdr:to>
    <xdr:sp macro="" textlink="">
      <xdr:nvSpPr>
        <xdr:cNvPr id="275" name="円/楕円 274"/>
        <xdr:cNvSpPr/>
      </xdr:nvSpPr>
      <xdr:spPr>
        <a:xfrm>
          <a:off x="16967200" y="149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84090</xdr:rowOff>
    </xdr:from>
    <xdr:ext cx="762000" cy="259045"/>
    <xdr:sp macro="" textlink="">
      <xdr:nvSpPr>
        <xdr:cNvPr id="276" name="給与水準   （国との比較）該当値テキスト"/>
        <xdr:cNvSpPr txBox="1"/>
      </xdr:nvSpPr>
      <xdr:spPr>
        <a:xfrm>
          <a:off x="17106900" y="148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57658</xdr:rowOff>
    </xdr:from>
    <xdr:to>
      <xdr:col>23</xdr:col>
      <xdr:colOff>457200</xdr:colOff>
      <xdr:row>89</xdr:row>
      <xdr:rowOff>159258</xdr:rowOff>
    </xdr:to>
    <xdr:sp macro="" textlink="">
      <xdr:nvSpPr>
        <xdr:cNvPr id="277" name="円/楕円 276"/>
        <xdr:cNvSpPr/>
      </xdr:nvSpPr>
      <xdr:spPr>
        <a:xfrm>
          <a:off x="16129000" y="153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169435</xdr:rowOff>
    </xdr:from>
    <xdr:ext cx="736600" cy="259045"/>
    <xdr:sp macro="" textlink="">
      <xdr:nvSpPr>
        <xdr:cNvPr id="278" name="テキスト ボックス 277"/>
        <xdr:cNvSpPr txBox="1"/>
      </xdr:nvSpPr>
      <xdr:spPr>
        <a:xfrm>
          <a:off x="15798800" y="15085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86613</xdr:rowOff>
    </xdr:from>
    <xdr:to>
      <xdr:col>22</xdr:col>
      <xdr:colOff>254000</xdr:colOff>
      <xdr:row>90</xdr:row>
      <xdr:rowOff>16763</xdr:rowOff>
    </xdr:to>
    <xdr:sp macro="" textlink="">
      <xdr:nvSpPr>
        <xdr:cNvPr id="279" name="円/楕円 278"/>
        <xdr:cNvSpPr/>
      </xdr:nvSpPr>
      <xdr:spPr>
        <a:xfrm>
          <a:off x="15240000" y="153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26940</xdr:rowOff>
    </xdr:from>
    <xdr:ext cx="762000" cy="259045"/>
    <xdr:sp macro="" textlink="">
      <xdr:nvSpPr>
        <xdr:cNvPr id="280" name="テキスト ボックス 279"/>
        <xdr:cNvSpPr txBox="1"/>
      </xdr:nvSpPr>
      <xdr:spPr>
        <a:xfrm>
          <a:off x="14909800" y="1511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142494</xdr:rowOff>
    </xdr:from>
    <xdr:to>
      <xdr:col>21</xdr:col>
      <xdr:colOff>50800</xdr:colOff>
      <xdr:row>87</xdr:row>
      <xdr:rowOff>72644</xdr:rowOff>
    </xdr:to>
    <xdr:sp macro="" textlink="">
      <xdr:nvSpPr>
        <xdr:cNvPr id="281" name="円/楕円 280"/>
        <xdr:cNvSpPr/>
      </xdr:nvSpPr>
      <xdr:spPr>
        <a:xfrm>
          <a:off x="14351000" y="148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82821</xdr:rowOff>
    </xdr:from>
    <xdr:ext cx="762000" cy="259045"/>
    <xdr:sp macro="" textlink="">
      <xdr:nvSpPr>
        <xdr:cNvPr id="282" name="テキスト ボックス 281"/>
        <xdr:cNvSpPr txBox="1"/>
      </xdr:nvSpPr>
      <xdr:spPr>
        <a:xfrm>
          <a:off x="14020800" y="1465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xdr:rowOff>
    </xdr:from>
    <xdr:to>
      <xdr:col>19</xdr:col>
      <xdr:colOff>533400</xdr:colOff>
      <xdr:row>87</xdr:row>
      <xdr:rowOff>106426</xdr:rowOff>
    </xdr:to>
    <xdr:sp macro="" textlink="">
      <xdr:nvSpPr>
        <xdr:cNvPr id="283" name="円/楕円 282"/>
        <xdr:cNvSpPr/>
      </xdr:nvSpPr>
      <xdr:spPr>
        <a:xfrm>
          <a:off x="13462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116603</xdr:rowOff>
    </xdr:from>
    <xdr:ext cx="762000" cy="259045"/>
    <xdr:sp macro="" textlink="">
      <xdr:nvSpPr>
        <xdr:cNvPr id="284" name="テキスト ボックス 283"/>
        <xdr:cNvSpPr txBox="1"/>
      </xdr:nvSpPr>
      <xdr:spPr>
        <a:xfrm>
          <a:off x="13131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　人口千人当たりの職員数については、類似団体平均を下回っている。今後も定員適正化計画に基づき退職者に対し、新規採用者を採用し、現状の職員数を維持する。</a:t>
          </a:r>
          <a:endParaRPr lang="ja-JP" altLang="ja-JP" sz="13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167525</xdr:rowOff>
    </xdr:from>
    <xdr:to>
      <xdr:col>24</xdr:col>
      <xdr:colOff>558800</xdr:colOff>
      <xdr:row>61</xdr:row>
      <xdr:rowOff>5004</xdr:rowOff>
    </xdr:to>
    <xdr:cxnSp macro="">
      <xdr:nvCxnSpPr>
        <xdr:cNvPr id="316" name="直線コネクタ 315"/>
        <xdr:cNvCxnSpPr/>
      </xdr:nvCxnSpPr>
      <xdr:spPr>
        <a:xfrm>
          <a:off x="16179800" y="10454525"/>
          <a:ext cx="838200" cy="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7"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133020</xdr:rowOff>
    </xdr:from>
    <xdr:to>
      <xdr:col>23</xdr:col>
      <xdr:colOff>406400</xdr:colOff>
      <xdr:row>60</xdr:row>
      <xdr:rowOff>167525</xdr:rowOff>
    </xdr:to>
    <xdr:cxnSp macro="">
      <xdr:nvCxnSpPr>
        <xdr:cNvPr id="319" name="直線コネクタ 318"/>
        <xdr:cNvCxnSpPr/>
      </xdr:nvCxnSpPr>
      <xdr:spPr>
        <a:xfrm>
          <a:off x="15290800" y="10420020"/>
          <a:ext cx="8890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129138</xdr:rowOff>
    </xdr:from>
    <xdr:ext cx="736600" cy="259045"/>
    <xdr:sp macro="" textlink="">
      <xdr:nvSpPr>
        <xdr:cNvPr id="321" name="テキスト ボックス 320"/>
        <xdr:cNvSpPr txBox="1"/>
      </xdr:nvSpPr>
      <xdr:spPr>
        <a:xfrm>
          <a:off x="15798800" y="1058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133020</xdr:rowOff>
    </xdr:from>
    <xdr:to>
      <xdr:col>22</xdr:col>
      <xdr:colOff>203200</xdr:colOff>
      <xdr:row>60</xdr:row>
      <xdr:rowOff>145809</xdr:rowOff>
    </xdr:to>
    <xdr:cxnSp macro="">
      <xdr:nvCxnSpPr>
        <xdr:cNvPr id="322" name="直線コネクタ 321"/>
        <xdr:cNvCxnSpPr/>
      </xdr:nvCxnSpPr>
      <xdr:spPr>
        <a:xfrm flipV="1">
          <a:off x="14401800" y="10420020"/>
          <a:ext cx="8890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122382</xdr:rowOff>
    </xdr:from>
    <xdr:ext cx="762000" cy="259045"/>
    <xdr:sp macro="" textlink="">
      <xdr:nvSpPr>
        <xdr:cNvPr id="324" name="テキスト ボックス 323"/>
        <xdr:cNvSpPr txBox="1"/>
      </xdr:nvSpPr>
      <xdr:spPr>
        <a:xfrm>
          <a:off x="14909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126264</xdr:rowOff>
    </xdr:from>
    <xdr:to>
      <xdr:col>21</xdr:col>
      <xdr:colOff>0</xdr:colOff>
      <xdr:row>60</xdr:row>
      <xdr:rowOff>145809</xdr:rowOff>
    </xdr:to>
    <xdr:cxnSp macro="">
      <xdr:nvCxnSpPr>
        <xdr:cNvPr id="325" name="直線コネクタ 324"/>
        <xdr:cNvCxnSpPr/>
      </xdr:nvCxnSpPr>
      <xdr:spPr>
        <a:xfrm>
          <a:off x="13512800" y="10413264"/>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83909</xdr:rowOff>
    </xdr:from>
    <xdr:to>
      <xdr:col>21</xdr:col>
      <xdr:colOff>50800</xdr:colOff>
      <xdr:row>61</xdr:row>
      <xdr:rowOff>14059</xdr:rowOff>
    </xdr:to>
    <xdr:sp macro="" textlink="">
      <xdr:nvSpPr>
        <xdr:cNvPr id="326" name="フローチャート : 判断 325"/>
        <xdr:cNvSpPr/>
      </xdr:nvSpPr>
      <xdr:spPr>
        <a:xfrm>
          <a:off x="14351000" y="103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24236</xdr:rowOff>
    </xdr:from>
    <xdr:ext cx="762000" cy="259045"/>
    <xdr:sp macro="" textlink="">
      <xdr:nvSpPr>
        <xdr:cNvPr id="327" name="テキスト ボックス 326"/>
        <xdr:cNvSpPr txBox="1"/>
      </xdr:nvSpPr>
      <xdr:spPr>
        <a:xfrm>
          <a:off x="14020800" y="1013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79083</xdr:rowOff>
    </xdr:from>
    <xdr:to>
      <xdr:col>19</xdr:col>
      <xdr:colOff>533400</xdr:colOff>
      <xdr:row>61</xdr:row>
      <xdr:rowOff>9233</xdr:rowOff>
    </xdr:to>
    <xdr:sp macro="" textlink="">
      <xdr:nvSpPr>
        <xdr:cNvPr id="328" name="フローチャート : 判断 327"/>
        <xdr:cNvSpPr/>
      </xdr:nvSpPr>
      <xdr:spPr>
        <a:xfrm>
          <a:off x="13462000" y="103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165460</xdr:rowOff>
    </xdr:from>
    <xdr:ext cx="762000" cy="259045"/>
    <xdr:sp macro="" textlink="">
      <xdr:nvSpPr>
        <xdr:cNvPr id="329" name="テキスト ボックス 328"/>
        <xdr:cNvSpPr txBox="1"/>
      </xdr:nvSpPr>
      <xdr:spPr>
        <a:xfrm>
          <a:off x="13131800" y="1045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125654</xdr:rowOff>
    </xdr:from>
    <xdr:to>
      <xdr:col>24</xdr:col>
      <xdr:colOff>609600</xdr:colOff>
      <xdr:row>61</xdr:row>
      <xdr:rowOff>55804</xdr:rowOff>
    </xdr:to>
    <xdr:sp macro="" textlink="">
      <xdr:nvSpPr>
        <xdr:cNvPr id="335" name="円/楕円 334"/>
        <xdr:cNvSpPr/>
      </xdr:nvSpPr>
      <xdr:spPr>
        <a:xfrm>
          <a:off x="16967200" y="104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142181</xdr:rowOff>
    </xdr:from>
    <xdr:ext cx="762000" cy="259045"/>
    <xdr:sp macro="" textlink="">
      <xdr:nvSpPr>
        <xdr:cNvPr id="336" name="定員管理の状況該当値テキスト"/>
        <xdr:cNvSpPr txBox="1"/>
      </xdr:nvSpPr>
      <xdr:spPr>
        <a:xfrm>
          <a:off x="17106900" y="1025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116725</xdr:rowOff>
    </xdr:from>
    <xdr:to>
      <xdr:col>23</xdr:col>
      <xdr:colOff>457200</xdr:colOff>
      <xdr:row>61</xdr:row>
      <xdr:rowOff>46875</xdr:rowOff>
    </xdr:to>
    <xdr:sp macro="" textlink="">
      <xdr:nvSpPr>
        <xdr:cNvPr id="337" name="円/楕円 336"/>
        <xdr:cNvSpPr/>
      </xdr:nvSpPr>
      <xdr:spPr>
        <a:xfrm>
          <a:off x="16129000" y="104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57052</xdr:rowOff>
    </xdr:from>
    <xdr:ext cx="736600" cy="259045"/>
    <xdr:sp macro="" textlink="">
      <xdr:nvSpPr>
        <xdr:cNvPr id="338" name="テキスト ボックス 337"/>
        <xdr:cNvSpPr txBox="1"/>
      </xdr:nvSpPr>
      <xdr:spPr>
        <a:xfrm>
          <a:off x="15798800" y="10172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82220</xdr:rowOff>
    </xdr:from>
    <xdr:to>
      <xdr:col>22</xdr:col>
      <xdr:colOff>254000</xdr:colOff>
      <xdr:row>61</xdr:row>
      <xdr:rowOff>12370</xdr:rowOff>
    </xdr:to>
    <xdr:sp macro="" textlink="">
      <xdr:nvSpPr>
        <xdr:cNvPr id="339" name="円/楕円 338"/>
        <xdr:cNvSpPr/>
      </xdr:nvSpPr>
      <xdr:spPr>
        <a:xfrm>
          <a:off x="15240000" y="1036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22547</xdr:rowOff>
    </xdr:from>
    <xdr:ext cx="762000" cy="259045"/>
    <xdr:sp macro="" textlink="">
      <xdr:nvSpPr>
        <xdr:cNvPr id="340" name="テキスト ボックス 339"/>
        <xdr:cNvSpPr txBox="1"/>
      </xdr:nvSpPr>
      <xdr:spPr>
        <a:xfrm>
          <a:off x="14909800" y="101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95009</xdr:rowOff>
    </xdr:from>
    <xdr:to>
      <xdr:col>21</xdr:col>
      <xdr:colOff>50800</xdr:colOff>
      <xdr:row>61</xdr:row>
      <xdr:rowOff>25159</xdr:rowOff>
    </xdr:to>
    <xdr:sp macro="" textlink="">
      <xdr:nvSpPr>
        <xdr:cNvPr id="341" name="円/楕円 340"/>
        <xdr:cNvSpPr/>
      </xdr:nvSpPr>
      <xdr:spPr>
        <a:xfrm>
          <a:off x="14351000" y="1038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9936</xdr:rowOff>
    </xdr:from>
    <xdr:ext cx="762000" cy="259045"/>
    <xdr:sp macro="" textlink="">
      <xdr:nvSpPr>
        <xdr:cNvPr id="342" name="テキスト ボックス 341"/>
        <xdr:cNvSpPr txBox="1"/>
      </xdr:nvSpPr>
      <xdr:spPr>
        <a:xfrm>
          <a:off x="14020800" y="1046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75464</xdr:rowOff>
    </xdr:from>
    <xdr:to>
      <xdr:col>19</xdr:col>
      <xdr:colOff>533400</xdr:colOff>
      <xdr:row>61</xdr:row>
      <xdr:rowOff>5614</xdr:rowOff>
    </xdr:to>
    <xdr:sp macro="" textlink="">
      <xdr:nvSpPr>
        <xdr:cNvPr id="343" name="円/楕円 342"/>
        <xdr:cNvSpPr/>
      </xdr:nvSpPr>
      <xdr:spPr>
        <a:xfrm>
          <a:off x="13462000" y="103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15791</xdr:rowOff>
    </xdr:from>
    <xdr:ext cx="762000" cy="259045"/>
    <xdr:sp macro="" textlink="">
      <xdr:nvSpPr>
        <xdr:cNvPr id="344" name="テキスト ボックス 343"/>
        <xdr:cNvSpPr txBox="1"/>
      </xdr:nvSpPr>
      <xdr:spPr>
        <a:xfrm>
          <a:off x="13131800" y="10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latin typeface="+mn-lt"/>
              <a:ea typeface="+mn-ea"/>
              <a:cs typeface="+mn-cs"/>
            </a:rPr>
            <a:t>　</a:t>
          </a:r>
          <a:r>
            <a:rPr lang="ja-JP" altLang="ja-JP" sz="1300">
              <a:solidFill>
                <a:schemeClr val="dk1"/>
              </a:solidFill>
              <a:latin typeface="+mn-lt"/>
              <a:ea typeface="+mn-ea"/>
              <a:cs typeface="+mn-cs"/>
            </a:rPr>
            <a:t>道路をはじめ公共施設等の基盤整備を進めるため、補助・起債事業を中心に事業を積極的に行ってきたことにより、起債の償還が上昇し、全ての平均値を上回っている。今後、投資的経費の事業実施を見直し、新規発行債の抑制に努め、また、下水道事業については、未供用地区を早期供用開始し、繰出金を抑制出来るよう努める。</a:t>
          </a:r>
          <a:endParaRPr lang="ja-JP" altLang="ja-JP" sz="13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0" name="直線コネクタ 369"/>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3"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4" name="直線コネクタ 373"/>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138684</xdr:rowOff>
    </xdr:from>
    <xdr:to>
      <xdr:col>24</xdr:col>
      <xdr:colOff>558800</xdr:colOff>
      <xdr:row>44</xdr:row>
      <xdr:rowOff>20320</xdr:rowOff>
    </xdr:to>
    <xdr:cxnSp macro="">
      <xdr:nvCxnSpPr>
        <xdr:cNvPr id="375" name="直線コネクタ 374"/>
        <xdr:cNvCxnSpPr/>
      </xdr:nvCxnSpPr>
      <xdr:spPr>
        <a:xfrm>
          <a:off x="16179800" y="751103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123969</xdr:rowOff>
    </xdr:from>
    <xdr:ext cx="762000" cy="259045"/>
    <xdr:sp macro="" textlink="">
      <xdr:nvSpPr>
        <xdr:cNvPr id="376" name="公債費負担の状況平均値テキスト"/>
        <xdr:cNvSpPr txBox="1"/>
      </xdr:nvSpPr>
      <xdr:spPr>
        <a:xfrm>
          <a:off x="17106900" y="698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7" name="フローチャート : 判断 376"/>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138684</xdr:rowOff>
    </xdr:from>
    <xdr:to>
      <xdr:col>23</xdr:col>
      <xdr:colOff>406400</xdr:colOff>
      <xdr:row>43</xdr:row>
      <xdr:rowOff>148336</xdr:rowOff>
    </xdr:to>
    <xdr:cxnSp macro="">
      <xdr:nvCxnSpPr>
        <xdr:cNvPr id="378" name="直線コネクタ 377"/>
        <xdr:cNvCxnSpPr/>
      </xdr:nvCxnSpPr>
      <xdr:spPr>
        <a:xfrm flipV="1">
          <a:off x="15290800" y="75110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9" name="フローチャート : 判断 378"/>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91203</xdr:rowOff>
    </xdr:from>
    <xdr:ext cx="736600" cy="259045"/>
    <xdr:sp macro="" textlink="">
      <xdr:nvSpPr>
        <xdr:cNvPr id="380" name="テキスト ボックス 379"/>
        <xdr:cNvSpPr txBox="1"/>
      </xdr:nvSpPr>
      <xdr:spPr>
        <a:xfrm>
          <a:off x="15798800" y="694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148336</xdr:rowOff>
    </xdr:from>
    <xdr:to>
      <xdr:col>22</xdr:col>
      <xdr:colOff>203200</xdr:colOff>
      <xdr:row>44</xdr:row>
      <xdr:rowOff>20320</xdr:rowOff>
    </xdr:to>
    <xdr:cxnSp macro="">
      <xdr:nvCxnSpPr>
        <xdr:cNvPr id="381" name="直線コネクタ 380"/>
        <xdr:cNvCxnSpPr/>
      </xdr:nvCxnSpPr>
      <xdr:spPr>
        <a:xfrm flipV="1">
          <a:off x="14401800" y="752068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2" name="フローチャート : 判断 38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3" name="テキスト ボックス 382"/>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102362</xdr:rowOff>
    </xdr:to>
    <xdr:cxnSp macro="">
      <xdr:nvCxnSpPr>
        <xdr:cNvPr id="384" name="直線コネクタ 383"/>
        <xdr:cNvCxnSpPr/>
      </xdr:nvCxnSpPr>
      <xdr:spPr>
        <a:xfrm flipV="1">
          <a:off x="13512800" y="756412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5" name="フローチャート : 判断 384"/>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86" name="テキスト ボックス 385"/>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34798</xdr:rowOff>
    </xdr:from>
    <xdr:to>
      <xdr:col>19</xdr:col>
      <xdr:colOff>533400</xdr:colOff>
      <xdr:row>43</xdr:row>
      <xdr:rowOff>136398</xdr:rowOff>
    </xdr:to>
    <xdr:sp macro="" textlink="">
      <xdr:nvSpPr>
        <xdr:cNvPr id="387" name="フローチャート : 判断 386"/>
        <xdr:cNvSpPr/>
      </xdr:nvSpPr>
      <xdr:spPr>
        <a:xfrm>
          <a:off x="13462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146575</xdr:rowOff>
    </xdr:from>
    <xdr:ext cx="762000" cy="259045"/>
    <xdr:sp macro="" textlink="">
      <xdr:nvSpPr>
        <xdr:cNvPr id="388" name="テキスト ボックス 387"/>
        <xdr:cNvSpPr txBox="1"/>
      </xdr:nvSpPr>
      <xdr:spPr>
        <a:xfrm>
          <a:off x="13131800" y="71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140970</xdr:rowOff>
    </xdr:from>
    <xdr:to>
      <xdr:col>24</xdr:col>
      <xdr:colOff>609600</xdr:colOff>
      <xdr:row>44</xdr:row>
      <xdr:rowOff>71120</xdr:rowOff>
    </xdr:to>
    <xdr:sp macro="" textlink="">
      <xdr:nvSpPr>
        <xdr:cNvPr id="394" name="円/楕円 393"/>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36847</xdr:rowOff>
    </xdr:from>
    <xdr:ext cx="762000" cy="259045"/>
    <xdr:sp macro="" textlink="">
      <xdr:nvSpPr>
        <xdr:cNvPr id="395" name="公債費負担の状況該当値テキスト"/>
        <xdr:cNvSpPr txBox="1"/>
      </xdr:nvSpPr>
      <xdr:spPr>
        <a:xfrm>
          <a:off x="17106900" y="740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87884</xdr:rowOff>
    </xdr:from>
    <xdr:to>
      <xdr:col>23</xdr:col>
      <xdr:colOff>457200</xdr:colOff>
      <xdr:row>44</xdr:row>
      <xdr:rowOff>18034</xdr:rowOff>
    </xdr:to>
    <xdr:sp macro="" textlink="">
      <xdr:nvSpPr>
        <xdr:cNvPr id="396" name="円/楕円 395"/>
        <xdr:cNvSpPr/>
      </xdr:nvSpPr>
      <xdr:spPr>
        <a:xfrm>
          <a:off x="16129000" y="74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2811</xdr:rowOff>
    </xdr:from>
    <xdr:ext cx="736600" cy="259045"/>
    <xdr:sp macro="" textlink="">
      <xdr:nvSpPr>
        <xdr:cNvPr id="397" name="テキスト ボックス 396"/>
        <xdr:cNvSpPr txBox="1"/>
      </xdr:nvSpPr>
      <xdr:spPr>
        <a:xfrm>
          <a:off x="15798800" y="754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97536</xdr:rowOff>
    </xdr:from>
    <xdr:to>
      <xdr:col>22</xdr:col>
      <xdr:colOff>254000</xdr:colOff>
      <xdr:row>44</xdr:row>
      <xdr:rowOff>27686</xdr:rowOff>
    </xdr:to>
    <xdr:sp macro="" textlink="">
      <xdr:nvSpPr>
        <xdr:cNvPr id="398" name="円/楕円 397"/>
        <xdr:cNvSpPr/>
      </xdr:nvSpPr>
      <xdr:spPr>
        <a:xfrm>
          <a:off x="15240000" y="74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12463</xdr:rowOff>
    </xdr:from>
    <xdr:ext cx="762000" cy="259045"/>
    <xdr:sp macro="" textlink="">
      <xdr:nvSpPr>
        <xdr:cNvPr id="399" name="テキスト ボックス 398"/>
        <xdr:cNvSpPr txBox="1"/>
      </xdr:nvSpPr>
      <xdr:spPr>
        <a:xfrm>
          <a:off x="14909800" y="75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00" name="円/楕円 399"/>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01" name="テキスト ボックス 400"/>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51562</xdr:rowOff>
    </xdr:from>
    <xdr:to>
      <xdr:col>19</xdr:col>
      <xdr:colOff>533400</xdr:colOff>
      <xdr:row>44</xdr:row>
      <xdr:rowOff>153162</xdr:rowOff>
    </xdr:to>
    <xdr:sp macro="" textlink="">
      <xdr:nvSpPr>
        <xdr:cNvPr id="402" name="円/楕円 401"/>
        <xdr:cNvSpPr/>
      </xdr:nvSpPr>
      <xdr:spPr>
        <a:xfrm>
          <a:off x="13462000" y="75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137939</xdr:rowOff>
    </xdr:from>
    <xdr:ext cx="762000" cy="259045"/>
    <xdr:sp macro="" textlink="">
      <xdr:nvSpPr>
        <xdr:cNvPr id="403" name="テキスト ボックス 402"/>
        <xdr:cNvSpPr txBox="1"/>
      </xdr:nvSpPr>
      <xdr:spPr>
        <a:xfrm>
          <a:off x="13131800" y="768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　過去の基盤整備に係る町債の発行により、全ての平均値を上回っている</a:t>
          </a:r>
          <a:r>
            <a:rPr lang="ja-JP" altLang="en-US" sz="1300">
              <a:solidFill>
                <a:schemeClr val="dk1"/>
              </a:solidFill>
              <a:latin typeface="+mn-lt"/>
              <a:ea typeface="+mn-ea"/>
              <a:cs typeface="+mn-cs"/>
            </a:rPr>
            <a:t>。又、</a:t>
          </a:r>
          <a:r>
            <a:rPr lang="ja-JP" altLang="ja-JP" sz="1300">
              <a:solidFill>
                <a:schemeClr val="dk1"/>
              </a:solidFill>
              <a:latin typeface="+mn-lt"/>
              <a:ea typeface="+mn-ea"/>
              <a:cs typeface="+mn-cs"/>
            </a:rPr>
            <a:t>地方債現在高は、新規発行債の抑制に努め、減少している。その他特定目的基金の地域振興基金については、１８７百万円全額取り崩しを行い、土地開発公社が所有する土地購入を実施した。また財政調整基金については、平成２４年度は、５０百万円積立を行ったものの現状で推移すれば数年で枯渇することが予想され今後も経常経費の削減に努め、出来る限り取り崩しを少なくするよう努める。</a:t>
          </a:r>
          <a:endParaRPr lang="ja-JP" altLang="ja-JP" sz="13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142621</xdr:rowOff>
    </xdr:from>
    <xdr:to>
      <xdr:col>24</xdr:col>
      <xdr:colOff>558800</xdr:colOff>
      <xdr:row>18</xdr:row>
      <xdr:rowOff>150834</xdr:rowOff>
    </xdr:to>
    <xdr:cxnSp macro="">
      <xdr:nvCxnSpPr>
        <xdr:cNvPr id="432" name="直線コネクタ 431"/>
        <xdr:cNvCxnSpPr/>
      </xdr:nvCxnSpPr>
      <xdr:spPr>
        <a:xfrm flipV="1">
          <a:off x="17018000" y="2371471"/>
          <a:ext cx="0" cy="8654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122911</xdr:rowOff>
    </xdr:from>
    <xdr:ext cx="762000" cy="259045"/>
    <xdr:sp macro="" textlink="">
      <xdr:nvSpPr>
        <xdr:cNvPr id="433" name="将来負担の状況最小値テキスト"/>
        <xdr:cNvSpPr txBox="1"/>
      </xdr:nvSpPr>
      <xdr:spPr>
        <a:xfrm>
          <a:off x="17106900" y="3209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18</xdr:row>
      <xdr:rowOff>150834</xdr:rowOff>
    </xdr:from>
    <xdr:to>
      <xdr:col>24</xdr:col>
      <xdr:colOff>647700</xdr:colOff>
      <xdr:row>18</xdr:row>
      <xdr:rowOff>150834</xdr:rowOff>
    </xdr:to>
    <xdr:cxnSp macro="">
      <xdr:nvCxnSpPr>
        <xdr:cNvPr id="434" name="直線コネクタ 433"/>
        <xdr:cNvCxnSpPr/>
      </xdr:nvCxnSpPr>
      <xdr:spPr>
        <a:xfrm>
          <a:off x="16929100" y="323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50394</xdr:rowOff>
    </xdr:from>
    <xdr:ext cx="762000" cy="259045"/>
    <xdr:sp macro="" textlink="">
      <xdr:nvSpPr>
        <xdr:cNvPr id="435" name="将来負担の状況最大値テキスト"/>
        <xdr:cNvSpPr txBox="1"/>
      </xdr:nvSpPr>
      <xdr:spPr>
        <a:xfrm>
          <a:off x="17106900" y="227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142621</xdr:rowOff>
    </xdr:from>
    <xdr:to>
      <xdr:col>24</xdr:col>
      <xdr:colOff>647700</xdr:colOff>
      <xdr:row>13</xdr:row>
      <xdr:rowOff>142621</xdr:rowOff>
    </xdr:to>
    <xdr:cxnSp macro="">
      <xdr:nvCxnSpPr>
        <xdr:cNvPr id="436" name="直線コネクタ 435"/>
        <xdr:cNvCxnSpPr/>
      </xdr:nvCxnSpPr>
      <xdr:spPr>
        <a:xfrm>
          <a:off x="16929100" y="237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53509</xdr:rowOff>
    </xdr:from>
    <xdr:to>
      <xdr:col>24</xdr:col>
      <xdr:colOff>558800</xdr:colOff>
      <xdr:row>18</xdr:row>
      <xdr:rowOff>138769</xdr:rowOff>
    </xdr:to>
    <xdr:cxnSp macro="">
      <xdr:nvCxnSpPr>
        <xdr:cNvPr id="437" name="直線コネクタ 436"/>
        <xdr:cNvCxnSpPr/>
      </xdr:nvCxnSpPr>
      <xdr:spPr>
        <a:xfrm>
          <a:off x="16179800" y="3139609"/>
          <a:ext cx="838200" cy="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8"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53509</xdr:rowOff>
    </xdr:from>
    <xdr:to>
      <xdr:col>23</xdr:col>
      <xdr:colOff>406400</xdr:colOff>
      <xdr:row>18</xdr:row>
      <xdr:rowOff>97748</xdr:rowOff>
    </xdr:to>
    <xdr:cxnSp macro="">
      <xdr:nvCxnSpPr>
        <xdr:cNvPr id="440" name="直線コネクタ 439"/>
        <xdr:cNvCxnSpPr/>
      </xdr:nvCxnSpPr>
      <xdr:spPr>
        <a:xfrm flipV="1">
          <a:off x="15290800" y="313960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97748</xdr:rowOff>
    </xdr:from>
    <xdr:to>
      <xdr:col>22</xdr:col>
      <xdr:colOff>203200</xdr:colOff>
      <xdr:row>19</xdr:row>
      <xdr:rowOff>13165</xdr:rowOff>
    </xdr:to>
    <xdr:cxnSp macro="">
      <xdr:nvCxnSpPr>
        <xdr:cNvPr id="443" name="直線コネクタ 442"/>
        <xdr:cNvCxnSpPr/>
      </xdr:nvCxnSpPr>
      <xdr:spPr>
        <a:xfrm flipV="1">
          <a:off x="14401800" y="31838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13165</xdr:rowOff>
    </xdr:from>
    <xdr:to>
      <xdr:col>21</xdr:col>
      <xdr:colOff>0</xdr:colOff>
      <xdr:row>21</xdr:row>
      <xdr:rowOff>105410</xdr:rowOff>
    </xdr:to>
    <xdr:cxnSp macro="">
      <xdr:nvCxnSpPr>
        <xdr:cNvPr id="446" name="直線コネクタ 445"/>
        <xdr:cNvCxnSpPr/>
      </xdr:nvCxnSpPr>
      <xdr:spPr>
        <a:xfrm flipV="1">
          <a:off x="13512800" y="3270715"/>
          <a:ext cx="889000" cy="43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44916</xdr:rowOff>
    </xdr:from>
    <xdr:to>
      <xdr:col>21</xdr:col>
      <xdr:colOff>50800</xdr:colOff>
      <xdr:row>15</xdr:row>
      <xdr:rowOff>146516</xdr:rowOff>
    </xdr:to>
    <xdr:sp macro="" textlink="">
      <xdr:nvSpPr>
        <xdr:cNvPr id="447" name="フローチャート : 判断 446"/>
        <xdr:cNvSpPr/>
      </xdr:nvSpPr>
      <xdr:spPr>
        <a:xfrm>
          <a:off x="14351000" y="26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156693</xdr:rowOff>
    </xdr:from>
    <xdr:ext cx="762000" cy="259045"/>
    <xdr:sp macro="" textlink="">
      <xdr:nvSpPr>
        <xdr:cNvPr id="448" name="テキスト ボックス 447"/>
        <xdr:cNvSpPr txBox="1"/>
      </xdr:nvSpPr>
      <xdr:spPr>
        <a:xfrm>
          <a:off x="14020800" y="238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15833</xdr:rowOff>
    </xdr:from>
    <xdr:to>
      <xdr:col>19</xdr:col>
      <xdr:colOff>533400</xdr:colOff>
      <xdr:row>16</xdr:row>
      <xdr:rowOff>117433</xdr:rowOff>
    </xdr:to>
    <xdr:sp macro="" textlink="">
      <xdr:nvSpPr>
        <xdr:cNvPr id="449" name="フローチャート : 判断 448"/>
        <xdr:cNvSpPr/>
      </xdr:nvSpPr>
      <xdr:spPr>
        <a:xfrm>
          <a:off x="13462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127610</xdr:rowOff>
    </xdr:from>
    <xdr:ext cx="762000" cy="259045"/>
    <xdr:sp macro="" textlink="">
      <xdr:nvSpPr>
        <xdr:cNvPr id="450" name="テキスト ボックス 449"/>
        <xdr:cNvSpPr txBox="1"/>
      </xdr:nvSpPr>
      <xdr:spPr>
        <a:xfrm>
          <a:off x="13131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87969</xdr:rowOff>
    </xdr:from>
    <xdr:to>
      <xdr:col>24</xdr:col>
      <xdr:colOff>609600</xdr:colOff>
      <xdr:row>19</xdr:row>
      <xdr:rowOff>18119</xdr:rowOff>
    </xdr:to>
    <xdr:sp macro="" textlink="">
      <xdr:nvSpPr>
        <xdr:cNvPr id="456" name="円/楕円 455"/>
        <xdr:cNvSpPr/>
      </xdr:nvSpPr>
      <xdr:spPr>
        <a:xfrm>
          <a:off x="16967200" y="317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155296</xdr:rowOff>
    </xdr:from>
    <xdr:ext cx="762000" cy="259045"/>
    <xdr:sp macro="" textlink="">
      <xdr:nvSpPr>
        <xdr:cNvPr id="457" name="将来負担の状況該当値テキスト"/>
        <xdr:cNvSpPr txBox="1"/>
      </xdr:nvSpPr>
      <xdr:spPr>
        <a:xfrm>
          <a:off x="17106900" y="306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2709</xdr:rowOff>
    </xdr:from>
    <xdr:to>
      <xdr:col>23</xdr:col>
      <xdr:colOff>457200</xdr:colOff>
      <xdr:row>18</xdr:row>
      <xdr:rowOff>104309</xdr:rowOff>
    </xdr:to>
    <xdr:sp macro="" textlink="">
      <xdr:nvSpPr>
        <xdr:cNvPr id="458" name="円/楕円 457"/>
        <xdr:cNvSpPr/>
      </xdr:nvSpPr>
      <xdr:spPr>
        <a:xfrm>
          <a:off x="16129000" y="308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89086</xdr:rowOff>
    </xdr:from>
    <xdr:ext cx="736600" cy="259045"/>
    <xdr:sp macro="" textlink="">
      <xdr:nvSpPr>
        <xdr:cNvPr id="459" name="テキスト ボックス 458"/>
        <xdr:cNvSpPr txBox="1"/>
      </xdr:nvSpPr>
      <xdr:spPr>
        <a:xfrm>
          <a:off x="15798800" y="3175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46948</xdr:rowOff>
    </xdr:from>
    <xdr:to>
      <xdr:col>22</xdr:col>
      <xdr:colOff>254000</xdr:colOff>
      <xdr:row>18</xdr:row>
      <xdr:rowOff>148548</xdr:rowOff>
    </xdr:to>
    <xdr:sp macro="" textlink="">
      <xdr:nvSpPr>
        <xdr:cNvPr id="460" name="円/楕円 459"/>
        <xdr:cNvSpPr/>
      </xdr:nvSpPr>
      <xdr:spPr>
        <a:xfrm>
          <a:off x="15240000" y="31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133325</xdr:rowOff>
    </xdr:from>
    <xdr:ext cx="762000" cy="259045"/>
    <xdr:sp macro="" textlink="">
      <xdr:nvSpPr>
        <xdr:cNvPr id="461" name="テキスト ボックス 460"/>
        <xdr:cNvSpPr txBox="1"/>
      </xdr:nvSpPr>
      <xdr:spPr>
        <a:xfrm>
          <a:off x="14909800" y="321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133816</xdr:rowOff>
    </xdr:from>
    <xdr:to>
      <xdr:col>21</xdr:col>
      <xdr:colOff>50800</xdr:colOff>
      <xdr:row>19</xdr:row>
      <xdr:rowOff>63966</xdr:rowOff>
    </xdr:to>
    <xdr:sp macro="" textlink="">
      <xdr:nvSpPr>
        <xdr:cNvPr id="462" name="円/楕円 461"/>
        <xdr:cNvSpPr/>
      </xdr:nvSpPr>
      <xdr:spPr>
        <a:xfrm>
          <a:off x="14351000" y="3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48742</xdr:rowOff>
    </xdr:from>
    <xdr:ext cx="762000" cy="259045"/>
    <xdr:sp macro="" textlink="">
      <xdr:nvSpPr>
        <xdr:cNvPr id="463" name="テキスト ボックス 462"/>
        <xdr:cNvSpPr txBox="1"/>
      </xdr:nvSpPr>
      <xdr:spPr>
        <a:xfrm>
          <a:off x="14020800" y="330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54610</xdr:rowOff>
    </xdr:from>
    <xdr:to>
      <xdr:col>19</xdr:col>
      <xdr:colOff>533400</xdr:colOff>
      <xdr:row>21</xdr:row>
      <xdr:rowOff>156210</xdr:rowOff>
    </xdr:to>
    <xdr:sp macro="" textlink="">
      <xdr:nvSpPr>
        <xdr:cNvPr id="464" name="円/楕円 463"/>
        <xdr:cNvSpPr/>
      </xdr:nvSpPr>
      <xdr:spPr>
        <a:xfrm>
          <a:off x="13462000" y="365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140987</xdr:rowOff>
    </xdr:from>
    <xdr:ext cx="762000" cy="259045"/>
    <xdr:sp macro="" textlink="">
      <xdr:nvSpPr>
        <xdr:cNvPr id="465" name="テキスト ボックス 464"/>
        <xdr:cNvSpPr txBox="1"/>
      </xdr:nvSpPr>
      <xdr:spPr>
        <a:xfrm>
          <a:off x="131318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和歌山県九度山町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
4,791
44.12
4,368,086
4,314,098
31,751
2,173,886
4,956,680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106.2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　人件費及び</a:t>
          </a:r>
          <a:r>
            <a:rPr lang="ja-JP" altLang="ja-JP" sz="1300" b="0" i="0" baseline="0">
              <a:solidFill>
                <a:schemeClr val="dk1"/>
              </a:solidFill>
              <a:latin typeface="+mn-lt"/>
              <a:ea typeface="+mn-ea"/>
              <a:cs typeface="+mn-cs"/>
            </a:rPr>
            <a:t>事業費支弁に係る人件費</a:t>
          </a:r>
          <a:r>
            <a:rPr lang="en-US" altLang="ja-JP"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投資的経費</a:t>
          </a:r>
          <a:r>
            <a:rPr lang="en-US" altLang="ja-JP"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が類</a:t>
          </a:r>
          <a:r>
            <a:rPr lang="ja-JP" altLang="ja-JP" sz="1300">
              <a:solidFill>
                <a:schemeClr val="dk1"/>
              </a:solidFill>
              <a:latin typeface="+mn-lt"/>
              <a:ea typeface="+mn-ea"/>
              <a:cs typeface="+mn-cs"/>
            </a:rPr>
            <a:t>似団体を上回っているが、ラスパイレス指数は類似団体平均を下回っている。</a:t>
          </a:r>
          <a:r>
            <a:rPr lang="ja-JP" altLang="ja-JP" sz="1300" b="0" i="0" baseline="0">
              <a:solidFill>
                <a:schemeClr val="dk1"/>
              </a:solidFill>
              <a:latin typeface="+mn-lt"/>
              <a:ea typeface="+mn-ea"/>
              <a:cs typeface="+mn-cs"/>
            </a:rPr>
            <a:t>今後より一層、超過勤務手当の削減に努める。</a:t>
          </a:r>
          <a:endParaRPr lang="ja-JP" altLang="ja-JP" sz="1300"/>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138430</xdr:rowOff>
    </xdr:from>
    <xdr:to>
      <xdr:col>7</xdr:col>
      <xdr:colOff>15875</xdr:colOff>
      <xdr:row>36</xdr:row>
      <xdr:rowOff>149860</xdr:rowOff>
    </xdr:to>
    <xdr:cxnSp macro="">
      <xdr:nvCxnSpPr>
        <xdr:cNvPr id="65" name="直線コネクタ 64"/>
        <xdr:cNvCxnSpPr/>
      </xdr:nvCxnSpPr>
      <xdr:spPr>
        <a:xfrm flipV="1">
          <a:off x="3987800" y="63106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36</xdr:row>
      <xdr:rowOff>153670</xdr:rowOff>
    </xdr:to>
    <xdr:cxnSp macro="">
      <xdr:nvCxnSpPr>
        <xdr:cNvPr id="68" name="直線コネクタ 67"/>
        <xdr:cNvCxnSpPr/>
      </xdr:nvCxnSpPr>
      <xdr:spPr>
        <a:xfrm flipV="1">
          <a:off x="3098800" y="6322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39370</xdr:rowOff>
    </xdr:from>
    <xdr:to>
      <xdr:col>4</xdr:col>
      <xdr:colOff>346075</xdr:colOff>
      <xdr:row>36</xdr:row>
      <xdr:rowOff>153670</xdr:rowOff>
    </xdr:to>
    <xdr:cxnSp macro="">
      <xdr:nvCxnSpPr>
        <xdr:cNvPr id="71" name="直線コネクタ 70"/>
        <xdr:cNvCxnSpPr/>
      </xdr:nvCxnSpPr>
      <xdr:spPr>
        <a:xfrm>
          <a:off x="2209800" y="62115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39370</xdr:rowOff>
    </xdr:from>
    <xdr:to>
      <xdr:col>3</xdr:col>
      <xdr:colOff>142875</xdr:colOff>
      <xdr:row>36</xdr:row>
      <xdr:rowOff>127000</xdr:rowOff>
    </xdr:to>
    <xdr:cxnSp macro="">
      <xdr:nvCxnSpPr>
        <xdr:cNvPr id="74" name="直線コネクタ 73"/>
        <xdr:cNvCxnSpPr/>
      </xdr:nvCxnSpPr>
      <xdr:spPr>
        <a:xfrm flipV="1">
          <a:off x="1320800" y="62115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91440</xdr:rowOff>
    </xdr:from>
    <xdr:to>
      <xdr:col>3</xdr:col>
      <xdr:colOff>193675</xdr:colOff>
      <xdr:row>36</xdr:row>
      <xdr:rowOff>21590</xdr:rowOff>
    </xdr:to>
    <xdr:sp macro="" textlink="">
      <xdr:nvSpPr>
        <xdr:cNvPr id="75" name="フローチャート : 判断 74"/>
        <xdr:cNvSpPr/>
      </xdr:nvSpPr>
      <xdr:spPr>
        <a:xfrm>
          <a:off x="21590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31767</xdr:rowOff>
    </xdr:from>
    <xdr:ext cx="762000" cy="259045"/>
    <xdr:sp macro="" textlink="">
      <xdr:nvSpPr>
        <xdr:cNvPr id="76" name="テキスト ボックス 75"/>
        <xdr:cNvSpPr txBox="1"/>
      </xdr:nvSpPr>
      <xdr:spPr>
        <a:xfrm>
          <a:off x="1828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148590</xdr:rowOff>
    </xdr:from>
    <xdr:to>
      <xdr:col>1</xdr:col>
      <xdr:colOff>676275</xdr:colOff>
      <xdr:row>36</xdr:row>
      <xdr:rowOff>78740</xdr:rowOff>
    </xdr:to>
    <xdr:sp macro="" textlink="">
      <xdr:nvSpPr>
        <xdr:cNvPr id="77" name="フローチャート : 判断 76"/>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88917</xdr:rowOff>
    </xdr:from>
    <xdr:ext cx="762000" cy="259045"/>
    <xdr:sp macro="" textlink="">
      <xdr:nvSpPr>
        <xdr:cNvPr id="78" name="テキスト ボックス 77"/>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87630</xdr:rowOff>
    </xdr:from>
    <xdr:to>
      <xdr:col>7</xdr:col>
      <xdr:colOff>66675</xdr:colOff>
      <xdr:row>37</xdr:row>
      <xdr:rowOff>17780</xdr:rowOff>
    </xdr:to>
    <xdr:sp macro="" textlink="">
      <xdr:nvSpPr>
        <xdr:cNvPr id="84" name="円/楕円 83"/>
        <xdr:cNvSpPr/>
      </xdr:nvSpPr>
      <xdr:spPr>
        <a:xfrm>
          <a:off x="47752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59707</xdr:rowOff>
    </xdr:from>
    <xdr:ext cx="762000" cy="259045"/>
    <xdr:sp macro="" textlink="">
      <xdr:nvSpPr>
        <xdr:cNvPr id="85" name="人件費該当値テキスト"/>
        <xdr:cNvSpPr txBox="1"/>
      </xdr:nvSpPr>
      <xdr:spPr>
        <a:xfrm>
          <a:off x="49149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6" name="円/楕円 85"/>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87" name="テキスト ボックス 86"/>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102870</xdr:rowOff>
    </xdr:from>
    <xdr:to>
      <xdr:col>4</xdr:col>
      <xdr:colOff>396875</xdr:colOff>
      <xdr:row>37</xdr:row>
      <xdr:rowOff>33020</xdr:rowOff>
    </xdr:to>
    <xdr:sp macro="" textlink="">
      <xdr:nvSpPr>
        <xdr:cNvPr id="88" name="円/楕円 87"/>
        <xdr:cNvSpPr/>
      </xdr:nvSpPr>
      <xdr:spPr>
        <a:xfrm>
          <a:off x="3048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17797</xdr:rowOff>
    </xdr:from>
    <xdr:ext cx="762000" cy="259045"/>
    <xdr:sp macro="" textlink="">
      <xdr:nvSpPr>
        <xdr:cNvPr id="89" name="テキスト ボックス 88"/>
        <xdr:cNvSpPr txBox="1"/>
      </xdr:nvSpPr>
      <xdr:spPr>
        <a:xfrm>
          <a:off x="27178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160020</xdr:rowOff>
    </xdr:from>
    <xdr:to>
      <xdr:col>3</xdr:col>
      <xdr:colOff>193675</xdr:colOff>
      <xdr:row>36</xdr:row>
      <xdr:rowOff>90170</xdr:rowOff>
    </xdr:to>
    <xdr:sp macro="" textlink="">
      <xdr:nvSpPr>
        <xdr:cNvPr id="90" name="円/楕円 89"/>
        <xdr:cNvSpPr/>
      </xdr:nvSpPr>
      <xdr:spPr>
        <a:xfrm>
          <a:off x="2159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74947</xdr:rowOff>
    </xdr:from>
    <xdr:ext cx="762000" cy="259045"/>
    <xdr:sp macro="" textlink="">
      <xdr:nvSpPr>
        <xdr:cNvPr id="91" name="テキスト ボックス 90"/>
        <xdr:cNvSpPr txBox="1"/>
      </xdr:nvSpPr>
      <xdr:spPr>
        <a:xfrm>
          <a:off x="1828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2" name="円/楕円 91"/>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162577</xdr:rowOff>
    </xdr:from>
    <xdr:ext cx="762000" cy="259045"/>
    <xdr:sp macro="" textlink="">
      <xdr:nvSpPr>
        <xdr:cNvPr id="93" name="テキスト ボックス 92"/>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　物件費については、類似団体平均値より下回っているが、今後も、徹底したデマンドシステム監視による電気代、共同発注による消耗品</a:t>
          </a:r>
          <a:r>
            <a:rPr lang="ja-JP" altLang="ja-JP" sz="1300" b="0" i="0" baseline="0">
              <a:solidFill>
                <a:schemeClr val="dk1"/>
              </a:solidFill>
              <a:latin typeface="+mn-lt"/>
              <a:ea typeface="+mn-ea"/>
              <a:cs typeface="+mn-cs"/>
            </a:rPr>
            <a:t>に係るコスト削減等に努め、現在の水準を維持する。</a:t>
          </a:r>
          <a:endParaRPr lang="ja-JP" altLang="ja-JP" sz="1300"/>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78994</xdr:rowOff>
    </xdr:to>
    <xdr:cxnSp macro="">
      <xdr:nvCxnSpPr>
        <xdr:cNvPr id="124" name="直線コネクタ 123"/>
        <xdr:cNvCxnSpPr/>
      </xdr:nvCxnSpPr>
      <xdr:spPr>
        <a:xfrm>
          <a:off x="15671800" y="29387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140716</xdr:rowOff>
    </xdr:from>
    <xdr:to>
      <xdr:col>22</xdr:col>
      <xdr:colOff>565150</xdr:colOff>
      <xdr:row>17</xdr:row>
      <xdr:rowOff>24130</xdr:rowOff>
    </xdr:to>
    <xdr:cxnSp macro="">
      <xdr:nvCxnSpPr>
        <xdr:cNvPr id="127" name="直線コネクタ 126"/>
        <xdr:cNvCxnSpPr/>
      </xdr:nvCxnSpPr>
      <xdr:spPr>
        <a:xfrm>
          <a:off x="14782800" y="2883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9" name="テキスト ボックス 128"/>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67564</xdr:rowOff>
    </xdr:from>
    <xdr:to>
      <xdr:col>21</xdr:col>
      <xdr:colOff>361950</xdr:colOff>
      <xdr:row>16</xdr:row>
      <xdr:rowOff>140716</xdr:rowOff>
    </xdr:to>
    <xdr:cxnSp macro="">
      <xdr:nvCxnSpPr>
        <xdr:cNvPr id="130" name="直線コネクタ 129"/>
        <xdr:cNvCxnSpPr/>
      </xdr:nvCxnSpPr>
      <xdr:spPr>
        <a:xfrm>
          <a:off x="13893800" y="28107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32" name="テキスト ボックス 131"/>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67564</xdr:rowOff>
    </xdr:from>
    <xdr:to>
      <xdr:col>20</xdr:col>
      <xdr:colOff>158750</xdr:colOff>
      <xdr:row>16</xdr:row>
      <xdr:rowOff>168148</xdr:rowOff>
    </xdr:to>
    <xdr:cxnSp macro="">
      <xdr:nvCxnSpPr>
        <xdr:cNvPr id="133" name="直線コネクタ 132"/>
        <xdr:cNvCxnSpPr/>
      </xdr:nvCxnSpPr>
      <xdr:spPr>
        <a:xfrm flipV="1">
          <a:off x="13004800" y="28107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25908</xdr:rowOff>
    </xdr:from>
    <xdr:to>
      <xdr:col>20</xdr:col>
      <xdr:colOff>209550</xdr:colOff>
      <xdr:row>16</xdr:row>
      <xdr:rowOff>127508</xdr:rowOff>
    </xdr:to>
    <xdr:sp macro="" textlink="">
      <xdr:nvSpPr>
        <xdr:cNvPr id="134" name="フローチャート : 判断 133"/>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112285</xdr:rowOff>
    </xdr:from>
    <xdr:ext cx="762000" cy="259045"/>
    <xdr:sp macro="" textlink="">
      <xdr:nvSpPr>
        <xdr:cNvPr id="135" name="テキスト ボックス 134"/>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6" name="フローチャート : 判断 135"/>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37" name="テキスト ボックス 136"/>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28194</xdr:rowOff>
    </xdr:from>
    <xdr:to>
      <xdr:col>24</xdr:col>
      <xdr:colOff>82550</xdr:colOff>
      <xdr:row>17</xdr:row>
      <xdr:rowOff>129794</xdr:rowOff>
    </xdr:to>
    <xdr:sp macro="" textlink="">
      <xdr:nvSpPr>
        <xdr:cNvPr id="143" name="円/楕円 142"/>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44721</xdr:rowOff>
    </xdr:from>
    <xdr:ext cx="762000" cy="259045"/>
    <xdr:sp macro="" textlink="">
      <xdr:nvSpPr>
        <xdr:cNvPr id="144" name="物件費該当値テキスト"/>
        <xdr:cNvSpPr txBox="1"/>
      </xdr:nvSpPr>
      <xdr:spPr>
        <a:xfrm>
          <a:off x="16598900" y="278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5" name="円/楕円 144"/>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85107</xdr:rowOff>
    </xdr:from>
    <xdr:ext cx="736600" cy="259045"/>
    <xdr:sp macro="" textlink="">
      <xdr:nvSpPr>
        <xdr:cNvPr id="146" name="テキスト ボックス 145"/>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89916</xdr:rowOff>
    </xdr:from>
    <xdr:to>
      <xdr:col>21</xdr:col>
      <xdr:colOff>412750</xdr:colOff>
      <xdr:row>17</xdr:row>
      <xdr:rowOff>20066</xdr:rowOff>
    </xdr:to>
    <xdr:sp macro="" textlink="">
      <xdr:nvSpPr>
        <xdr:cNvPr id="147" name="円/楕円 146"/>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30243</xdr:rowOff>
    </xdr:from>
    <xdr:ext cx="762000" cy="259045"/>
    <xdr:sp macro="" textlink="">
      <xdr:nvSpPr>
        <xdr:cNvPr id="148" name="テキスト ボックス 147"/>
        <xdr:cNvSpPr txBox="1"/>
      </xdr:nvSpPr>
      <xdr:spPr>
        <a:xfrm>
          <a:off x="14401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xdr:rowOff>
    </xdr:from>
    <xdr:to>
      <xdr:col>20</xdr:col>
      <xdr:colOff>209550</xdr:colOff>
      <xdr:row>16</xdr:row>
      <xdr:rowOff>118364</xdr:rowOff>
    </xdr:to>
    <xdr:sp macro="" textlink="">
      <xdr:nvSpPr>
        <xdr:cNvPr id="149" name="円/楕円 148"/>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128541</xdr:rowOff>
    </xdr:from>
    <xdr:ext cx="762000" cy="259045"/>
    <xdr:sp macro="" textlink="">
      <xdr:nvSpPr>
        <xdr:cNvPr id="150" name="テキスト ボックス 149"/>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117348</xdr:rowOff>
    </xdr:from>
    <xdr:to>
      <xdr:col>19</xdr:col>
      <xdr:colOff>6350</xdr:colOff>
      <xdr:row>17</xdr:row>
      <xdr:rowOff>47498</xdr:rowOff>
    </xdr:to>
    <xdr:sp macro="" textlink="">
      <xdr:nvSpPr>
        <xdr:cNvPr id="151" name="円/楕円 150"/>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32275</xdr:rowOff>
    </xdr:from>
    <xdr:ext cx="762000" cy="259045"/>
    <xdr:sp macro="" textlink="">
      <xdr:nvSpPr>
        <xdr:cNvPr id="152" name="テキスト ボックス 151"/>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　扶助費については、町独自の中学校卒業まで医療費の無料サービス等により類似団体平均を上回っている。今後、高齢化による医療扶助費の増加が見込まれるので、医療制度の改正等を含め、</a:t>
          </a:r>
          <a:r>
            <a:rPr lang="ja-JP" altLang="ja-JP" sz="1300" b="0" i="0" baseline="0">
              <a:solidFill>
                <a:schemeClr val="dk1"/>
              </a:solidFill>
              <a:latin typeface="+mn-lt"/>
              <a:ea typeface="+mn-ea"/>
              <a:cs typeface="+mn-cs"/>
            </a:rPr>
            <a:t>国の制度を注視し現在の水準を維持する。</a:t>
          </a:r>
          <a:endParaRPr lang="ja-JP" altLang="ja-JP" sz="1300"/>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151493</xdr:rowOff>
    </xdr:to>
    <xdr:cxnSp macro="">
      <xdr:nvCxnSpPr>
        <xdr:cNvPr id="186" name="直線コネクタ 185"/>
        <xdr:cNvCxnSpPr/>
      </xdr:nvCxnSpPr>
      <xdr:spPr>
        <a:xfrm>
          <a:off x="3987800" y="9548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141712</xdr:rowOff>
    </xdr:from>
    <xdr:ext cx="762000" cy="259045"/>
    <xdr:sp macro="" textlink="">
      <xdr:nvSpPr>
        <xdr:cNvPr id="187" name="扶助費平均値テキスト"/>
        <xdr:cNvSpPr txBox="1"/>
      </xdr:nvSpPr>
      <xdr:spPr>
        <a:xfrm>
          <a:off x="4914900" y="922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118835</xdr:rowOff>
    </xdr:to>
    <xdr:cxnSp macro="">
      <xdr:nvCxnSpPr>
        <xdr:cNvPr id="189" name="直線コネクタ 188"/>
        <xdr:cNvCxnSpPr/>
      </xdr:nvCxnSpPr>
      <xdr:spPr>
        <a:xfrm>
          <a:off x="3098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1" name="テキスト ボックス 190"/>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86178</xdr:rowOff>
    </xdr:to>
    <xdr:cxnSp macro="">
      <xdr:nvCxnSpPr>
        <xdr:cNvPr id="192" name="直線コネクタ 191"/>
        <xdr:cNvCxnSpPr/>
      </xdr:nvCxnSpPr>
      <xdr:spPr>
        <a:xfrm>
          <a:off x="2209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4" name="テキスト ボックス 19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86178</xdr:rowOff>
    </xdr:to>
    <xdr:cxnSp macro="">
      <xdr:nvCxnSpPr>
        <xdr:cNvPr id="195" name="直線コネクタ 194"/>
        <xdr:cNvCxnSpPr/>
      </xdr:nvCxnSpPr>
      <xdr:spPr>
        <a:xfrm>
          <a:off x="1320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6" name="フローチャート : 判断 195"/>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7" name="テキスト ボックス 196"/>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9" name="テキスト ボックス 198"/>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5" name="円/楕円 204"/>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72770</xdr:rowOff>
    </xdr:from>
    <xdr:ext cx="762000" cy="259045"/>
    <xdr:sp macro="" textlink="">
      <xdr:nvSpPr>
        <xdr:cNvPr id="206" name="扶助費該当値テキスト"/>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07" name="円/楕円 206"/>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208" name="テキスト ボックス 207"/>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09" name="円/楕円 208"/>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0" name="テキスト ボックス 20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1" name="円/楕円 210"/>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12" name="テキスト ボックス 211"/>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3" name="円/楕円 212"/>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4" name="テキスト ボックス 213"/>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　その他に係る経常収支比率が全ての平均値を上回っているのは、繰出金の増加が主な要因である。今後、下水道事業については、未供用地区を早期供用開始し、繰出金を抑制出来るよう努め、簡易水道事業については経費を節減するとともに、独立採算の原則に立ち返った料金の値上げによる健全化を図ることなどにより、普通会計の負担額を減らし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74422</xdr:rowOff>
    </xdr:from>
    <xdr:to>
      <xdr:col>24</xdr:col>
      <xdr:colOff>31750</xdr:colOff>
      <xdr:row>57</xdr:row>
      <xdr:rowOff>110998</xdr:rowOff>
    </xdr:to>
    <xdr:cxnSp macro="">
      <xdr:nvCxnSpPr>
        <xdr:cNvPr id="244" name="直線コネクタ 243"/>
        <xdr:cNvCxnSpPr/>
      </xdr:nvCxnSpPr>
      <xdr:spPr>
        <a:xfrm flipV="1">
          <a:off x="15671800" y="98470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65278</xdr:rowOff>
    </xdr:from>
    <xdr:to>
      <xdr:col>22</xdr:col>
      <xdr:colOff>565150</xdr:colOff>
      <xdr:row>57</xdr:row>
      <xdr:rowOff>110998</xdr:rowOff>
    </xdr:to>
    <xdr:cxnSp macro="">
      <xdr:nvCxnSpPr>
        <xdr:cNvPr id="247" name="直線コネクタ 246"/>
        <xdr:cNvCxnSpPr/>
      </xdr:nvCxnSpPr>
      <xdr:spPr>
        <a:xfrm>
          <a:off x="14782800" y="98379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65278</xdr:rowOff>
    </xdr:to>
    <xdr:cxnSp macro="">
      <xdr:nvCxnSpPr>
        <xdr:cNvPr id="250" name="直線コネクタ 249"/>
        <xdr:cNvCxnSpPr/>
      </xdr:nvCxnSpPr>
      <xdr:spPr>
        <a:xfrm>
          <a:off x="13893800" y="9819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83566</xdr:rowOff>
    </xdr:to>
    <xdr:cxnSp macro="">
      <xdr:nvCxnSpPr>
        <xdr:cNvPr id="253" name="直線コネクタ 252"/>
        <xdr:cNvCxnSpPr/>
      </xdr:nvCxnSpPr>
      <xdr:spPr>
        <a:xfrm flipV="1">
          <a:off x="13004800" y="9819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5" name="テキスト ボックス 254"/>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6" name="フローチャート : 判断 255"/>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57" name="テキスト ボックス 256"/>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23622</xdr:rowOff>
    </xdr:from>
    <xdr:to>
      <xdr:col>24</xdr:col>
      <xdr:colOff>82550</xdr:colOff>
      <xdr:row>57</xdr:row>
      <xdr:rowOff>125222</xdr:rowOff>
    </xdr:to>
    <xdr:sp macro="" textlink="">
      <xdr:nvSpPr>
        <xdr:cNvPr id="263" name="円/楕円 262"/>
        <xdr:cNvSpPr/>
      </xdr:nvSpPr>
      <xdr:spPr>
        <a:xfrm>
          <a:off x="164592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167149</xdr:rowOff>
    </xdr:from>
    <xdr:ext cx="762000" cy="259045"/>
    <xdr:sp macro="" textlink="">
      <xdr:nvSpPr>
        <xdr:cNvPr id="264" name="その他該当値テキスト"/>
        <xdr:cNvSpPr txBox="1"/>
      </xdr:nvSpPr>
      <xdr:spPr>
        <a:xfrm>
          <a:off x="165989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60198</xdr:rowOff>
    </xdr:from>
    <xdr:to>
      <xdr:col>22</xdr:col>
      <xdr:colOff>615950</xdr:colOff>
      <xdr:row>57</xdr:row>
      <xdr:rowOff>161798</xdr:rowOff>
    </xdr:to>
    <xdr:sp macro="" textlink="">
      <xdr:nvSpPr>
        <xdr:cNvPr id="265" name="円/楕円 264"/>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146575</xdr:rowOff>
    </xdr:from>
    <xdr:ext cx="736600" cy="259045"/>
    <xdr:sp macro="" textlink="">
      <xdr:nvSpPr>
        <xdr:cNvPr id="266" name="テキスト ボックス 265"/>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14478</xdr:rowOff>
    </xdr:from>
    <xdr:to>
      <xdr:col>21</xdr:col>
      <xdr:colOff>412750</xdr:colOff>
      <xdr:row>57</xdr:row>
      <xdr:rowOff>116078</xdr:rowOff>
    </xdr:to>
    <xdr:sp macro="" textlink="">
      <xdr:nvSpPr>
        <xdr:cNvPr id="267" name="円/楕円 266"/>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100855</xdr:rowOff>
    </xdr:from>
    <xdr:ext cx="762000" cy="259045"/>
    <xdr:sp macro="" textlink="">
      <xdr:nvSpPr>
        <xdr:cNvPr id="268" name="テキスト ボックス 267"/>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69" name="円/楕円 268"/>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0" name="テキスト ボックス 269"/>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32766</xdr:rowOff>
    </xdr:from>
    <xdr:to>
      <xdr:col>19</xdr:col>
      <xdr:colOff>6350</xdr:colOff>
      <xdr:row>57</xdr:row>
      <xdr:rowOff>134366</xdr:rowOff>
    </xdr:to>
    <xdr:sp macro="" textlink="">
      <xdr:nvSpPr>
        <xdr:cNvPr id="271" name="円/楕円 270"/>
        <xdr:cNvSpPr/>
      </xdr:nvSpPr>
      <xdr:spPr>
        <a:xfrm>
          <a:off x="12954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119143</xdr:rowOff>
    </xdr:from>
    <xdr:ext cx="762000" cy="259045"/>
    <xdr:sp macro="" textlink="">
      <xdr:nvSpPr>
        <xdr:cNvPr id="272" name="テキスト ボックス 271"/>
        <xdr:cNvSpPr txBox="1"/>
      </xdr:nvSpPr>
      <xdr:spPr>
        <a:xfrm>
          <a:off x="12623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　補助費については、全ての平均値を下回っているが、今後も徹底した補助金の見直しを行い、現在の水準を維持する。</a:t>
          </a:r>
          <a:endParaRPr lang="ja-JP" altLang="ja-JP" sz="13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97282</xdr:rowOff>
    </xdr:from>
    <xdr:to>
      <xdr:col>24</xdr:col>
      <xdr:colOff>31750</xdr:colOff>
      <xdr:row>35</xdr:row>
      <xdr:rowOff>124714</xdr:rowOff>
    </xdr:to>
    <xdr:cxnSp macro="">
      <xdr:nvCxnSpPr>
        <xdr:cNvPr id="302" name="直線コネクタ 301"/>
        <xdr:cNvCxnSpPr/>
      </xdr:nvCxnSpPr>
      <xdr:spPr>
        <a:xfrm flipV="1">
          <a:off x="15671800" y="60980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83566</xdr:rowOff>
    </xdr:from>
    <xdr:to>
      <xdr:col>22</xdr:col>
      <xdr:colOff>565150</xdr:colOff>
      <xdr:row>35</xdr:row>
      <xdr:rowOff>124714</xdr:rowOff>
    </xdr:to>
    <xdr:cxnSp macro="">
      <xdr:nvCxnSpPr>
        <xdr:cNvPr id="305" name="直線コネクタ 304"/>
        <xdr:cNvCxnSpPr/>
      </xdr:nvCxnSpPr>
      <xdr:spPr>
        <a:xfrm>
          <a:off x="14782800" y="60843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83566</xdr:rowOff>
    </xdr:from>
    <xdr:to>
      <xdr:col>21</xdr:col>
      <xdr:colOff>361950</xdr:colOff>
      <xdr:row>35</xdr:row>
      <xdr:rowOff>110998</xdr:rowOff>
    </xdr:to>
    <xdr:cxnSp macro="">
      <xdr:nvCxnSpPr>
        <xdr:cNvPr id="308" name="直線コネクタ 307"/>
        <xdr:cNvCxnSpPr/>
      </xdr:nvCxnSpPr>
      <xdr:spPr>
        <a:xfrm flipV="1">
          <a:off x="13893800" y="6084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56134</xdr:rowOff>
    </xdr:from>
    <xdr:to>
      <xdr:col>20</xdr:col>
      <xdr:colOff>158750</xdr:colOff>
      <xdr:row>35</xdr:row>
      <xdr:rowOff>110998</xdr:rowOff>
    </xdr:to>
    <xdr:cxnSp macro="">
      <xdr:nvCxnSpPr>
        <xdr:cNvPr id="311" name="直線コネクタ 310"/>
        <xdr:cNvCxnSpPr/>
      </xdr:nvCxnSpPr>
      <xdr:spPr>
        <a:xfrm>
          <a:off x="13004800" y="60568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2" name="フローチャート : 判断 31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3" name="テキスト ボックス 312"/>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4" name="フローチャート : 判断 313"/>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5" name="テキスト ボックス 314"/>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46482</xdr:rowOff>
    </xdr:from>
    <xdr:to>
      <xdr:col>24</xdr:col>
      <xdr:colOff>82550</xdr:colOff>
      <xdr:row>35</xdr:row>
      <xdr:rowOff>148082</xdr:rowOff>
    </xdr:to>
    <xdr:sp macro="" textlink="">
      <xdr:nvSpPr>
        <xdr:cNvPr id="321" name="円/楕円 320"/>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63009</xdr:rowOff>
    </xdr:from>
    <xdr:ext cx="762000" cy="259045"/>
    <xdr:sp macro="" textlink="">
      <xdr:nvSpPr>
        <xdr:cNvPr id="322"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73914</xdr:rowOff>
    </xdr:from>
    <xdr:to>
      <xdr:col>22</xdr:col>
      <xdr:colOff>615950</xdr:colOff>
      <xdr:row>36</xdr:row>
      <xdr:rowOff>4064</xdr:rowOff>
    </xdr:to>
    <xdr:sp macro="" textlink="">
      <xdr:nvSpPr>
        <xdr:cNvPr id="323" name="円/楕円 322"/>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14241</xdr:rowOff>
    </xdr:from>
    <xdr:ext cx="736600" cy="259045"/>
    <xdr:sp macro="" textlink="">
      <xdr:nvSpPr>
        <xdr:cNvPr id="324" name="テキスト ボックス 323"/>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32766</xdr:rowOff>
    </xdr:from>
    <xdr:to>
      <xdr:col>21</xdr:col>
      <xdr:colOff>412750</xdr:colOff>
      <xdr:row>35</xdr:row>
      <xdr:rowOff>134366</xdr:rowOff>
    </xdr:to>
    <xdr:sp macro="" textlink="">
      <xdr:nvSpPr>
        <xdr:cNvPr id="325" name="円/楕円 324"/>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144543</xdr:rowOff>
    </xdr:from>
    <xdr:ext cx="762000" cy="259045"/>
    <xdr:sp macro="" textlink="">
      <xdr:nvSpPr>
        <xdr:cNvPr id="326" name="テキスト ボックス 325"/>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60198</xdr:rowOff>
    </xdr:from>
    <xdr:to>
      <xdr:col>20</xdr:col>
      <xdr:colOff>209550</xdr:colOff>
      <xdr:row>35</xdr:row>
      <xdr:rowOff>161798</xdr:rowOff>
    </xdr:to>
    <xdr:sp macro="" textlink="">
      <xdr:nvSpPr>
        <xdr:cNvPr id="327" name="円/楕円 326"/>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525</xdr:rowOff>
    </xdr:from>
    <xdr:ext cx="762000" cy="259045"/>
    <xdr:sp macro="" textlink="">
      <xdr:nvSpPr>
        <xdr:cNvPr id="328" name="テキスト ボックス 327"/>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5334</xdr:rowOff>
    </xdr:from>
    <xdr:to>
      <xdr:col>19</xdr:col>
      <xdr:colOff>6350</xdr:colOff>
      <xdr:row>35</xdr:row>
      <xdr:rowOff>106934</xdr:rowOff>
    </xdr:to>
    <xdr:sp macro="" textlink="">
      <xdr:nvSpPr>
        <xdr:cNvPr id="329" name="円/楕円 328"/>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117111</xdr:rowOff>
    </xdr:from>
    <xdr:ext cx="762000" cy="259045"/>
    <xdr:sp macro="" textlink="">
      <xdr:nvSpPr>
        <xdr:cNvPr id="330" name="テキスト ボックス 329"/>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　道路をはじめ公共施設等の基盤整備を進めるため、補助・起債事業を中心に事業を積極的に行ってきたことにより、起債の償還等が上昇し、類似団体を上回っている。今後、投資的経費の事業を見直し、新規発行債の抑制に努める。</a:t>
          </a:r>
          <a:endParaRPr lang="ja-JP" altLang="ja-JP" sz="1300"/>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170435</xdr:rowOff>
    </xdr:from>
    <xdr:to>
      <xdr:col>7</xdr:col>
      <xdr:colOff>15875</xdr:colOff>
      <xdr:row>78</xdr:row>
      <xdr:rowOff>67563</xdr:rowOff>
    </xdr:to>
    <xdr:cxnSp macro="">
      <xdr:nvCxnSpPr>
        <xdr:cNvPr id="361" name="直線コネクタ 360"/>
        <xdr:cNvCxnSpPr/>
      </xdr:nvCxnSpPr>
      <xdr:spPr>
        <a:xfrm>
          <a:off x="3987800" y="13372085"/>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81297</xdr:rowOff>
    </xdr:from>
    <xdr:ext cx="762000" cy="259045"/>
    <xdr:sp macro="" textlink="">
      <xdr:nvSpPr>
        <xdr:cNvPr id="362" name="公債費平均値テキスト"/>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165863</xdr:rowOff>
    </xdr:from>
    <xdr:to>
      <xdr:col>5</xdr:col>
      <xdr:colOff>549275</xdr:colOff>
      <xdr:row>77</xdr:row>
      <xdr:rowOff>170435</xdr:rowOff>
    </xdr:to>
    <xdr:cxnSp macro="">
      <xdr:nvCxnSpPr>
        <xdr:cNvPr id="364" name="直線コネクタ 363"/>
        <xdr:cNvCxnSpPr/>
      </xdr:nvCxnSpPr>
      <xdr:spPr>
        <a:xfrm>
          <a:off x="3098800" y="13367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14241</xdr:rowOff>
    </xdr:from>
    <xdr:ext cx="736600" cy="259045"/>
    <xdr:sp macro="" textlink="">
      <xdr:nvSpPr>
        <xdr:cNvPr id="366" name="テキスト ボックス 365"/>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77</xdr:row>
      <xdr:rowOff>165863</xdr:rowOff>
    </xdr:to>
    <xdr:cxnSp macro="">
      <xdr:nvCxnSpPr>
        <xdr:cNvPr id="367" name="直線コネクタ 366"/>
        <xdr:cNvCxnSpPr/>
      </xdr:nvCxnSpPr>
      <xdr:spPr>
        <a:xfrm>
          <a:off x="2209800" y="133400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78</xdr:row>
      <xdr:rowOff>58420</xdr:rowOff>
    </xdr:to>
    <xdr:cxnSp macro="">
      <xdr:nvCxnSpPr>
        <xdr:cNvPr id="370" name="直線コネクタ 369"/>
        <xdr:cNvCxnSpPr/>
      </xdr:nvCxnSpPr>
      <xdr:spPr>
        <a:xfrm flipV="1">
          <a:off x="1320800" y="13340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156211</xdr:rowOff>
    </xdr:from>
    <xdr:to>
      <xdr:col>3</xdr:col>
      <xdr:colOff>193675</xdr:colOff>
      <xdr:row>76</xdr:row>
      <xdr:rowOff>86361</xdr:rowOff>
    </xdr:to>
    <xdr:sp macro="" textlink="">
      <xdr:nvSpPr>
        <xdr:cNvPr id="371" name="フローチャート : 判断 370"/>
        <xdr:cNvSpPr/>
      </xdr:nvSpPr>
      <xdr:spPr>
        <a:xfrm>
          <a:off x="2159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72" name="テキスト ボックス 371"/>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73" name="フローチャート : 判断 372"/>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74" name="テキスト ボックス 373"/>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80" name="円/楕円 379"/>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160290</xdr:rowOff>
    </xdr:from>
    <xdr:ext cx="762000" cy="259045"/>
    <xdr:sp macro="" textlink="">
      <xdr:nvSpPr>
        <xdr:cNvPr id="381"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119635</xdr:rowOff>
    </xdr:from>
    <xdr:to>
      <xdr:col>5</xdr:col>
      <xdr:colOff>600075</xdr:colOff>
      <xdr:row>78</xdr:row>
      <xdr:rowOff>49785</xdr:rowOff>
    </xdr:to>
    <xdr:sp macro="" textlink="">
      <xdr:nvSpPr>
        <xdr:cNvPr id="382" name="円/楕円 381"/>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83" name="テキスト ボックス 382"/>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115063</xdr:rowOff>
    </xdr:from>
    <xdr:to>
      <xdr:col>4</xdr:col>
      <xdr:colOff>396875</xdr:colOff>
      <xdr:row>78</xdr:row>
      <xdr:rowOff>45213</xdr:rowOff>
    </xdr:to>
    <xdr:sp macro="" textlink="">
      <xdr:nvSpPr>
        <xdr:cNvPr id="384" name="円/楕円 383"/>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29990</xdr:rowOff>
    </xdr:from>
    <xdr:ext cx="762000" cy="259045"/>
    <xdr:sp macro="" textlink="">
      <xdr:nvSpPr>
        <xdr:cNvPr id="385" name="テキスト ボックス 384"/>
        <xdr:cNvSpPr txBox="1"/>
      </xdr:nvSpPr>
      <xdr:spPr>
        <a:xfrm>
          <a:off x="2717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86" name="円/楕円 385"/>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87" name="テキスト ボックス 386"/>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88" name="円/楕円 387"/>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389" name="テキスト ボックス 388"/>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　公債費以外については、類似団体平均値を上回っている。今後、さらに徹底した歳出削減の見直しを行い、操出金については、健全化を図ることなどにより、普通会計の負担額を減らしていくよう努める。</a:t>
          </a:r>
          <a:endParaRPr lang="ja-JP" altLang="ja-JP" sz="13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161289</xdr:rowOff>
    </xdr:from>
    <xdr:to>
      <xdr:col>24</xdr:col>
      <xdr:colOff>31750</xdr:colOff>
      <xdr:row>77</xdr:row>
      <xdr:rowOff>10413</xdr:rowOff>
    </xdr:to>
    <xdr:cxnSp macro="">
      <xdr:nvCxnSpPr>
        <xdr:cNvPr id="420" name="直線コネクタ 419"/>
        <xdr:cNvCxnSpPr/>
      </xdr:nvCxnSpPr>
      <xdr:spPr>
        <a:xfrm flipV="1">
          <a:off x="15671800" y="13191489"/>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122428</xdr:rowOff>
    </xdr:from>
    <xdr:to>
      <xdr:col>22</xdr:col>
      <xdr:colOff>565150</xdr:colOff>
      <xdr:row>77</xdr:row>
      <xdr:rowOff>10413</xdr:rowOff>
    </xdr:to>
    <xdr:cxnSp macro="">
      <xdr:nvCxnSpPr>
        <xdr:cNvPr id="423" name="直線コネクタ 422"/>
        <xdr:cNvCxnSpPr/>
      </xdr:nvCxnSpPr>
      <xdr:spPr>
        <a:xfrm>
          <a:off x="14782800" y="131526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40132</xdr:rowOff>
    </xdr:from>
    <xdr:to>
      <xdr:col>21</xdr:col>
      <xdr:colOff>361950</xdr:colOff>
      <xdr:row>76</xdr:row>
      <xdr:rowOff>122428</xdr:rowOff>
    </xdr:to>
    <xdr:cxnSp macro="">
      <xdr:nvCxnSpPr>
        <xdr:cNvPr id="426" name="直線コネクタ 425"/>
        <xdr:cNvCxnSpPr/>
      </xdr:nvCxnSpPr>
      <xdr:spPr>
        <a:xfrm>
          <a:off x="13893800" y="130703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40132</xdr:rowOff>
    </xdr:from>
    <xdr:to>
      <xdr:col>20</xdr:col>
      <xdr:colOff>158750</xdr:colOff>
      <xdr:row>76</xdr:row>
      <xdr:rowOff>106426</xdr:rowOff>
    </xdr:to>
    <xdr:cxnSp macro="">
      <xdr:nvCxnSpPr>
        <xdr:cNvPr id="429" name="直線コネクタ 428"/>
        <xdr:cNvCxnSpPr/>
      </xdr:nvCxnSpPr>
      <xdr:spPr>
        <a:xfrm flipV="1">
          <a:off x="13004800" y="1307033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131064</xdr:rowOff>
    </xdr:from>
    <xdr:to>
      <xdr:col>20</xdr:col>
      <xdr:colOff>209550</xdr:colOff>
      <xdr:row>76</xdr:row>
      <xdr:rowOff>61215</xdr:rowOff>
    </xdr:to>
    <xdr:sp macro="" textlink="">
      <xdr:nvSpPr>
        <xdr:cNvPr id="430" name="フローチャート : 判断 429"/>
        <xdr:cNvSpPr/>
      </xdr:nvSpPr>
      <xdr:spPr>
        <a:xfrm>
          <a:off x="13843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71391</xdr:rowOff>
    </xdr:from>
    <xdr:ext cx="762000" cy="259045"/>
    <xdr:sp macro="" textlink="">
      <xdr:nvSpPr>
        <xdr:cNvPr id="431" name="テキスト ボックス 430"/>
        <xdr:cNvSpPr txBox="1"/>
      </xdr:nvSpPr>
      <xdr:spPr>
        <a:xfrm>
          <a:off x="13512800" y="127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xdr:rowOff>
    </xdr:from>
    <xdr:to>
      <xdr:col>19</xdr:col>
      <xdr:colOff>6350</xdr:colOff>
      <xdr:row>76</xdr:row>
      <xdr:rowOff>116078</xdr:rowOff>
    </xdr:to>
    <xdr:sp macro="" textlink="">
      <xdr:nvSpPr>
        <xdr:cNvPr id="432" name="フローチャート : 判断 431"/>
        <xdr:cNvSpPr/>
      </xdr:nvSpPr>
      <xdr:spPr>
        <a:xfrm>
          <a:off x="12954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126255</xdr:rowOff>
    </xdr:from>
    <xdr:ext cx="762000" cy="259045"/>
    <xdr:sp macro="" textlink="">
      <xdr:nvSpPr>
        <xdr:cNvPr id="433" name="テキスト ボックス 432"/>
        <xdr:cNvSpPr txBox="1"/>
      </xdr:nvSpPr>
      <xdr:spPr>
        <a:xfrm>
          <a:off x="12623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110489</xdr:rowOff>
    </xdr:from>
    <xdr:to>
      <xdr:col>24</xdr:col>
      <xdr:colOff>82550</xdr:colOff>
      <xdr:row>77</xdr:row>
      <xdr:rowOff>40639</xdr:rowOff>
    </xdr:to>
    <xdr:sp macro="" textlink="">
      <xdr:nvSpPr>
        <xdr:cNvPr id="439" name="円/楕円 438"/>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82566</xdr:rowOff>
    </xdr:from>
    <xdr:ext cx="762000" cy="259045"/>
    <xdr:sp macro="" textlink="">
      <xdr:nvSpPr>
        <xdr:cNvPr id="440" name="公債費以外該当値テキスト"/>
        <xdr:cNvSpPr txBox="1"/>
      </xdr:nvSpPr>
      <xdr:spPr>
        <a:xfrm>
          <a:off x="16598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131063</xdr:rowOff>
    </xdr:from>
    <xdr:to>
      <xdr:col>22</xdr:col>
      <xdr:colOff>615950</xdr:colOff>
      <xdr:row>77</xdr:row>
      <xdr:rowOff>61213</xdr:rowOff>
    </xdr:to>
    <xdr:sp macro="" textlink="">
      <xdr:nvSpPr>
        <xdr:cNvPr id="441" name="円/楕円 440"/>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45990</xdr:rowOff>
    </xdr:from>
    <xdr:ext cx="736600" cy="259045"/>
    <xdr:sp macro="" textlink="">
      <xdr:nvSpPr>
        <xdr:cNvPr id="442" name="テキスト ボックス 441"/>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71628</xdr:rowOff>
    </xdr:from>
    <xdr:to>
      <xdr:col>21</xdr:col>
      <xdr:colOff>412750</xdr:colOff>
      <xdr:row>77</xdr:row>
      <xdr:rowOff>1778</xdr:rowOff>
    </xdr:to>
    <xdr:sp macro="" textlink="">
      <xdr:nvSpPr>
        <xdr:cNvPr id="443" name="円/楕円 442"/>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158005</xdr:rowOff>
    </xdr:from>
    <xdr:ext cx="762000" cy="259045"/>
    <xdr:sp macro="" textlink="">
      <xdr:nvSpPr>
        <xdr:cNvPr id="444" name="テキスト ボックス 443"/>
        <xdr:cNvSpPr txBox="1"/>
      </xdr:nvSpPr>
      <xdr:spPr>
        <a:xfrm>
          <a:off x="14401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160782</xdr:rowOff>
    </xdr:from>
    <xdr:to>
      <xdr:col>20</xdr:col>
      <xdr:colOff>209550</xdr:colOff>
      <xdr:row>76</xdr:row>
      <xdr:rowOff>90932</xdr:rowOff>
    </xdr:to>
    <xdr:sp macro="" textlink="">
      <xdr:nvSpPr>
        <xdr:cNvPr id="445" name="円/楕円 444"/>
        <xdr:cNvSpPr/>
      </xdr:nvSpPr>
      <xdr:spPr>
        <a:xfrm>
          <a:off x="13843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75709</xdr:rowOff>
    </xdr:from>
    <xdr:ext cx="762000" cy="259045"/>
    <xdr:sp macro="" textlink="">
      <xdr:nvSpPr>
        <xdr:cNvPr id="446" name="テキスト ボックス 445"/>
        <xdr:cNvSpPr txBox="1"/>
      </xdr:nvSpPr>
      <xdr:spPr>
        <a:xfrm>
          <a:off x="13512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55626</xdr:rowOff>
    </xdr:from>
    <xdr:to>
      <xdr:col>19</xdr:col>
      <xdr:colOff>6350</xdr:colOff>
      <xdr:row>76</xdr:row>
      <xdr:rowOff>157226</xdr:rowOff>
    </xdr:to>
    <xdr:sp macro="" textlink="">
      <xdr:nvSpPr>
        <xdr:cNvPr id="447" name="円/楕円 446"/>
        <xdr:cNvSpPr/>
      </xdr:nvSpPr>
      <xdr:spPr>
        <a:xfrm>
          <a:off x="12954000" y="130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142003</xdr:rowOff>
    </xdr:from>
    <xdr:ext cx="762000" cy="259045"/>
    <xdr:sp macro="" textlink="">
      <xdr:nvSpPr>
        <xdr:cNvPr id="448" name="テキスト ボックス 447"/>
        <xdr:cNvSpPr txBox="1"/>
      </xdr:nvSpPr>
      <xdr:spPr>
        <a:xfrm>
          <a:off x="12623800" y="1317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和歌山県九度山町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78891</xdr:rowOff>
    </xdr:from>
    <xdr:to>
      <xdr:col>4</xdr:col>
      <xdr:colOff>1117600</xdr:colOff>
      <xdr:row>19</xdr:row>
      <xdr:rowOff>107459</xdr:rowOff>
    </xdr:to>
    <xdr:cxnSp macro="">
      <xdr:nvCxnSpPr>
        <xdr:cNvPr id="52" name="直線コネクタ 51"/>
        <xdr:cNvCxnSpPr/>
      </xdr:nvCxnSpPr>
      <xdr:spPr bwMode="auto">
        <a:xfrm flipV="1">
          <a:off x="5003800" y="3384066"/>
          <a:ext cx="647700" cy="28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43684</xdr:rowOff>
    </xdr:from>
    <xdr:ext cx="762000" cy="259045"/>
    <xdr:sp macro="" textlink="">
      <xdr:nvSpPr>
        <xdr:cNvPr id="53" name="人口1人当たり決算額の推移平均値テキスト130"/>
        <xdr:cNvSpPr txBox="1"/>
      </xdr:nvSpPr>
      <xdr:spPr>
        <a:xfrm>
          <a:off x="5740400" y="300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107459</xdr:rowOff>
    </xdr:from>
    <xdr:to>
      <xdr:col>4</xdr:col>
      <xdr:colOff>469900</xdr:colOff>
      <xdr:row>19</xdr:row>
      <xdr:rowOff>107485</xdr:rowOff>
    </xdr:to>
    <xdr:cxnSp macro="">
      <xdr:nvCxnSpPr>
        <xdr:cNvPr id="55" name="直線コネクタ 54"/>
        <xdr:cNvCxnSpPr/>
      </xdr:nvCxnSpPr>
      <xdr:spPr bwMode="auto">
        <a:xfrm flipV="1">
          <a:off x="4305300" y="3412634"/>
          <a:ext cx="698500" cy="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148692</xdr:rowOff>
    </xdr:from>
    <xdr:ext cx="736600" cy="259045"/>
    <xdr:sp macro="" textlink="">
      <xdr:nvSpPr>
        <xdr:cNvPr id="57" name="テキスト ボックス 56"/>
        <xdr:cNvSpPr txBox="1"/>
      </xdr:nvSpPr>
      <xdr:spPr>
        <a:xfrm>
          <a:off x="4622800" y="293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107485</xdr:rowOff>
    </xdr:from>
    <xdr:to>
      <xdr:col>3</xdr:col>
      <xdr:colOff>904875</xdr:colOff>
      <xdr:row>19</xdr:row>
      <xdr:rowOff>136122</xdr:rowOff>
    </xdr:to>
    <xdr:cxnSp macro="">
      <xdr:nvCxnSpPr>
        <xdr:cNvPr id="58" name="直線コネクタ 57"/>
        <xdr:cNvCxnSpPr/>
      </xdr:nvCxnSpPr>
      <xdr:spPr bwMode="auto">
        <a:xfrm flipV="1">
          <a:off x="3606800" y="3412660"/>
          <a:ext cx="698500" cy="28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145827</xdr:rowOff>
    </xdr:from>
    <xdr:ext cx="762000" cy="259045"/>
    <xdr:sp macro="" textlink="">
      <xdr:nvSpPr>
        <xdr:cNvPr id="60" name="テキスト ボックス 59"/>
        <xdr:cNvSpPr txBox="1"/>
      </xdr:nvSpPr>
      <xdr:spPr>
        <a:xfrm>
          <a:off x="3924300" y="293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136122</xdr:rowOff>
    </xdr:from>
    <xdr:to>
      <xdr:col>3</xdr:col>
      <xdr:colOff>206375</xdr:colOff>
      <xdr:row>19</xdr:row>
      <xdr:rowOff>139623</xdr:rowOff>
    </xdr:to>
    <xdr:cxnSp macro="">
      <xdr:nvCxnSpPr>
        <xdr:cNvPr id="61" name="直線コネクタ 60"/>
        <xdr:cNvCxnSpPr/>
      </xdr:nvCxnSpPr>
      <xdr:spPr bwMode="auto">
        <a:xfrm flipV="1">
          <a:off x="2908300" y="3441297"/>
          <a:ext cx="698500" cy="3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51764</xdr:rowOff>
    </xdr:from>
    <xdr:to>
      <xdr:col>3</xdr:col>
      <xdr:colOff>257175</xdr:colOff>
      <xdr:row>19</xdr:row>
      <xdr:rowOff>153364</xdr:rowOff>
    </xdr:to>
    <xdr:sp macro="" textlink="">
      <xdr:nvSpPr>
        <xdr:cNvPr id="62" name="フローチャート : 判断 61"/>
        <xdr:cNvSpPr/>
      </xdr:nvSpPr>
      <xdr:spPr bwMode="auto">
        <a:xfrm>
          <a:off x="3556000" y="33569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163541</xdr:rowOff>
    </xdr:from>
    <xdr:ext cx="762000" cy="259045"/>
    <xdr:sp macro="" textlink="">
      <xdr:nvSpPr>
        <xdr:cNvPr id="63" name="テキスト ボックス 62"/>
        <xdr:cNvSpPr txBox="1"/>
      </xdr:nvSpPr>
      <xdr:spPr>
        <a:xfrm>
          <a:off x="3225800" y="31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57560</xdr:rowOff>
    </xdr:from>
    <xdr:to>
      <xdr:col>2</xdr:col>
      <xdr:colOff>692150</xdr:colOff>
      <xdr:row>19</xdr:row>
      <xdr:rowOff>159160</xdr:rowOff>
    </xdr:to>
    <xdr:sp macro="" textlink="">
      <xdr:nvSpPr>
        <xdr:cNvPr id="64" name="フローチャート : 判断 63"/>
        <xdr:cNvSpPr/>
      </xdr:nvSpPr>
      <xdr:spPr bwMode="auto">
        <a:xfrm>
          <a:off x="2857500" y="3362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169337</xdr:rowOff>
    </xdr:from>
    <xdr:ext cx="762000" cy="259045"/>
    <xdr:sp macro="" textlink="">
      <xdr:nvSpPr>
        <xdr:cNvPr id="65" name="テキスト ボックス 64"/>
        <xdr:cNvSpPr txBox="1"/>
      </xdr:nvSpPr>
      <xdr:spPr>
        <a:xfrm>
          <a:off x="2527300" y="313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28091</xdr:rowOff>
    </xdr:from>
    <xdr:to>
      <xdr:col>5</xdr:col>
      <xdr:colOff>34925</xdr:colOff>
      <xdr:row>19</xdr:row>
      <xdr:rowOff>129691</xdr:rowOff>
    </xdr:to>
    <xdr:sp macro="" textlink="">
      <xdr:nvSpPr>
        <xdr:cNvPr id="71" name="円/楕円 70"/>
        <xdr:cNvSpPr/>
      </xdr:nvSpPr>
      <xdr:spPr bwMode="auto">
        <a:xfrm>
          <a:off x="5600700" y="3333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168</xdr:rowOff>
    </xdr:from>
    <xdr:ext cx="762000" cy="259045"/>
    <xdr:sp macro="" textlink="">
      <xdr:nvSpPr>
        <xdr:cNvPr id="72" name="人口1人当たり決算額の推移該当値テキスト130"/>
        <xdr:cNvSpPr txBox="1"/>
      </xdr:nvSpPr>
      <xdr:spPr>
        <a:xfrm>
          <a:off x="5740400" y="330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169,315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56659</xdr:rowOff>
    </xdr:from>
    <xdr:to>
      <xdr:col>4</xdr:col>
      <xdr:colOff>520700</xdr:colOff>
      <xdr:row>19</xdr:row>
      <xdr:rowOff>158259</xdr:rowOff>
    </xdr:to>
    <xdr:sp macro="" textlink="">
      <xdr:nvSpPr>
        <xdr:cNvPr id="73" name="円/楕円 72"/>
        <xdr:cNvSpPr/>
      </xdr:nvSpPr>
      <xdr:spPr bwMode="auto">
        <a:xfrm>
          <a:off x="4953000" y="3361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143036</xdr:rowOff>
    </xdr:from>
    <xdr:ext cx="736600" cy="259045"/>
    <xdr:sp macro="" textlink="">
      <xdr:nvSpPr>
        <xdr:cNvPr id="74" name="テキスト ボックス 73"/>
        <xdr:cNvSpPr txBox="1"/>
      </xdr:nvSpPr>
      <xdr:spPr>
        <a:xfrm>
          <a:off x="4622800" y="3448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160,567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56685</xdr:rowOff>
    </xdr:from>
    <xdr:to>
      <xdr:col>3</xdr:col>
      <xdr:colOff>955675</xdr:colOff>
      <xdr:row>19</xdr:row>
      <xdr:rowOff>158285</xdr:rowOff>
    </xdr:to>
    <xdr:sp macro="" textlink="">
      <xdr:nvSpPr>
        <xdr:cNvPr id="75" name="円/楕円 74"/>
        <xdr:cNvSpPr/>
      </xdr:nvSpPr>
      <xdr:spPr bwMode="auto">
        <a:xfrm>
          <a:off x="4254500" y="3361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143062</xdr:rowOff>
    </xdr:from>
    <xdr:ext cx="762000" cy="259045"/>
    <xdr:sp macro="" textlink="">
      <xdr:nvSpPr>
        <xdr:cNvPr id="76" name="テキスト ボックス 75"/>
        <xdr:cNvSpPr txBox="1"/>
      </xdr:nvSpPr>
      <xdr:spPr>
        <a:xfrm>
          <a:off x="3924300" y="344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160,559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85322</xdr:rowOff>
    </xdr:from>
    <xdr:to>
      <xdr:col>3</xdr:col>
      <xdr:colOff>257175</xdr:colOff>
      <xdr:row>20</xdr:row>
      <xdr:rowOff>15472</xdr:rowOff>
    </xdr:to>
    <xdr:sp macro="" textlink="">
      <xdr:nvSpPr>
        <xdr:cNvPr id="77" name="円/楕円 76"/>
        <xdr:cNvSpPr/>
      </xdr:nvSpPr>
      <xdr:spPr bwMode="auto">
        <a:xfrm>
          <a:off x="3556000" y="339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249</xdr:rowOff>
    </xdr:from>
    <xdr:ext cx="762000" cy="259045"/>
    <xdr:sp macro="" textlink="">
      <xdr:nvSpPr>
        <xdr:cNvPr id="78" name="テキスト ボックス 77"/>
        <xdr:cNvSpPr txBox="1"/>
      </xdr:nvSpPr>
      <xdr:spPr>
        <a:xfrm>
          <a:off x="3225800" y="347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151,790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88823</xdr:rowOff>
    </xdr:from>
    <xdr:to>
      <xdr:col>2</xdr:col>
      <xdr:colOff>692150</xdr:colOff>
      <xdr:row>20</xdr:row>
      <xdr:rowOff>18973</xdr:rowOff>
    </xdr:to>
    <xdr:sp macro="" textlink="">
      <xdr:nvSpPr>
        <xdr:cNvPr id="79" name="円/楕円 78"/>
        <xdr:cNvSpPr/>
      </xdr:nvSpPr>
      <xdr:spPr bwMode="auto">
        <a:xfrm>
          <a:off x="2857500" y="3393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3750</xdr:rowOff>
    </xdr:from>
    <xdr:ext cx="762000" cy="259045"/>
    <xdr:sp macro="" textlink="">
      <xdr:nvSpPr>
        <xdr:cNvPr id="80" name="テキスト ボックス 79"/>
        <xdr:cNvSpPr txBox="1"/>
      </xdr:nvSpPr>
      <xdr:spPr>
        <a:xfrm>
          <a:off x="2527300" y="348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45110</xdr:rowOff>
    </xdr:from>
    <xdr:to>
      <xdr:col>4</xdr:col>
      <xdr:colOff>1117600</xdr:colOff>
      <xdr:row>36</xdr:row>
      <xdr:rowOff>77674</xdr:rowOff>
    </xdr:to>
    <xdr:cxnSp macro="">
      <xdr:nvCxnSpPr>
        <xdr:cNvPr id="110" name="直線コネクタ 109"/>
        <xdr:cNvCxnSpPr/>
      </xdr:nvCxnSpPr>
      <xdr:spPr bwMode="auto">
        <a:xfrm flipV="1">
          <a:off x="5003800" y="6998360"/>
          <a:ext cx="647700" cy="32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44780</xdr:rowOff>
    </xdr:from>
    <xdr:ext cx="762000" cy="259045"/>
    <xdr:sp macro="" textlink="">
      <xdr:nvSpPr>
        <xdr:cNvPr id="111" name="人口1人当たり決算額の推移平均値テキスト445"/>
        <xdr:cNvSpPr txBox="1"/>
      </xdr:nvSpPr>
      <xdr:spPr>
        <a:xfrm>
          <a:off x="5740400" y="6998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77674</xdr:rowOff>
    </xdr:from>
    <xdr:to>
      <xdr:col>4</xdr:col>
      <xdr:colOff>469900</xdr:colOff>
      <xdr:row>36</xdr:row>
      <xdr:rowOff>83612</xdr:rowOff>
    </xdr:to>
    <xdr:cxnSp macro="">
      <xdr:nvCxnSpPr>
        <xdr:cNvPr id="113" name="直線コネクタ 112"/>
        <xdr:cNvCxnSpPr/>
      </xdr:nvCxnSpPr>
      <xdr:spPr bwMode="auto">
        <a:xfrm flipV="1">
          <a:off x="4305300" y="7030924"/>
          <a:ext cx="698500" cy="5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83612</xdr:rowOff>
    </xdr:from>
    <xdr:to>
      <xdr:col>3</xdr:col>
      <xdr:colOff>904875</xdr:colOff>
      <xdr:row>36</xdr:row>
      <xdr:rowOff>108072</xdr:rowOff>
    </xdr:to>
    <xdr:cxnSp macro="">
      <xdr:nvCxnSpPr>
        <xdr:cNvPr id="116" name="直線コネクタ 115"/>
        <xdr:cNvCxnSpPr/>
      </xdr:nvCxnSpPr>
      <xdr:spPr bwMode="auto">
        <a:xfrm flipV="1">
          <a:off x="3606800" y="7036862"/>
          <a:ext cx="6985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86006</xdr:rowOff>
    </xdr:from>
    <xdr:to>
      <xdr:col>3</xdr:col>
      <xdr:colOff>206375</xdr:colOff>
      <xdr:row>36</xdr:row>
      <xdr:rowOff>108072</xdr:rowOff>
    </xdr:to>
    <xdr:cxnSp macro="">
      <xdr:nvCxnSpPr>
        <xdr:cNvPr id="119" name="直線コネクタ 118"/>
        <xdr:cNvCxnSpPr/>
      </xdr:nvCxnSpPr>
      <xdr:spPr bwMode="auto">
        <a:xfrm>
          <a:off x="2908300" y="7039256"/>
          <a:ext cx="698500" cy="22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70131</xdr:rowOff>
    </xdr:from>
    <xdr:to>
      <xdr:col>3</xdr:col>
      <xdr:colOff>257175</xdr:colOff>
      <xdr:row>37</xdr:row>
      <xdr:rowOff>281</xdr:rowOff>
    </xdr:to>
    <xdr:sp macro="" textlink="">
      <xdr:nvSpPr>
        <xdr:cNvPr id="120" name="フローチャート : 判断 119"/>
        <xdr:cNvSpPr/>
      </xdr:nvSpPr>
      <xdr:spPr bwMode="auto">
        <a:xfrm>
          <a:off x="3556000" y="7023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156508</xdr:rowOff>
    </xdr:from>
    <xdr:ext cx="762000" cy="259045"/>
    <xdr:sp macro="" textlink="">
      <xdr:nvSpPr>
        <xdr:cNvPr id="121" name="テキスト ボックス 120"/>
        <xdr:cNvSpPr txBox="1"/>
      </xdr:nvSpPr>
      <xdr:spPr>
        <a:xfrm>
          <a:off x="3225800" y="710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59089</xdr:rowOff>
    </xdr:from>
    <xdr:to>
      <xdr:col>2</xdr:col>
      <xdr:colOff>692150</xdr:colOff>
      <xdr:row>36</xdr:row>
      <xdr:rowOff>160689</xdr:rowOff>
    </xdr:to>
    <xdr:sp macro="" textlink="">
      <xdr:nvSpPr>
        <xdr:cNvPr id="122" name="フローチャート : 判断 121"/>
        <xdr:cNvSpPr/>
      </xdr:nvSpPr>
      <xdr:spPr bwMode="auto">
        <a:xfrm>
          <a:off x="2857500" y="7012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145466</xdr:rowOff>
    </xdr:from>
    <xdr:ext cx="762000" cy="259045"/>
    <xdr:sp macro="" textlink="">
      <xdr:nvSpPr>
        <xdr:cNvPr id="123" name="テキスト ボックス 122"/>
        <xdr:cNvSpPr txBox="1"/>
      </xdr:nvSpPr>
      <xdr:spPr>
        <a:xfrm>
          <a:off x="2527300" y="70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337210</xdr:rowOff>
    </xdr:from>
    <xdr:to>
      <xdr:col>5</xdr:col>
      <xdr:colOff>34925</xdr:colOff>
      <xdr:row>36</xdr:row>
      <xdr:rowOff>95910</xdr:rowOff>
    </xdr:to>
    <xdr:sp macro="" textlink="">
      <xdr:nvSpPr>
        <xdr:cNvPr id="129" name="円/楕円 128"/>
        <xdr:cNvSpPr/>
      </xdr:nvSpPr>
      <xdr:spPr bwMode="auto">
        <a:xfrm>
          <a:off x="5600700" y="6947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182287</xdr:rowOff>
    </xdr:from>
    <xdr:ext cx="762000" cy="259045"/>
    <xdr:sp macro="" textlink="">
      <xdr:nvSpPr>
        <xdr:cNvPr id="130" name="人口1人当たり決算額の推移該当値テキスト445"/>
        <xdr:cNvSpPr txBox="1"/>
      </xdr:nvSpPr>
      <xdr:spPr>
        <a:xfrm>
          <a:off x="5740400" y="67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64,329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26874</xdr:rowOff>
    </xdr:from>
    <xdr:to>
      <xdr:col>4</xdr:col>
      <xdr:colOff>520700</xdr:colOff>
      <xdr:row>36</xdr:row>
      <xdr:rowOff>128474</xdr:rowOff>
    </xdr:to>
    <xdr:sp macro="" textlink="">
      <xdr:nvSpPr>
        <xdr:cNvPr id="131" name="円/楕円 130"/>
        <xdr:cNvSpPr/>
      </xdr:nvSpPr>
      <xdr:spPr bwMode="auto">
        <a:xfrm>
          <a:off x="4953000" y="6980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138651</xdr:rowOff>
    </xdr:from>
    <xdr:ext cx="736600" cy="259045"/>
    <xdr:sp macro="" textlink="">
      <xdr:nvSpPr>
        <xdr:cNvPr id="132" name="テキスト ボックス 131"/>
        <xdr:cNvSpPr txBox="1"/>
      </xdr:nvSpPr>
      <xdr:spPr>
        <a:xfrm>
          <a:off x="4622800" y="674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58,631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32812</xdr:rowOff>
    </xdr:from>
    <xdr:to>
      <xdr:col>3</xdr:col>
      <xdr:colOff>955675</xdr:colOff>
      <xdr:row>36</xdr:row>
      <xdr:rowOff>134412</xdr:rowOff>
    </xdr:to>
    <xdr:sp macro="" textlink="">
      <xdr:nvSpPr>
        <xdr:cNvPr id="133" name="円/楕円 132"/>
        <xdr:cNvSpPr/>
      </xdr:nvSpPr>
      <xdr:spPr bwMode="auto">
        <a:xfrm>
          <a:off x="4254500" y="6986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119189</xdr:rowOff>
    </xdr:from>
    <xdr:ext cx="762000" cy="259045"/>
    <xdr:sp macro="" textlink="">
      <xdr:nvSpPr>
        <xdr:cNvPr id="134" name="テキスト ボックス 133"/>
        <xdr:cNvSpPr txBox="1"/>
      </xdr:nvSpPr>
      <xdr:spPr>
        <a:xfrm>
          <a:off x="3924300" y="70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57,592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57272</xdr:rowOff>
    </xdr:from>
    <xdr:to>
      <xdr:col>3</xdr:col>
      <xdr:colOff>257175</xdr:colOff>
      <xdr:row>36</xdr:row>
      <xdr:rowOff>158872</xdr:rowOff>
    </xdr:to>
    <xdr:sp macro="" textlink="">
      <xdr:nvSpPr>
        <xdr:cNvPr id="135" name="円/楕円 134"/>
        <xdr:cNvSpPr/>
      </xdr:nvSpPr>
      <xdr:spPr bwMode="auto">
        <a:xfrm>
          <a:off x="3556000" y="7010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169049</xdr:rowOff>
    </xdr:from>
    <xdr:ext cx="762000" cy="259045"/>
    <xdr:sp macro="" textlink="">
      <xdr:nvSpPr>
        <xdr:cNvPr id="136" name="テキスト ボックス 135"/>
        <xdr:cNvSpPr txBox="1"/>
      </xdr:nvSpPr>
      <xdr:spPr>
        <a:xfrm>
          <a:off x="3225800" y="677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53,312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35206</xdr:rowOff>
    </xdr:from>
    <xdr:to>
      <xdr:col>2</xdr:col>
      <xdr:colOff>692150</xdr:colOff>
      <xdr:row>36</xdr:row>
      <xdr:rowOff>136806</xdr:rowOff>
    </xdr:to>
    <xdr:sp macro="" textlink="">
      <xdr:nvSpPr>
        <xdr:cNvPr id="137" name="円/楕円 136"/>
        <xdr:cNvSpPr/>
      </xdr:nvSpPr>
      <xdr:spPr bwMode="auto">
        <a:xfrm>
          <a:off x="2857500" y="6988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146983</xdr:rowOff>
    </xdr:from>
    <xdr:ext cx="762000" cy="259045"/>
    <xdr:sp macro="" textlink="">
      <xdr:nvSpPr>
        <xdr:cNvPr id="138" name="テキスト ボックス 137"/>
        <xdr:cNvSpPr txBox="1"/>
      </xdr:nvSpPr>
      <xdr:spPr>
        <a:xfrm>
          <a:off x="2527300" y="675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和歌山県九度山町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a:solidFill>
                <a:schemeClr val="dk1"/>
              </a:solidFill>
              <a:latin typeface="+mn-lt"/>
              <a:ea typeface="+mn-ea"/>
              <a:cs typeface="+mn-cs"/>
            </a:rPr>
            <a:t>　財政調整基金については、平成</a:t>
          </a:r>
          <a:r>
            <a:rPr lang="ja-JP" altLang="en-US" sz="1400">
              <a:solidFill>
                <a:schemeClr val="dk1"/>
              </a:solidFill>
              <a:latin typeface="+mn-lt"/>
              <a:ea typeface="+mn-ea"/>
              <a:cs typeface="+mn-cs"/>
            </a:rPr>
            <a:t>２５</a:t>
          </a:r>
          <a:r>
            <a:rPr lang="ja-JP" altLang="ja-JP" sz="1400">
              <a:solidFill>
                <a:schemeClr val="dk1"/>
              </a:solidFill>
              <a:latin typeface="+mn-lt"/>
              <a:ea typeface="+mn-ea"/>
              <a:cs typeface="+mn-cs"/>
            </a:rPr>
            <a:t>年度は、</a:t>
          </a:r>
          <a:r>
            <a:rPr lang="ja-JP" altLang="en-US" sz="1400">
              <a:solidFill>
                <a:schemeClr val="dk1"/>
              </a:solidFill>
              <a:latin typeface="+mn-lt"/>
              <a:ea typeface="+mn-ea"/>
              <a:cs typeface="+mn-cs"/>
            </a:rPr>
            <a:t>６</a:t>
          </a:r>
          <a:r>
            <a:rPr lang="ja-JP" altLang="ja-JP" sz="1400">
              <a:solidFill>
                <a:schemeClr val="dk1"/>
              </a:solidFill>
              <a:latin typeface="+mn-lt"/>
              <a:ea typeface="+mn-ea"/>
              <a:cs typeface="+mn-cs"/>
            </a:rPr>
            <a:t>０百万円</a:t>
          </a:r>
          <a:r>
            <a:rPr lang="ja-JP" altLang="en-US" sz="1400">
              <a:solidFill>
                <a:schemeClr val="dk1"/>
              </a:solidFill>
              <a:latin typeface="+mn-lt"/>
              <a:ea typeface="+mn-ea"/>
              <a:cs typeface="+mn-cs"/>
            </a:rPr>
            <a:t>取り崩し</a:t>
          </a:r>
          <a:r>
            <a:rPr lang="ja-JP" altLang="ja-JP" sz="1400">
              <a:solidFill>
                <a:schemeClr val="dk1"/>
              </a:solidFill>
              <a:latin typeface="+mn-lt"/>
              <a:ea typeface="+mn-ea"/>
              <a:cs typeface="+mn-cs"/>
            </a:rPr>
            <a:t>を行</a:t>
          </a:r>
          <a:r>
            <a:rPr lang="ja-JP" altLang="en-US" sz="1400">
              <a:solidFill>
                <a:schemeClr val="dk1"/>
              </a:solidFill>
              <a:latin typeface="+mn-lt"/>
              <a:ea typeface="+mn-ea"/>
              <a:cs typeface="+mn-cs"/>
            </a:rPr>
            <a:t>い</a:t>
          </a:r>
          <a:r>
            <a:rPr lang="ja-JP" altLang="ja-JP" sz="1400">
              <a:solidFill>
                <a:schemeClr val="dk1"/>
              </a:solidFill>
              <a:latin typeface="+mn-lt"/>
              <a:ea typeface="+mn-ea"/>
              <a:cs typeface="+mn-cs"/>
            </a:rPr>
            <a:t>平成２５年度</a:t>
          </a:r>
          <a:r>
            <a:rPr lang="ja-JP" altLang="en-US" sz="1400">
              <a:solidFill>
                <a:schemeClr val="dk1"/>
              </a:solidFill>
              <a:latin typeface="+mn-lt"/>
              <a:ea typeface="+mn-ea"/>
              <a:cs typeface="+mn-cs"/>
            </a:rPr>
            <a:t>末残高は</a:t>
          </a:r>
          <a:r>
            <a:rPr lang="ja-JP" altLang="ja-JP" sz="1400">
              <a:solidFill>
                <a:schemeClr val="dk1"/>
              </a:solidFill>
              <a:latin typeface="+mn-lt"/>
              <a:ea typeface="+mn-ea"/>
              <a:cs typeface="+mn-cs"/>
            </a:rPr>
            <a:t>６０</a:t>
          </a:r>
          <a:r>
            <a:rPr lang="ja-JP" altLang="en-US" sz="1400">
              <a:solidFill>
                <a:schemeClr val="dk1"/>
              </a:solidFill>
              <a:latin typeface="+mn-lt"/>
              <a:ea typeface="+mn-ea"/>
              <a:cs typeface="+mn-cs"/>
            </a:rPr>
            <a:t>８</a:t>
          </a:r>
          <a:r>
            <a:rPr lang="ja-JP" altLang="ja-JP" sz="1400">
              <a:solidFill>
                <a:schemeClr val="dk1"/>
              </a:solidFill>
              <a:latin typeface="+mn-lt"/>
              <a:ea typeface="+mn-ea"/>
              <a:cs typeface="+mn-cs"/>
            </a:rPr>
            <a:t>百万円</a:t>
          </a:r>
          <a:r>
            <a:rPr lang="ja-JP" altLang="en-US" sz="1400">
              <a:solidFill>
                <a:schemeClr val="dk1"/>
              </a:solidFill>
              <a:latin typeface="+mn-lt"/>
              <a:ea typeface="+mn-ea"/>
              <a:cs typeface="+mn-cs"/>
            </a:rPr>
            <a:t>となり、</a:t>
          </a:r>
          <a:r>
            <a:rPr lang="ja-JP" altLang="ja-JP" sz="1400">
              <a:solidFill>
                <a:schemeClr val="dk1"/>
              </a:solidFill>
              <a:latin typeface="+mn-lt"/>
              <a:ea typeface="+mn-ea"/>
              <a:cs typeface="+mn-cs"/>
            </a:rPr>
            <a:t>現状で推移すれば数年で枯渇することが予想され</a:t>
          </a:r>
          <a:r>
            <a:rPr lang="ja-JP" altLang="en-US" sz="1400">
              <a:solidFill>
                <a:schemeClr val="dk1"/>
              </a:solidFill>
              <a:latin typeface="+mn-lt"/>
              <a:ea typeface="+mn-ea"/>
              <a:cs typeface="+mn-cs"/>
            </a:rPr>
            <a:t>るため、</a:t>
          </a:r>
          <a:r>
            <a:rPr lang="ja-JP" altLang="ja-JP" sz="1400">
              <a:solidFill>
                <a:schemeClr val="dk1"/>
              </a:solidFill>
              <a:latin typeface="+mn-lt"/>
              <a:ea typeface="+mn-ea"/>
              <a:cs typeface="+mn-cs"/>
            </a:rPr>
            <a:t>今後も経常経費の削減に努め、出来る限り取り崩しを少なくするよう努める。　実質収支額については今後も現在の水準を維持できるように努める。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和歌山県九度山町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a:solidFill>
                <a:schemeClr val="dk1"/>
              </a:solidFill>
              <a:latin typeface="+mn-lt"/>
              <a:ea typeface="+mn-ea"/>
              <a:cs typeface="+mn-cs"/>
            </a:rPr>
            <a:t>　特別会計の連結実質赤字比率に係る黒字については、一般会計からの繰入金で赤字補てんを行っている。今後、下水道事業については、未供用地区を早期供用開始し、繰出金を抑制出来るよう努め、簡易水道事業については経費を節減するとともに、独立採算の原則に立ち返った料金の値上げによる健全化を図ることなどにより、普通会計の負担額を減らしていくよう努める。</a:t>
          </a:r>
          <a:endParaRPr lang="ja-JP" altLang="ja-JP" sz="1400" b="0" i="0" baseline="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和歌山県九度山町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a:solidFill>
                <a:schemeClr val="dk1"/>
              </a:solidFill>
              <a:latin typeface="+mn-lt"/>
              <a:ea typeface="+mn-ea"/>
              <a:cs typeface="+mn-cs"/>
            </a:rPr>
            <a:t>　元利償還金については、一般単独事業債・義務教育施設整備債・辺地対策事業債・災害復旧事業債は、減少しているが、公営住宅建設事業債・過疎対策事業債・臨時財政対策債</a:t>
          </a:r>
          <a:r>
            <a:rPr lang="ja-JP" altLang="en-US" sz="1400">
              <a:solidFill>
                <a:schemeClr val="dk1"/>
              </a:solidFill>
              <a:latin typeface="+mn-lt"/>
              <a:ea typeface="+mn-ea"/>
              <a:cs typeface="+mn-cs"/>
            </a:rPr>
            <a:t>及び第三セクター等改革推進債</a:t>
          </a:r>
          <a:r>
            <a:rPr lang="ja-JP" altLang="ja-JP" sz="1400">
              <a:solidFill>
                <a:schemeClr val="dk1"/>
              </a:solidFill>
              <a:latin typeface="+mn-lt"/>
              <a:ea typeface="+mn-ea"/>
              <a:cs typeface="+mn-cs"/>
            </a:rPr>
            <a:t>は、増加している。今後も同様の傾向である。</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和歌山県九度山町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　一般会計等に係る地方債の現在高については、第三セクター等改革推進債の発行により増加したもの</a:t>
          </a:r>
          <a:r>
            <a:rPr lang="ja-JP" altLang="en-US" sz="1100">
              <a:solidFill>
                <a:schemeClr val="dk1"/>
              </a:solidFill>
              <a:latin typeface="+mn-lt"/>
              <a:ea typeface="+mn-ea"/>
              <a:cs typeface="+mn-cs"/>
            </a:rPr>
            <a:t>の、</a:t>
          </a:r>
          <a:r>
            <a:rPr lang="ja-JP" altLang="ja-JP" sz="1100">
              <a:solidFill>
                <a:schemeClr val="dk1"/>
              </a:solidFill>
              <a:latin typeface="+mn-lt"/>
              <a:ea typeface="+mn-ea"/>
              <a:cs typeface="+mn-cs"/>
            </a:rPr>
            <a:t>今後、地方債発行においては、原則７０％交付税算入の過疎対策事業債及び８０％交付税算入の辺地対策事業債を基本とし、それ以外の地方債については、今まで以上に厳しく新規発行地方債の抑制に努める。公営企業債等繰入見込額については、今後、下水道事業については、未供用地区を早期供用開始し、繰出金を抑制出来るよう努め、簡易水道事業については経費を節減するとともに、独立採算の原則に立ち返った料金の値上げによる健全化を図ることなどにより、将来負担額を減らしていくよう努める。設立法人等の負債額等負担見込額については、第三セクター等改革推進債の活用により土地開発公社</a:t>
          </a:r>
          <a:r>
            <a:rPr lang="ja-JP" altLang="en-US" sz="1100">
              <a:solidFill>
                <a:schemeClr val="dk1"/>
              </a:solidFill>
              <a:latin typeface="+mn-lt"/>
              <a:ea typeface="+mn-ea"/>
              <a:cs typeface="+mn-cs"/>
            </a:rPr>
            <a:t>の</a:t>
          </a:r>
          <a:r>
            <a:rPr lang="ja-JP" altLang="ja-JP" sz="1100">
              <a:solidFill>
                <a:schemeClr val="dk1"/>
              </a:solidFill>
              <a:latin typeface="+mn-lt"/>
              <a:ea typeface="+mn-ea"/>
              <a:cs typeface="+mn-cs"/>
            </a:rPr>
            <a:t>解散</a:t>
          </a:r>
          <a:r>
            <a:rPr lang="ja-JP" altLang="en-US" sz="1100">
              <a:solidFill>
                <a:schemeClr val="dk1"/>
              </a:solidFill>
              <a:latin typeface="+mn-lt"/>
              <a:ea typeface="+mn-ea"/>
              <a:cs typeface="+mn-cs"/>
            </a:rPr>
            <a:t>を行い、設立法人等の負債額等負担見込額はなくなった。</a:t>
          </a:r>
          <a:r>
            <a:rPr lang="ja-JP" altLang="ja-JP" sz="1100">
              <a:solidFill>
                <a:schemeClr val="dk1"/>
              </a:solidFill>
              <a:latin typeface="+mn-lt"/>
              <a:ea typeface="+mn-ea"/>
              <a:cs typeface="+mn-cs"/>
            </a:rPr>
            <a:t>充当可能基金については、財政調整基金を、平成</a:t>
          </a:r>
          <a:r>
            <a:rPr lang="ja-JP" altLang="en-US" sz="1100">
              <a:solidFill>
                <a:schemeClr val="dk1"/>
              </a:solidFill>
              <a:latin typeface="+mn-lt"/>
              <a:ea typeface="+mn-ea"/>
              <a:cs typeface="+mn-cs"/>
            </a:rPr>
            <a:t>２５</a:t>
          </a:r>
          <a:r>
            <a:rPr lang="ja-JP" altLang="ja-JP" sz="1100">
              <a:solidFill>
                <a:schemeClr val="dk1"/>
              </a:solidFill>
              <a:latin typeface="+mn-lt"/>
              <a:ea typeface="+mn-ea"/>
              <a:cs typeface="+mn-cs"/>
            </a:rPr>
            <a:t>年度に、６０百万円取り崩しを行い平成２５年度末残高は６０８百万円となり、現状で推移すれば数年で枯渇することが予想され</a:t>
          </a:r>
          <a:r>
            <a:rPr lang="ja-JP" altLang="en-US" sz="1100">
              <a:solidFill>
                <a:schemeClr val="dk1"/>
              </a:solidFill>
              <a:latin typeface="+mn-lt"/>
              <a:ea typeface="+mn-ea"/>
              <a:cs typeface="+mn-cs"/>
            </a:rPr>
            <a:t>るため、</a:t>
          </a:r>
          <a:r>
            <a:rPr lang="ja-JP" altLang="ja-JP" sz="1100">
              <a:solidFill>
                <a:schemeClr val="dk1"/>
              </a:solidFill>
              <a:latin typeface="+mn-lt"/>
              <a:ea typeface="+mn-ea"/>
              <a:cs typeface="+mn-cs"/>
            </a:rPr>
            <a:t>今後も経常経費の削減に努め、出来る限り取り崩しを少なくするよう努める。充当可能特定歳入については、平成２２年度から新規入居を開始し、家賃収入増による充当実績額による。</a:t>
          </a:r>
          <a:endParaRPr lang="ja-JP" altLang="ja-JP" sz="1100" b="0" i="0" baseline="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4368086</v>
      </c>
      <c r="BO4" s="379"/>
      <c r="BP4" s="379"/>
      <c r="BQ4" s="379"/>
      <c r="BR4" s="379"/>
      <c r="BS4" s="379"/>
      <c r="BT4" s="379"/>
      <c r="BU4" s="380"/>
      <c r="BV4" s="378">
        <v>3329986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1.5</v>
      </c>
      <c r="CU4" s="554"/>
      <c r="CV4" s="554"/>
      <c r="CW4" s="554"/>
      <c r="CX4" s="554"/>
      <c r="CY4" s="554"/>
      <c r="CZ4" s="554"/>
      <c r="DA4" s="555"/>
      <c r="DB4" s="553">
        <v>1.9</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4314098</v>
      </c>
      <c r="BO5" s="384"/>
      <c r="BP5" s="384"/>
      <c r="BQ5" s="384"/>
      <c r="BR5" s="384"/>
      <c r="BS5" s="384"/>
      <c r="BT5" s="384"/>
      <c r="BU5" s="385"/>
      <c r="BV5" s="383">
        <v>3281251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95.2</v>
      </c>
      <c r="CU5" s="354"/>
      <c r="CV5" s="354"/>
      <c r="CW5" s="354"/>
      <c r="CX5" s="354"/>
      <c r="CY5" s="354"/>
      <c r="CZ5" s="354"/>
      <c r="DA5" s="355"/>
      <c r="DB5" s="353">
        <v>94.6</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53988</v>
      </c>
      <c r="BO6" s="384"/>
      <c r="BP6" s="384"/>
      <c r="BQ6" s="384"/>
      <c r="BR6" s="384"/>
      <c r="BS6" s="384"/>
      <c r="BT6" s="384"/>
      <c r="BU6" s="385"/>
      <c r="BV6" s="383">
        <v>48735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100.9</v>
      </c>
      <c r="CU6" s="528"/>
      <c r="CV6" s="528"/>
      <c r="CW6" s="528"/>
      <c r="CX6" s="528"/>
      <c r="CY6" s="528"/>
      <c r="CZ6" s="528"/>
      <c r="DA6" s="529"/>
      <c r="DB6" s="527">
        <v>100.3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22237</v>
      </c>
      <c r="BO7" s="384"/>
      <c r="BP7" s="384"/>
      <c r="BQ7" s="384"/>
      <c r="BR7" s="384"/>
      <c r="BS7" s="384"/>
      <c r="BT7" s="384"/>
      <c r="BU7" s="385"/>
      <c r="BV7" s="383">
        <v>7897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2173886</v>
      </c>
      <c r="CU7" s="384"/>
      <c r="CV7" s="384"/>
      <c r="CW7" s="384"/>
      <c r="CX7" s="384"/>
      <c r="CY7" s="384"/>
      <c r="CZ7" s="384"/>
      <c r="DA7" s="385"/>
      <c r="DB7" s="383">
        <v>2159484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31751</v>
      </c>
      <c r="BO8" s="384"/>
      <c r="BP8" s="384"/>
      <c r="BQ8" s="384"/>
      <c r="BR8" s="384"/>
      <c r="BS8" s="384"/>
      <c r="BT8" s="384"/>
      <c r="BU8" s="385"/>
      <c r="BV8" s="383">
        <v>40838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0.21</v>
      </c>
      <c r="CU8" s="491"/>
      <c r="CV8" s="491"/>
      <c r="CW8" s="491"/>
      <c r="CX8" s="491"/>
      <c r="CY8" s="491"/>
      <c r="CZ8" s="491"/>
      <c r="DA8" s="492"/>
      <c r="DB8" s="490">
        <v>0.21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4963</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-9087</v>
      </c>
      <c r="BO9" s="384"/>
      <c r="BP9" s="384"/>
      <c r="BQ9" s="384"/>
      <c r="BR9" s="384"/>
      <c r="BS9" s="384"/>
      <c r="BT9" s="384"/>
      <c r="BU9" s="385"/>
      <c r="BV9" s="383">
        <v>4103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25.3</v>
      </c>
      <c r="CU9" s="354"/>
      <c r="CV9" s="354"/>
      <c r="CW9" s="354"/>
      <c r="CX9" s="354"/>
      <c r="CY9" s="354"/>
      <c r="CZ9" s="354"/>
      <c r="DA9" s="355"/>
      <c r="DB9" s="353">
        <v>24.7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5516</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125</v>
      </c>
      <c r="BO10" s="384"/>
      <c r="BP10" s="384"/>
      <c r="BQ10" s="384"/>
      <c r="BR10" s="384"/>
      <c r="BS10" s="384"/>
      <c r="BT10" s="384"/>
      <c r="BU10" s="385"/>
      <c r="BV10" s="383">
        <v>20236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4797</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60000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4791</v>
      </c>
      <c r="S13" s="483"/>
      <c r="T13" s="483"/>
      <c r="U13" s="483"/>
      <c r="V13" s="484"/>
      <c r="W13" s="470" t="s">
        <v>123</v>
      </c>
      <c r="X13" s="396"/>
      <c r="Y13" s="396"/>
      <c r="Z13" s="396"/>
      <c r="AA13" s="396"/>
      <c r="AB13" s="397"/>
      <c r="AC13" s="359">
        <v>538</v>
      </c>
      <c r="AD13" s="360"/>
      <c r="AE13" s="360"/>
      <c r="AF13" s="360"/>
      <c r="AG13" s="361"/>
      <c r="AH13" s="359">
        <v>619</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-68962</v>
      </c>
      <c r="BO13" s="384"/>
      <c r="BP13" s="384"/>
      <c r="BQ13" s="384"/>
      <c r="BR13" s="384"/>
      <c r="BS13" s="384"/>
      <c r="BT13" s="384"/>
      <c r="BU13" s="385"/>
      <c r="BV13" s="383">
        <v>24339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17</v>
      </c>
      <c r="CU13" s="354"/>
      <c r="CV13" s="354"/>
      <c r="CW13" s="354"/>
      <c r="CX13" s="354"/>
      <c r="CY13" s="354"/>
      <c r="CZ13" s="354"/>
      <c r="DA13" s="355"/>
      <c r="DB13" s="353">
        <v>15.9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4908</v>
      </c>
      <c r="S14" s="483"/>
      <c r="T14" s="483"/>
      <c r="U14" s="483"/>
      <c r="V14" s="484"/>
      <c r="W14" s="485"/>
      <c r="X14" s="399"/>
      <c r="Y14" s="399"/>
      <c r="Z14" s="399"/>
      <c r="AA14" s="399"/>
      <c r="AB14" s="400"/>
      <c r="AC14" s="475">
        <v>23.2</v>
      </c>
      <c r="AD14" s="476"/>
      <c r="AE14" s="476"/>
      <c r="AF14" s="476"/>
      <c r="AG14" s="477"/>
      <c r="AH14" s="475">
        <v>23.5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106.2</v>
      </c>
      <c r="CU14" s="454"/>
      <c r="CV14" s="454"/>
      <c r="CW14" s="454"/>
      <c r="CX14" s="454"/>
      <c r="CY14" s="454"/>
      <c r="CZ14" s="454"/>
      <c r="DA14" s="455"/>
      <c r="DB14" s="486">
        <v>95.6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4902</v>
      </c>
      <c r="S15" s="483"/>
      <c r="T15" s="483"/>
      <c r="U15" s="483"/>
      <c r="V15" s="484"/>
      <c r="W15" s="470" t="s">
        <v>130</v>
      </c>
      <c r="X15" s="396"/>
      <c r="Y15" s="396"/>
      <c r="Z15" s="396"/>
      <c r="AA15" s="396"/>
      <c r="AB15" s="397"/>
      <c r="AC15" s="359">
        <v>476</v>
      </c>
      <c r="AD15" s="360"/>
      <c r="AE15" s="360"/>
      <c r="AF15" s="360"/>
      <c r="AG15" s="361"/>
      <c r="AH15" s="359">
        <v>558</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395492</v>
      </c>
      <c r="BO15" s="379"/>
      <c r="BP15" s="379"/>
      <c r="BQ15" s="379"/>
      <c r="BR15" s="379"/>
      <c r="BS15" s="379"/>
      <c r="BT15" s="379"/>
      <c r="BU15" s="380"/>
      <c r="BV15" s="378">
        <v>401635</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20.5</v>
      </c>
      <c r="AD16" s="476"/>
      <c r="AE16" s="476"/>
      <c r="AF16" s="476"/>
      <c r="AG16" s="477"/>
      <c r="AH16" s="475">
        <v>21.2</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1943527</v>
      </c>
      <c r="BO16" s="384"/>
      <c r="BP16" s="384"/>
      <c r="BQ16" s="384"/>
      <c r="BR16" s="384"/>
      <c r="BS16" s="384"/>
      <c r="BT16" s="384"/>
      <c r="BU16" s="385"/>
      <c r="BV16" s="383">
        <v>1927049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1304</v>
      </c>
      <c r="AD17" s="360"/>
      <c r="AE17" s="360"/>
      <c r="AF17" s="360"/>
      <c r="AG17" s="361"/>
      <c r="AH17" s="359">
        <v>1437</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503726</v>
      </c>
      <c r="BO17" s="384"/>
      <c r="BP17" s="384"/>
      <c r="BQ17" s="384"/>
      <c r="BR17" s="384"/>
      <c r="BS17" s="384"/>
      <c r="BT17" s="384"/>
      <c r="BU17" s="385"/>
      <c r="BV17" s="383">
        <v>512125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44.12</v>
      </c>
      <c r="M18" s="446"/>
      <c r="N18" s="446"/>
      <c r="O18" s="446"/>
      <c r="P18" s="446"/>
      <c r="Q18" s="446"/>
      <c r="R18" s="447"/>
      <c r="S18" s="447"/>
      <c r="T18" s="447"/>
      <c r="U18" s="447"/>
      <c r="V18" s="448"/>
      <c r="W18" s="462"/>
      <c r="X18" s="463"/>
      <c r="Y18" s="463"/>
      <c r="Z18" s="463"/>
      <c r="AA18" s="463"/>
      <c r="AB18" s="471"/>
      <c r="AC18" s="347">
        <v>56.3</v>
      </c>
      <c r="AD18" s="348"/>
      <c r="AE18" s="348"/>
      <c r="AF18" s="348"/>
      <c r="AG18" s="449"/>
      <c r="AH18" s="347">
        <v>54.5</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2074700</v>
      </c>
      <c r="BO18" s="384"/>
      <c r="BP18" s="384"/>
      <c r="BQ18" s="384"/>
      <c r="BR18" s="384"/>
      <c r="BS18" s="384"/>
      <c r="BT18" s="384"/>
      <c r="BU18" s="385"/>
      <c r="BV18" s="383">
        <v>2062622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112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2472889</v>
      </c>
      <c r="BO19" s="384"/>
      <c r="BP19" s="384"/>
      <c r="BQ19" s="384"/>
      <c r="BR19" s="384"/>
      <c r="BS19" s="384"/>
      <c r="BT19" s="384"/>
      <c r="BU19" s="385"/>
      <c r="BV19" s="383">
        <v>2407374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1741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4956680</v>
      </c>
      <c r="BO23" s="384"/>
      <c r="BP23" s="384"/>
      <c r="BQ23" s="384"/>
      <c r="BR23" s="384"/>
      <c r="BS23" s="384"/>
      <c r="BT23" s="384"/>
      <c r="BU23" s="385"/>
      <c r="BV23" s="383">
        <v>4493182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6300</v>
      </c>
      <c r="R24" s="360"/>
      <c r="S24" s="360"/>
      <c r="T24" s="360"/>
      <c r="U24" s="360"/>
      <c r="V24" s="361"/>
      <c r="W24" s="425"/>
      <c r="X24" s="416"/>
      <c r="Y24" s="417"/>
      <c r="Z24" s="356" t="s">
        <v>153</v>
      </c>
      <c r="AA24" s="357"/>
      <c r="AB24" s="357"/>
      <c r="AC24" s="357"/>
      <c r="AD24" s="357"/>
      <c r="AE24" s="357"/>
      <c r="AF24" s="357"/>
      <c r="AG24" s="358"/>
      <c r="AH24" s="359">
        <v>72</v>
      </c>
      <c r="AI24" s="360"/>
      <c r="AJ24" s="360"/>
      <c r="AK24" s="360"/>
      <c r="AL24" s="361"/>
      <c r="AM24" s="359">
        <v>230328</v>
      </c>
      <c r="AN24" s="360"/>
      <c r="AO24" s="360"/>
      <c r="AP24" s="360"/>
      <c r="AQ24" s="360"/>
      <c r="AR24" s="361"/>
      <c r="AS24" s="359">
        <v>3199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4271334</v>
      </c>
      <c r="BO24" s="384"/>
      <c r="BP24" s="384"/>
      <c r="BQ24" s="384"/>
      <c r="BR24" s="384"/>
      <c r="BS24" s="384"/>
      <c r="BT24" s="384"/>
      <c r="BU24" s="385"/>
      <c r="BV24" s="383">
        <v>4230522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5400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t="s">
        <v>120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4950</v>
      </c>
      <c r="R26" s="360"/>
      <c r="S26" s="360"/>
      <c r="T26" s="360"/>
      <c r="U26" s="360"/>
      <c r="V26" s="361"/>
      <c r="W26" s="425"/>
      <c r="X26" s="416"/>
      <c r="Y26" s="417"/>
      <c r="Z26" s="356" t="s">
        <v>159</v>
      </c>
      <c r="AA26" s="436"/>
      <c r="AB26" s="436"/>
      <c r="AC26" s="436"/>
      <c r="AD26" s="436"/>
      <c r="AE26" s="436"/>
      <c r="AF26" s="436"/>
      <c r="AG26" s="437"/>
      <c r="AH26" s="359" t="s">
        <v>120</v>
      </c>
      <c r="AI26" s="360"/>
      <c r="AJ26" s="360"/>
      <c r="AK26" s="360"/>
      <c r="AL26" s="361"/>
      <c r="AM26" s="359" t="s">
        <v>120</v>
      </c>
      <c r="AN26" s="360"/>
      <c r="AO26" s="360"/>
      <c r="AP26" s="360"/>
      <c r="AQ26" s="360"/>
      <c r="AR26" s="361"/>
      <c r="AS26" s="359" t="s">
        <v>120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2700</v>
      </c>
      <c r="R27" s="360"/>
      <c r="S27" s="360"/>
      <c r="T27" s="360"/>
      <c r="U27" s="360"/>
      <c r="V27" s="361"/>
      <c r="W27" s="425"/>
      <c r="X27" s="416"/>
      <c r="Y27" s="417"/>
      <c r="Z27" s="356" t="s">
        <v>162</v>
      </c>
      <c r="AA27" s="357"/>
      <c r="AB27" s="357"/>
      <c r="AC27" s="357"/>
      <c r="AD27" s="357"/>
      <c r="AE27" s="357"/>
      <c r="AF27" s="357"/>
      <c r="AG27" s="358"/>
      <c r="AH27" s="359">
        <v>6</v>
      </c>
      <c r="AI27" s="360"/>
      <c r="AJ27" s="360"/>
      <c r="AK27" s="360"/>
      <c r="AL27" s="361"/>
      <c r="AM27" s="359">
        <v>20869</v>
      </c>
      <c r="AN27" s="360"/>
      <c r="AO27" s="360"/>
      <c r="AP27" s="360"/>
      <c r="AQ27" s="360"/>
      <c r="AR27" s="361"/>
      <c r="AS27" s="359">
        <v>3478</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130725</v>
      </c>
      <c r="BO27" s="387"/>
      <c r="BP27" s="387"/>
      <c r="BQ27" s="387"/>
      <c r="BR27" s="387"/>
      <c r="BS27" s="387"/>
      <c r="BT27" s="387"/>
      <c r="BU27" s="388"/>
      <c r="BV27" s="386">
        <v>130711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2200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608263</v>
      </c>
      <c r="BO28" s="379"/>
      <c r="BP28" s="379"/>
      <c r="BQ28" s="379"/>
      <c r="BR28" s="379"/>
      <c r="BS28" s="379"/>
      <c r="BT28" s="379"/>
      <c r="BU28" s="380"/>
      <c r="BV28" s="378">
        <v>638138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10</v>
      </c>
      <c r="M29" s="360"/>
      <c r="N29" s="360"/>
      <c r="O29" s="360"/>
      <c r="P29" s="361"/>
      <c r="Q29" s="359">
        <v>2000</v>
      </c>
      <c r="R29" s="360"/>
      <c r="S29" s="360"/>
      <c r="T29" s="360"/>
      <c r="U29" s="360"/>
      <c r="V29" s="361"/>
      <c r="W29" s="425"/>
      <c r="X29" s="416"/>
      <c r="Y29" s="417"/>
      <c r="Z29" s="356" t="s">
        <v>169</v>
      </c>
      <c r="AA29" s="357"/>
      <c r="AB29" s="357"/>
      <c r="AC29" s="357"/>
      <c r="AD29" s="357"/>
      <c r="AE29" s="357"/>
      <c r="AF29" s="357"/>
      <c r="AG29" s="358"/>
      <c r="AH29" s="359">
        <v>78</v>
      </c>
      <c r="AI29" s="360"/>
      <c r="AJ29" s="360"/>
      <c r="AK29" s="360"/>
      <c r="AL29" s="361"/>
      <c r="AM29" s="359">
        <v>251197</v>
      </c>
      <c r="AN29" s="360"/>
      <c r="AO29" s="360"/>
      <c r="AP29" s="360"/>
      <c r="AQ29" s="360"/>
      <c r="AR29" s="361"/>
      <c r="AS29" s="359">
        <v>3220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113598</v>
      </c>
      <c r="BO29" s="384"/>
      <c r="BP29" s="384"/>
      <c r="BQ29" s="384"/>
      <c r="BR29" s="384"/>
      <c r="BS29" s="384"/>
      <c r="BT29" s="384"/>
      <c r="BU29" s="385"/>
      <c r="BV29" s="383">
        <v>133481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93.9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168930</v>
      </c>
      <c r="BO30" s="387"/>
      <c r="BP30" s="387"/>
      <c r="BQ30" s="387"/>
      <c r="BR30" s="387"/>
      <c r="BS30" s="387"/>
      <c r="BT30" s="387"/>
      <c r="BU30" s="388"/>
      <c r="BV30" s="386">
        <v>168030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和歌山県市町村総合事務組合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九度山町柿の里振興公社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後期高齢者医療事業</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和歌山地方税回収機構</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九度山町土地開発公社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橋本市周辺広域市町村圏組合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伊都郡町村及び橋本市老人福祉施設事務組合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伊都郡町村及び橋本市児童福祉施設事務組合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橋本伊都衛生施設組合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伊都消防組合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和歌山県後期高齢者医療広域連合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和歌山県後期高齢者医療広域連合(特別会計)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伊都郡町村及び橋本市老人福祉施設事務組合(公営企業会計)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election activeCell="E46" sqref="E46:H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85" t="s">
        <v>24</v>
      </c>
      <c r="C41" s="1186"/>
      <c r="D41" s="81"/>
      <c r="E41" s="1187" t="s">
        <v>25</v>
      </c>
      <c r="F41" s="1187"/>
      <c r="G41" s="1187"/>
      <c r="H41" s="1188"/>
      <c r="I41" s="82">
        <v>5153</v>
      </c>
      <c r="J41" s="83">
        <v>4937</v>
      </c>
      <c r="K41" s="83">
        <v>4675</v>
      </c>
      <c r="L41" s="83">
        <v>4493</v>
      </c>
      <c r="M41" s="84">
        <v>4957</v>
      </c>
    </row>
    <row r="42" spans="2:13" ht="27.75" customHeight="1">
      <c r="B42" s="1175"/>
      <c r="C42" s="1176"/>
      <c r="D42" s="85"/>
      <c r="E42" s="1179" t="s">
        <v>26</v>
      </c>
      <c r="F42" s="1179"/>
      <c r="G42" s="1179"/>
      <c r="H42" s="1180"/>
      <c r="I42" s="86" t="s">
        <v>472</v>
      </c>
      <c r="J42" s="87" t="s">
        <v>472</v>
      </c>
      <c r="K42" s="87" t="s">
        <v>472</v>
      </c>
      <c r="L42" s="87" t="s">
        <v>472</v>
      </c>
      <c r="M42" s="88" t="s">
        <v>472</v>
      </c>
    </row>
    <row r="43" spans="2:13" ht="27.75" customHeight="1">
      <c r="B43" s="1175"/>
      <c r="C43" s="1176"/>
      <c r="D43" s="85"/>
      <c r="E43" s="1179" t="s">
        <v>27</v>
      </c>
      <c r="F43" s="1179"/>
      <c r="G43" s="1179"/>
      <c r="H43" s="1180"/>
      <c r="I43" s="86">
        <v>1580</v>
      </c>
      <c r="J43" s="87">
        <v>1379</v>
      </c>
      <c r="K43" s="87">
        <v>1352</v>
      </c>
      <c r="L43" s="87">
        <v>1469</v>
      </c>
      <c r="M43" s="88">
        <v>1604</v>
      </c>
    </row>
    <row r="44" spans="2:13" ht="27.75" customHeight="1">
      <c r="B44" s="1175"/>
      <c r="C44" s="1176"/>
      <c r="D44" s="85"/>
      <c r="E44" s="1179" t="s">
        <v>28</v>
      </c>
      <c r="F44" s="1179"/>
      <c r="G44" s="1179"/>
      <c r="H44" s="1180"/>
      <c r="I44" s="86">
        <v>195</v>
      </c>
      <c r="J44" s="87">
        <v>191</v>
      </c>
      <c r="K44" s="87">
        <v>188</v>
      </c>
      <c r="L44" s="87">
        <v>177</v>
      </c>
      <c r="M44" s="88">
        <v>193</v>
      </c>
    </row>
    <row r="45" spans="2:13" ht="27.75" customHeight="1">
      <c r="B45" s="1175"/>
      <c r="C45" s="1176"/>
      <c r="D45" s="85"/>
      <c r="E45" s="1179" t="s">
        <v>29</v>
      </c>
      <c r="F45" s="1179"/>
      <c r="G45" s="1179"/>
      <c r="H45" s="1180"/>
      <c r="I45" s="86">
        <v>750</v>
      </c>
      <c r="J45" s="87">
        <v>732</v>
      </c>
      <c r="K45" s="87">
        <v>738</v>
      </c>
      <c r="L45" s="87">
        <v>715</v>
      </c>
      <c r="M45" s="88">
        <v>741</v>
      </c>
    </row>
    <row r="46" spans="2:13" ht="27.75" customHeight="1">
      <c r="B46" s="1175"/>
      <c r="C46" s="1176"/>
      <c r="D46" s="85"/>
      <c r="E46" s="1179" t="s">
        <v>30</v>
      </c>
      <c r="F46" s="1179"/>
      <c r="G46" s="1179"/>
      <c r="H46" s="1180"/>
      <c r="I46" s="86">
        <v>617</v>
      </c>
      <c r="J46" s="87">
        <v>615</v>
      </c>
      <c r="K46" s="87">
        <v>690</v>
      </c>
      <c r="L46" s="87">
        <v>464</v>
      </c>
      <c r="M46" s="88" t="s">
        <v>472</v>
      </c>
    </row>
    <row r="47" spans="2:13" ht="27.75" customHeight="1">
      <c r="B47" s="1175"/>
      <c r="C47" s="1176"/>
      <c r="D47" s="85"/>
      <c r="E47" s="1179" t="s">
        <v>31</v>
      </c>
      <c r="F47" s="1179"/>
      <c r="G47" s="1179"/>
      <c r="H47" s="1180"/>
      <c r="I47" s="86" t="s">
        <v>472</v>
      </c>
      <c r="J47" s="87" t="s">
        <v>472</v>
      </c>
      <c r="K47" s="87" t="s">
        <v>472</v>
      </c>
      <c r="L47" s="87" t="s">
        <v>472</v>
      </c>
      <c r="M47" s="88" t="s">
        <v>472</v>
      </c>
    </row>
    <row r="48" spans="2:13" ht="27.75" customHeight="1">
      <c r="B48" s="1177"/>
      <c r="C48" s="1178"/>
      <c r="D48" s="85"/>
      <c r="E48" s="1179" t="s">
        <v>32</v>
      </c>
      <c r="F48" s="1179"/>
      <c r="G48" s="1179"/>
      <c r="H48" s="1180"/>
      <c r="I48" s="86" t="s">
        <v>472</v>
      </c>
      <c r="J48" s="87" t="s">
        <v>472</v>
      </c>
      <c r="K48" s="87" t="s">
        <v>472</v>
      </c>
      <c r="L48" s="87" t="s">
        <v>472</v>
      </c>
      <c r="M48" s="88" t="s">
        <v>472</v>
      </c>
    </row>
    <row r="49" spans="2:13" ht="27.75" customHeight="1">
      <c r="B49" s="1173" t="s">
        <v>33</v>
      </c>
      <c r="C49" s="1174"/>
      <c r="D49" s="89"/>
      <c r="E49" s="1179" t="s">
        <v>34</v>
      </c>
      <c r="F49" s="1179"/>
      <c r="G49" s="1179"/>
      <c r="H49" s="1180"/>
      <c r="I49" s="86">
        <v>832</v>
      </c>
      <c r="J49" s="87">
        <v>1118</v>
      </c>
      <c r="K49" s="87">
        <v>1205</v>
      </c>
      <c r="L49" s="87">
        <v>1092</v>
      </c>
      <c r="M49" s="88">
        <v>1058</v>
      </c>
    </row>
    <row r="50" spans="2:13" ht="27.75" customHeight="1">
      <c r="B50" s="1175"/>
      <c r="C50" s="1176"/>
      <c r="D50" s="85"/>
      <c r="E50" s="1179" t="s">
        <v>35</v>
      </c>
      <c r="F50" s="1179"/>
      <c r="G50" s="1179"/>
      <c r="H50" s="1180"/>
      <c r="I50" s="86">
        <v>296</v>
      </c>
      <c r="J50" s="87">
        <v>410</v>
      </c>
      <c r="K50" s="87">
        <v>483</v>
      </c>
      <c r="L50" s="87">
        <v>477</v>
      </c>
      <c r="M50" s="88">
        <v>425</v>
      </c>
    </row>
    <row r="51" spans="2:13" ht="27.75" customHeight="1">
      <c r="B51" s="1177"/>
      <c r="C51" s="1178"/>
      <c r="D51" s="85"/>
      <c r="E51" s="1179" t="s">
        <v>36</v>
      </c>
      <c r="F51" s="1179"/>
      <c r="G51" s="1179"/>
      <c r="H51" s="1180"/>
      <c r="I51" s="86">
        <v>4264</v>
      </c>
      <c r="J51" s="87">
        <v>4268</v>
      </c>
      <c r="K51" s="87">
        <v>4155</v>
      </c>
      <c r="L51" s="87">
        <v>4108</v>
      </c>
      <c r="M51" s="88">
        <v>4194</v>
      </c>
    </row>
    <row r="52" spans="2:13" ht="27.75" customHeight="1" thickBot="1">
      <c r="B52" s="1181" t="s">
        <v>37</v>
      </c>
      <c r="C52" s="1182"/>
      <c r="D52" s="90"/>
      <c r="E52" s="1183" t="s">
        <v>38</v>
      </c>
      <c r="F52" s="1183"/>
      <c r="G52" s="1183"/>
      <c r="H52" s="1184"/>
      <c r="I52" s="91">
        <v>2903</v>
      </c>
      <c r="J52" s="92">
        <v>2058</v>
      </c>
      <c r="K52" s="92">
        <v>1801</v>
      </c>
      <c r="L52" s="92">
        <v>1642</v>
      </c>
      <c r="M52" s="93">
        <v>1818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172094</v>
      </c>
      <c r="E3" s="116"/>
      <c r="F3" s="117">
        <v>174443</v>
      </c>
      <c r="G3" s="118"/>
      <c r="H3" s="119"/>
    </row>
    <row r="4" spans="1:8">
      <c r="A4" s="120"/>
      <c r="B4" s="121"/>
      <c r="C4" s="122"/>
      <c r="D4" s="123">
        <v>90559</v>
      </c>
      <c r="E4" s="124"/>
      <c r="F4" s="125">
        <v>89518</v>
      </c>
      <c r="G4" s="126"/>
      <c r="H4" s="127"/>
    </row>
    <row r="5" spans="1:8">
      <c r="A5" s="108" t="s">
        <v>506</v>
      </c>
      <c r="B5" s="113"/>
      <c r="C5" s="114"/>
      <c r="D5" s="115">
        <v>182760</v>
      </c>
      <c r="E5" s="116"/>
      <c r="F5" s="117">
        <v>192544</v>
      </c>
      <c r="G5" s="118"/>
      <c r="H5" s="119"/>
    </row>
    <row r="6" spans="1:8">
      <c r="A6" s="120"/>
      <c r="B6" s="121"/>
      <c r="C6" s="122"/>
      <c r="D6" s="123">
        <v>73563</v>
      </c>
      <c r="E6" s="124"/>
      <c r="F6" s="125">
        <v>82235</v>
      </c>
      <c r="G6" s="126"/>
      <c r="H6" s="127"/>
    </row>
    <row r="7" spans="1:8">
      <c r="A7" s="108" t="s">
        <v>507</v>
      </c>
      <c r="B7" s="113"/>
      <c r="C7" s="114"/>
      <c r="D7" s="115">
        <v>97009</v>
      </c>
      <c r="E7" s="116"/>
      <c r="F7" s="117">
        <v>216155</v>
      </c>
      <c r="G7" s="118"/>
      <c r="H7" s="119"/>
    </row>
    <row r="8" spans="1:8">
      <c r="A8" s="120"/>
      <c r="B8" s="121"/>
      <c r="C8" s="122"/>
      <c r="D8" s="123">
        <v>68759</v>
      </c>
      <c r="E8" s="124"/>
      <c r="F8" s="125">
        <v>108827</v>
      </c>
      <c r="G8" s="126"/>
      <c r="H8" s="127"/>
    </row>
    <row r="9" spans="1:8">
      <c r="A9" s="108" t="s">
        <v>508</v>
      </c>
      <c r="B9" s="113"/>
      <c r="C9" s="114"/>
      <c r="D9" s="115">
        <v>118775</v>
      </c>
      <c r="E9" s="116"/>
      <c r="F9" s="117">
        <v>228305</v>
      </c>
      <c r="G9" s="118"/>
      <c r="H9" s="119"/>
    </row>
    <row r="10" spans="1:8">
      <c r="A10" s="120"/>
      <c r="B10" s="121"/>
      <c r="C10" s="122"/>
      <c r="D10" s="123">
        <v>63768</v>
      </c>
      <c r="E10" s="124"/>
      <c r="F10" s="125">
        <v>86611</v>
      </c>
      <c r="G10" s="126"/>
      <c r="H10" s="127"/>
    </row>
    <row r="11" spans="1:8">
      <c r="A11" s="108" t="s">
        <v>509</v>
      </c>
      <c r="B11" s="113"/>
      <c r="C11" s="114"/>
      <c r="D11" s="115">
        <v>204573</v>
      </c>
      <c r="E11" s="116"/>
      <c r="F11" s="117">
        <v>316331</v>
      </c>
      <c r="G11" s="118"/>
      <c r="H11" s="119"/>
    </row>
    <row r="12" spans="1:8">
      <c r="A12" s="120"/>
      <c r="B12" s="121"/>
      <c r="C12" s="128"/>
      <c r="D12" s="123">
        <v>69794</v>
      </c>
      <c r="E12" s="124"/>
      <c r="F12" s="125">
        <v>106387</v>
      </c>
      <c r="G12" s="126"/>
      <c r="H12" s="127"/>
    </row>
    <row r="13" spans="1:8">
      <c r="A13" s="108"/>
      <c r="B13" s="113"/>
      <c r="C13" s="129"/>
      <c r="D13" s="130">
        <v>155042</v>
      </c>
      <c r="E13" s="131"/>
      <c r="F13" s="132">
        <v>225556</v>
      </c>
      <c r="G13" s="133"/>
      <c r="H13" s="119"/>
    </row>
    <row r="14" spans="1:8">
      <c r="A14" s="120"/>
      <c r="B14" s="121"/>
      <c r="C14" s="122"/>
      <c r="D14" s="123">
        <v>73289</v>
      </c>
      <c r="E14" s="124"/>
      <c r="F14" s="125">
        <v>94716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1.28</v>
      </c>
      <c r="C19" s="134">
        <f>ROUND(VALUE(SUBSTITUTE(実質収支比率等に係る経年分析!G$48,"▲","-")),2)</f>
        <v>1.64</v>
      </c>
      <c r="D19" s="134">
        <f>ROUND(VALUE(SUBSTITUTE(実質収支比率等に係る経年分析!H$48,"▲","-")),2)</f>
        <v>1.65</v>
      </c>
      <c r="E19" s="134">
        <f>ROUND(VALUE(SUBSTITUTE(実質収支比率等に係る経年分析!I$48,"▲","-")),2)</f>
        <v>1.89</v>
      </c>
      <c r="F19" s="134">
        <f>ROUND(VALUE(SUBSTITUTE(実質収支比率等に係る経年分析!J$48,"▲","-")),2)</f>
        <v>1.46</v>
      </c>
    </row>
    <row r="20" spans="1:11">
      <c r="A20" s="134" t="s">
        <v>43</v>
      </c>
      <c r="B20" s="134">
        <f>ROUND(VALUE(SUBSTITUTE(実質収支比率等に係る経年分析!F$47,"▲","-")),2)</f>
        <v>13.6</v>
      </c>
      <c r="C20" s="134">
        <f>ROUND(VALUE(SUBSTITUTE(実質収支比率等に係る経年分析!G$47,"▲","-")),2)</f>
        <v>23.64</v>
      </c>
      <c r="D20" s="134">
        <f>ROUND(VALUE(SUBSTITUTE(実質収支比率等に係る経年分析!H$47,"▲","-")),2)</f>
        <v>26.48</v>
      </c>
      <c r="E20" s="134">
        <f>ROUND(VALUE(SUBSTITUTE(実質収支比率等に係る経年分析!I$47,"▲","-")),2)</f>
        <v>29.55</v>
      </c>
      <c r="F20" s="134">
        <f>ROUND(VALUE(SUBSTITUTE(実質収支比率等に係る経年分析!J$47,"▲","-")),2)</f>
        <v>27.98</v>
      </c>
    </row>
    <row r="21" spans="1:11">
      <c r="A21" s="134" t="s">
        <v>44</v>
      </c>
      <c r="B21" s="134">
        <f>IF(ISNUMBER(VALUE(SUBSTITUTE(実質収支比率等に係る経年分析!F$49,"▲","-"))),ROUND(VALUE(SUBSTITUTE(実質収支比率等に係る経年分析!F$49,"▲","-")),2),NA())</f>
        <v>-0.52</v>
      </c>
      <c r="C21" s="134">
        <f>IF(ISNUMBER(VALUE(SUBSTITUTE(実質収支比率等に係る経年分析!G$49,"▲","-"))),ROUND(VALUE(SUBSTITUTE(実質収支比率等に係る経年分析!G$49,"▲","-")),2),NA())</f>
        <v>10.130000000000001</v>
      </c>
      <c r="D21" s="134">
        <f>IF(ISNUMBER(VALUE(SUBSTITUTE(実質収支比率等に係る経年分析!H$49,"▲","-"))),ROUND(VALUE(SUBSTITUTE(実質収支比率等に係る経年分析!H$49,"▲","-")),2),NA())</f>
        <v>0.89</v>
      </c>
      <c r="E21" s="134">
        <f>IF(ISNUMBER(VALUE(SUBSTITUTE(実質収支比率等に係る経年分析!I$49,"▲","-"))),ROUND(VALUE(SUBSTITUTE(実質収支比率等に係る経年分析!I$49,"▲","-")),2),NA())</f>
        <v>1.1299999999999999</v>
      </c>
      <c r="F21" s="134">
        <f>IF(ISNUMBER(VALUE(SUBSTITUTE(実質収支比率等に係る経年分析!J$49,"▲","-"))),ROUND(VALUE(SUBSTITUTE(実質収支比率等に係る経年分析!J$49,"▲","-")),2),NA())</f>
        <v>-3.17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0.23</v>
      </c>
    </row>
    <row r="34" spans="1:16">
      <c r="A34" s="135" t="str">
        <f>IF(連結実質赤字比率に係る赤字・黒字の構成分析!C$36="",NA(),連結実質赤字比率に係る赤字・黒字の構成分析!C$36)</f>
        <v>介護保険事業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v>
      </c>
    </row>
    <row r="36" spans="1:16">
      <c r="A36" s="135" t="str">
        <f>IF(連結実質赤字比率に係る赤字・黒字の構成分析!C$34="",NA(),連結実質赤字比率に係る赤字・黒字の構成分析!C$34)</f>
        <v>国民健康保険事業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2.2200000000000002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4.3099999999999996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3.29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439</v>
      </c>
      <c r="E42" s="136"/>
      <c r="F42" s="136"/>
      <c r="G42" s="136">
        <f>'実質公債費比率（分子）の構造'!L$52</f>
        <v>447</v>
      </c>
      <c r="H42" s="136"/>
      <c r="I42" s="136"/>
      <c r="J42" s="136">
        <f>'実質公債費比率（分子）の構造'!M$52</f>
        <v>454</v>
      </c>
      <c r="K42" s="136"/>
      <c r="L42" s="136"/>
      <c r="M42" s="136">
        <f>'実質公債費比率（分子）の構造'!N$52</f>
        <v>457</v>
      </c>
      <c r="N42" s="136"/>
      <c r="O42" s="136"/>
      <c r="P42" s="136">
        <f>'実質公債費比率（分子）の構造'!O$52</f>
        <v>478</v>
      </c>
    </row>
    <row r="43" spans="1:16">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11</v>
      </c>
      <c r="C45" s="136"/>
      <c r="D45" s="136"/>
      <c r="E45" s="136">
        <f>'実質公債費比率（分子）の構造'!L$49</f>
        <v>7</v>
      </c>
      <c r="F45" s="136"/>
      <c r="G45" s="136"/>
      <c r="H45" s="136">
        <f>'実質公債費比率（分子）の構造'!M$49</f>
        <v>6</v>
      </c>
      <c r="I45" s="136"/>
      <c r="J45" s="136"/>
      <c r="K45" s="136">
        <f>'実質公債費比率（分子）の構造'!N$49</f>
        <v>12</v>
      </c>
      <c r="L45" s="136"/>
      <c r="M45" s="136"/>
      <c r="N45" s="136">
        <f>'実質公債費比率（分子）の構造'!O$49</f>
        <v>14</v>
      </c>
      <c r="O45" s="136"/>
      <c r="P45" s="136"/>
    </row>
    <row r="46" spans="1:16">
      <c r="A46" s="136" t="s">
        <v>55</v>
      </c>
      <c r="B46" s="136">
        <f>'実質公債費比率（分子）の構造'!K$48</f>
        <v>102</v>
      </c>
      <c r="C46" s="136"/>
      <c r="D46" s="136"/>
      <c r="E46" s="136">
        <f>'実質公債費比率（分子）の構造'!L$48</f>
        <v>90</v>
      </c>
      <c r="F46" s="136"/>
      <c r="G46" s="136"/>
      <c r="H46" s="136">
        <f>'実質公債費比率（分子）の構造'!M$48</f>
        <v>119</v>
      </c>
      <c r="I46" s="136"/>
      <c r="J46" s="136"/>
      <c r="K46" s="136">
        <f>'実質公債費比率（分子）の構造'!N$48</f>
        <v>124</v>
      </c>
      <c r="L46" s="136"/>
      <c r="M46" s="136"/>
      <c r="N46" s="136">
        <f>'実質公債費比率（分子）の構造'!O$48</f>
        <v>131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624</v>
      </c>
      <c r="C49" s="136"/>
      <c r="D49" s="136"/>
      <c r="E49" s="136">
        <f>'実質公債費比率（分子）の構造'!L$45</f>
        <v>623</v>
      </c>
      <c r="F49" s="136"/>
      <c r="G49" s="136"/>
      <c r="H49" s="136">
        <f>'実質公債費比率（分子）の構造'!M$45</f>
        <v>619</v>
      </c>
      <c r="I49" s="136"/>
      <c r="J49" s="136"/>
      <c r="K49" s="136">
        <f>'実質公債費比率（分子）の構造'!N$45</f>
        <v>608</v>
      </c>
      <c r="L49" s="136"/>
      <c r="M49" s="136"/>
      <c r="N49" s="136">
        <f>'実質公債費比率（分子）の構造'!O$45</f>
        <v>642</v>
      </c>
      <c r="O49" s="136"/>
      <c r="P49" s="136"/>
    </row>
    <row r="50" spans="1:16">
      <c r="A50" s="136" t="s">
        <v>59</v>
      </c>
      <c r="B50" s="136" t="e">
        <f>NA()</f>
        <v>#N/A</v>
      </c>
      <c r="C50" s="136">
        <f>IF(ISNUMBER('実質公債費比率（分子）の構造'!K$53),'実質公債費比率（分子）の構造'!K$53,NA())</f>
        <v>298</v>
      </c>
      <c r="D50" s="136" t="e">
        <f>NA()</f>
        <v>#N/A</v>
      </c>
      <c r="E50" s="136" t="e">
        <f>NA()</f>
        <v>#N/A</v>
      </c>
      <c r="F50" s="136">
        <f>IF(ISNUMBER('実質公債費比率（分子）の構造'!L$53),'実質公債費比率（分子）の構造'!L$53,NA())</f>
        <v>273</v>
      </c>
      <c r="G50" s="136" t="e">
        <f>NA()</f>
        <v>#N/A</v>
      </c>
      <c r="H50" s="136" t="e">
        <f>NA()</f>
        <v>#N/A</v>
      </c>
      <c r="I50" s="136">
        <f>IF(ISNUMBER('実質公債費比率（分子）の構造'!M$53),'実質公債費比率（分子）の構造'!M$53,NA())</f>
        <v>290</v>
      </c>
      <c r="J50" s="136" t="e">
        <f>NA()</f>
        <v>#N/A</v>
      </c>
      <c r="K50" s="136" t="e">
        <f>NA()</f>
        <v>#N/A</v>
      </c>
      <c r="L50" s="136">
        <f>IF(ISNUMBER('実質公債費比率（分子）の構造'!N$53),'実質公債費比率（分子）の構造'!N$53,NA())</f>
        <v>287</v>
      </c>
      <c r="M50" s="136" t="e">
        <f>NA()</f>
        <v>#N/A</v>
      </c>
      <c r="N50" s="136" t="e">
        <f>NA()</f>
        <v>#N/A</v>
      </c>
      <c r="O50" s="136">
        <f>IF(ISNUMBER('実質公債費比率（分子）の構造'!O$53),'実質公債費比率（分子）の構造'!O$53,NA())</f>
        <v>309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4264</v>
      </c>
      <c r="E56" s="135"/>
      <c r="F56" s="135"/>
      <c r="G56" s="135">
        <f>'将来負担比率（分子）の構造'!J$51</f>
        <v>4268</v>
      </c>
      <c r="H56" s="135"/>
      <c r="I56" s="135"/>
      <c r="J56" s="135">
        <f>'将来負担比率（分子）の構造'!K$51</f>
        <v>4155</v>
      </c>
      <c r="K56" s="135"/>
      <c r="L56" s="135"/>
      <c r="M56" s="135">
        <f>'将来負担比率（分子）の構造'!L$51</f>
        <v>4108</v>
      </c>
      <c r="N56" s="135"/>
      <c r="O56" s="135"/>
      <c r="P56" s="135">
        <f>'将来負担比率（分子）の構造'!M$51</f>
        <v>4194</v>
      </c>
    </row>
    <row r="57" spans="1:16">
      <c r="A57" s="135" t="s">
        <v>35</v>
      </c>
      <c r="B57" s="135"/>
      <c r="C57" s="135"/>
      <c r="D57" s="135">
        <f>'将来負担比率（分子）の構造'!I$50</f>
        <v>296</v>
      </c>
      <c r="E57" s="135"/>
      <c r="F57" s="135"/>
      <c r="G57" s="135">
        <f>'将来負担比率（分子）の構造'!J$50</f>
        <v>410</v>
      </c>
      <c r="H57" s="135"/>
      <c r="I57" s="135"/>
      <c r="J57" s="135">
        <f>'将来負担比率（分子）の構造'!K$50</f>
        <v>483</v>
      </c>
      <c r="K57" s="135"/>
      <c r="L57" s="135"/>
      <c r="M57" s="135">
        <f>'将来負担比率（分子）の構造'!L$50</f>
        <v>477</v>
      </c>
      <c r="N57" s="135"/>
      <c r="O57" s="135"/>
      <c r="P57" s="135">
        <f>'将来負担比率（分子）の構造'!M$50</f>
        <v>425</v>
      </c>
    </row>
    <row r="58" spans="1:16">
      <c r="A58" s="135" t="s">
        <v>34</v>
      </c>
      <c r="B58" s="135"/>
      <c r="C58" s="135"/>
      <c r="D58" s="135">
        <f>'将来負担比率（分子）の構造'!I$49</f>
        <v>832</v>
      </c>
      <c r="E58" s="135"/>
      <c r="F58" s="135"/>
      <c r="G58" s="135">
        <f>'将来負担比率（分子）の構造'!J$49</f>
        <v>1118</v>
      </c>
      <c r="H58" s="135"/>
      <c r="I58" s="135"/>
      <c r="J58" s="135">
        <f>'将来負担比率（分子）の構造'!K$49</f>
        <v>1205</v>
      </c>
      <c r="K58" s="135"/>
      <c r="L58" s="135"/>
      <c r="M58" s="135">
        <f>'将来負担比率（分子）の構造'!L$49</f>
        <v>1092</v>
      </c>
      <c r="N58" s="135"/>
      <c r="O58" s="135"/>
      <c r="P58" s="135">
        <f>'将来負担比率（分子）の構造'!M$49</f>
        <v>1058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617</v>
      </c>
      <c r="C61" s="135"/>
      <c r="D61" s="135"/>
      <c r="E61" s="135">
        <f>'将来負担比率（分子）の構造'!J$46</f>
        <v>615</v>
      </c>
      <c r="F61" s="135"/>
      <c r="G61" s="135"/>
      <c r="H61" s="135">
        <f>'将来負担比率（分子）の構造'!K$46</f>
        <v>690</v>
      </c>
      <c r="I61" s="135"/>
      <c r="J61" s="135"/>
      <c r="K61" s="135">
        <f>'将来負担比率（分子）の構造'!L$46</f>
        <v>464</v>
      </c>
      <c r="L61" s="135"/>
      <c r="M61" s="135"/>
      <c r="N61" s="135" t="str">
        <f>'将来負担比率（分子）の構造'!M$46</f>
        <v>-</v>
      </c>
      <c r="O61" s="135"/>
      <c r="P61" s="135"/>
    </row>
    <row r="62" spans="1:16">
      <c r="A62" s="135" t="s">
        <v>29</v>
      </c>
      <c r="B62" s="135">
        <f>'将来負担比率（分子）の構造'!I$45</f>
        <v>750</v>
      </c>
      <c r="C62" s="135"/>
      <c r="D62" s="135"/>
      <c r="E62" s="135">
        <f>'将来負担比率（分子）の構造'!J$45</f>
        <v>732</v>
      </c>
      <c r="F62" s="135"/>
      <c r="G62" s="135"/>
      <c r="H62" s="135">
        <f>'将来負担比率（分子）の構造'!K$45</f>
        <v>738</v>
      </c>
      <c r="I62" s="135"/>
      <c r="J62" s="135"/>
      <c r="K62" s="135">
        <f>'将来負担比率（分子）の構造'!L$45</f>
        <v>715</v>
      </c>
      <c r="L62" s="135"/>
      <c r="M62" s="135"/>
      <c r="N62" s="135">
        <f>'将来負担比率（分子）の構造'!M$45</f>
        <v>741</v>
      </c>
      <c r="O62" s="135"/>
      <c r="P62" s="135"/>
    </row>
    <row r="63" spans="1:16">
      <c r="A63" s="135" t="s">
        <v>28</v>
      </c>
      <c r="B63" s="135">
        <f>'将来負担比率（分子）の構造'!I$44</f>
        <v>195</v>
      </c>
      <c r="C63" s="135"/>
      <c r="D63" s="135"/>
      <c r="E63" s="135">
        <f>'将来負担比率（分子）の構造'!J$44</f>
        <v>191</v>
      </c>
      <c r="F63" s="135"/>
      <c r="G63" s="135"/>
      <c r="H63" s="135">
        <f>'将来負担比率（分子）の構造'!K$44</f>
        <v>188</v>
      </c>
      <c r="I63" s="135"/>
      <c r="J63" s="135"/>
      <c r="K63" s="135">
        <f>'将来負担比率（分子）の構造'!L$44</f>
        <v>177</v>
      </c>
      <c r="L63" s="135"/>
      <c r="M63" s="135"/>
      <c r="N63" s="135">
        <f>'将来負担比率（分子）の構造'!M$44</f>
        <v>193</v>
      </c>
      <c r="O63" s="135"/>
      <c r="P63" s="135"/>
    </row>
    <row r="64" spans="1:16">
      <c r="A64" s="135" t="s">
        <v>27</v>
      </c>
      <c r="B64" s="135">
        <f>'将来負担比率（分子）の構造'!I$43</f>
        <v>1580</v>
      </c>
      <c r="C64" s="135"/>
      <c r="D64" s="135"/>
      <c r="E64" s="135">
        <f>'将来負担比率（分子）の構造'!J$43</f>
        <v>1379</v>
      </c>
      <c r="F64" s="135"/>
      <c r="G64" s="135"/>
      <c r="H64" s="135">
        <f>'将来負担比率（分子）の構造'!K$43</f>
        <v>1352</v>
      </c>
      <c r="I64" s="135"/>
      <c r="J64" s="135"/>
      <c r="K64" s="135">
        <f>'将来負担比率（分子）の構造'!L$43</f>
        <v>1469</v>
      </c>
      <c r="L64" s="135"/>
      <c r="M64" s="135"/>
      <c r="N64" s="135">
        <f>'将来負担比率（分子）の構造'!M$43</f>
        <v>1604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5153</v>
      </c>
      <c r="C66" s="135"/>
      <c r="D66" s="135"/>
      <c r="E66" s="135">
        <f>'将来負担比率（分子）の構造'!J$41</f>
        <v>4937</v>
      </c>
      <c r="F66" s="135"/>
      <c r="G66" s="135"/>
      <c r="H66" s="135">
        <f>'将来負担比率（分子）の構造'!K$41</f>
        <v>4675</v>
      </c>
      <c r="I66" s="135"/>
      <c r="J66" s="135"/>
      <c r="K66" s="135">
        <f>'将来負担比率（分子）の構造'!L$41</f>
        <v>4493</v>
      </c>
      <c r="L66" s="135"/>
      <c r="M66" s="135"/>
      <c r="N66" s="135">
        <f>'将来負担比率（分子）の構造'!M$41</f>
        <v>4957</v>
      </c>
      <c r="O66" s="135"/>
      <c r="P66" s="135"/>
    </row>
    <row r="67" spans="1:16">
      <c r="A67" s="135" t="s">
        <v>63</v>
      </c>
      <c r="B67" s="135" t="e">
        <f>NA()</f>
        <v>#N/A</v>
      </c>
      <c r="C67" s="135">
        <f>IF(ISNUMBER('将来負担比率（分子）の構造'!I$52), IF('将来負担比率（分子）の構造'!I$52 &lt; 0, 0, '将来負担比率（分子）の構造'!I$52), NA())</f>
        <v>2903</v>
      </c>
      <c r="D67" s="135" t="e">
        <f>NA()</f>
        <v>#N/A</v>
      </c>
      <c r="E67" s="135" t="e">
        <f>NA()</f>
        <v>#N/A</v>
      </c>
      <c r="F67" s="135">
        <f>IF(ISNUMBER('将来負担比率（分子）の構造'!J$52), IF('将来負担比率（分子）の構造'!J$52 &lt; 0, 0, '将来負担比率（分子）の構造'!J$52), NA())</f>
        <v>2058</v>
      </c>
      <c r="G67" s="135" t="e">
        <f>NA()</f>
        <v>#N/A</v>
      </c>
      <c r="H67" s="135" t="e">
        <f>NA()</f>
        <v>#N/A</v>
      </c>
      <c r="I67" s="135">
        <f>IF(ISNUMBER('将来負担比率（分子）の構造'!K$52), IF('将来負担比率（分子）の構造'!K$52 &lt; 0, 0, '将来負担比率（分子）の構造'!K$52), NA())</f>
        <v>1801</v>
      </c>
      <c r="J67" s="135" t="e">
        <f>NA()</f>
        <v>#N/A</v>
      </c>
      <c r="K67" s="135" t="e">
        <f>NA()</f>
        <v>#N/A</v>
      </c>
      <c r="L67" s="135">
        <f>IF(ISNUMBER('将来負担比率（分子）の構造'!L$52), IF('将来負担比率（分子）の構造'!L$52 &lt; 0, 0, '将来負担比率（分子）の構造'!L$52), NA())</f>
        <v>1642</v>
      </c>
      <c r="M67" s="135" t="e">
        <f>NA()</f>
        <v>#N/A</v>
      </c>
      <c r="N67" s="135" t="e">
        <f>NA()</f>
        <v>#N/A</v>
      </c>
      <c r="O67" s="135">
        <f>IF(ISNUMBER('将来負担比率（分子）の構造'!M$52), IF('将来負担比率（分子）の構造'!M$52 &lt; 0, 0, '将来負担比率（分子）の構造'!M$52), NA())</f>
        <v>1818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427329</v>
      </c>
      <c r="S5" s="637"/>
      <c r="T5" s="637"/>
      <c r="U5" s="637"/>
      <c r="V5" s="637"/>
      <c r="W5" s="637"/>
      <c r="X5" s="637"/>
      <c r="Y5" s="684"/>
      <c r="Z5" s="697">
        <v>9.8000000000000007</v>
      </c>
      <c r="AA5" s="697"/>
      <c r="AB5" s="697"/>
      <c r="AC5" s="697"/>
      <c r="AD5" s="698">
        <v>427329</v>
      </c>
      <c r="AE5" s="698"/>
      <c r="AF5" s="698"/>
      <c r="AG5" s="698"/>
      <c r="AH5" s="698"/>
      <c r="AI5" s="698"/>
      <c r="AJ5" s="698"/>
      <c r="AK5" s="698"/>
      <c r="AL5" s="685">
        <v>20.8</v>
      </c>
      <c r="AM5" s="654"/>
      <c r="AN5" s="654"/>
      <c r="AO5" s="686"/>
      <c r="AP5" s="673" t="s">
        <v>207</v>
      </c>
      <c r="AQ5" s="674"/>
      <c r="AR5" s="674"/>
      <c r="AS5" s="674"/>
      <c r="AT5" s="674"/>
      <c r="AU5" s="674"/>
      <c r="AV5" s="674"/>
      <c r="AW5" s="674"/>
      <c r="AX5" s="674"/>
      <c r="AY5" s="674"/>
      <c r="AZ5" s="674"/>
      <c r="BA5" s="674"/>
      <c r="BB5" s="674"/>
      <c r="BC5" s="674"/>
      <c r="BD5" s="674"/>
      <c r="BE5" s="674"/>
      <c r="BF5" s="675"/>
      <c r="BG5" s="586">
        <v>427329</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24817</v>
      </c>
      <c r="S6" s="587"/>
      <c r="T6" s="587"/>
      <c r="U6" s="587"/>
      <c r="V6" s="587"/>
      <c r="W6" s="587"/>
      <c r="X6" s="587"/>
      <c r="Y6" s="588"/>
      <c r="Z6" s="639">
        <v>0.6</v>
      </c>
      <c r="AA6" s="639"/>
      <c r="AB6" s="639"/>
      <c r="AC6" s="639"/>
      <c r="AD6" s="640">
        <v>24817</v>
      </c>
      <c r="AE6" s="640"/>
      <c r="AF6" s="640"/>
      <c r="AG6" s="640"/>
      <c r="AH6" s="640"/>
      <c r="AI6" s="640"/>
      <c r="AJ6" s="640"/>
      <c r="AK6" s="640"/>
      <c r="AL6" s="609">
        <v>1.2</v>
      </c>
      <c r="AM6" s="641"/>
      <c r="AN6" s="641"/>
      <c r="AO6" s="642"/>
      <c r="AP6" s="583" t="s">
        <v>213</v>
      </c>
      <c r="AQ6" s="584"/>
      <c r="AR6" s="584"/>
      <c r="AS6" s="584"/>
      <c r="AT6" s="584"/>
      <c r="AU6" s="584"/>
      <c r="AV6" s="584"/>
      <c r="AW6" s="584"/>
      <c r="AX6" s="584"/>
      <c r="AY6" s="584"/>
      <c r="AZ6" s="584"/>
      <c r="BA6" s="584"/>
      <c r="BB6" s="584"/>
      <c r="BC6" s="584"/>
      <c r="BD6" s="584"/>
      <c r="BE6" s="584"/>
      <c r="BF6" s="585"/>
      <c r="BG6" s="586">
        <v>427329</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69981</v>
      </c>
      <c r="CS6" s="587"/>
      <c r="CT6" s="587"/>
      <c r="CU6" s="587"/>
      <c r="CV6" s="587"/>
      <c r="CW6" s="587"/>
      <c r="CX6" s="587"/>
      <c r="CY6" s="588"/>
      <c r="CZ6" s="639">
        <v>1.6</v>
      </c>
      <c r="DA6" s="639"/>
      <c r="DB6" s="639"/>
      <c r="DC6" s="639"/>
      <c r="DD6" s="592">
        <v>291</v>
      </c>
      <c r="DE6" s="587"/>
      <c r="DF6" s="587"/>
      <c r="DG6" s="587"/>
      <c r="DH6" s="587"/>
      <c r="DI6" s="587"/>
      <c r="DJ6" s="587"/>
      <c r="DK6" s="587"/>
      <c r="DL6" s="587"/>
      <c r="DM6" s="587"/>
      <c r="DN6" s="587"/>
      <c r="DO6" s="587"/>
      <c r="DP6" s="588"/>
      <c r="DQ6" s="592">
        <v>69981</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2282</v>
      </c>
      <c r="S7" s="587"/>
      <c r="T7" s="587"/>
      <c r="U7" s="587"/>
      <c r="V7" s="587"/>
      <c r="W7" s="587"/>
      <c r="X7" s="587"/>
      <c r="Y7" s="588"/>
      <c r="Z7" s="639">
        <v>0.1</v>
      </c>
      <c r="AA7" s="639"/>
      <c r="AB7" s="639"/>
      <c r="AC7" s="639"/>
      <c r="AD7" s="640">
        <v>2282</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185670</v>
      </c>
      <c r="BH7" s="587"/>
      <c r="BI7" s="587"/>
      <c r="BJ7" s="587"/>
      <c r="BK7" s="587"/>
      <c r="BL7" s="587"/>
      <c r="BM7" s="587"/>
      <c r="BN7" s="588"/>
      <c r="BO7" s="639">
        <v>43.4</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981229</v>
      </c>
      <c r="CS7" s="587"/>
      <c r="CT7" s="587"/>
      <c r="CU7" s="587"/>
      <c r="CV7" s="587"/>
      <c r="CW7" s="587"/>
      <c r="CX7" s="587"/>
      <c r="CY7" s="588"/>
      <c r="CZ7" s="639">
        <v>22.7</v>
      </c>
      <c r="DA7" s="639"/>
      <c r="DB7" s="639"/>
      <c r="DC7" s="639"/>
      <c r="DD7" s="592">
        <v>6539</v>
      </c>
      <c r="DE7" s="587"/>
      <c r="DF7" s="587"/>
      <c r="DG7" s="587"/>
      <c r="DH7" s="587"/>
      <c r="DI7" s="587"/>
      <c r="DJ7" s="587"/>
      <c r="DK7" s="587"/>
      <c r="DL7" s="587"/>
      <c r="DM7" s="587"/>
      <c r="DN7" s="587"/>
      <c r="DO7" s="587"/>
      <c r="DP7" s="588"/>
      <c r="DQ7" s="592">
        <v>352421</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3344</v>
      </c>
      <c r="S8" s="587"/>
      <c r="T8" s="587"/>
      <c r="U8" s="587"/>
      <c r="V8" s="587"/>
      <c r="W8" s="587"/>
      <c r="X8" s="587"/>
      <c r="Y8" s="588"/>
      <c r="Z8" s="639">
        <v>0.1</v>
      </c>
      <c r="AA8" s="639"/>
      <c r="AB8" s="639"/>
      <c r="AC8" s="639"/>
      <c r="AD8" s="640">
        <v>3344</v>
      </c>
      <c r="AE8" s="640"/>
      <c r="AF8" s="640"/>
      <c r="AG8" s="640"/>
      <c r="AH8" s="640"/>
      <c r="AI8" s="640"/>
      <c r="AJ8" s="640"/>
      <c r="AK8" s="640"/>
      <c r="AL8" s="609">
        <v>0.2</v>
      </c>
      <c r="AM8" s="641"/>
      <c r="AN8" s="641"/>
      <c r="AO8" s="642"/>
      <c r="AP8" s="583" t="s">
        <v>219</v>
      </c>
      <c r="AQ8" s="584"/>
      <c r="AR8" s="584"/>
      <c r="AS8" s="584"/>
      <c r="AT8" s="584"/>
      <c r="AU8" s="584"/>
      <c r="AV8" s="584"/>
      <c r="AW8" s="584"/>
      <c r="AX8" s="584"/>
      <c r="AY8" s="584"/>
      <c r="AZ8" s="584"/>
      <c r="BA8" s="584"/>
      <c r="BB8" s="584"/>
      <c r="BC8" s="584"/>
      <c r="BD8" s="584"/>
      <c r="BE8" s="584"/>
      <c r="BF8" s="585"/>
      <c r="BG8" s="586">
        <v>6457</v>
      </c>
      <c r="BH8" s="587"/>
      <c r="BI8" s="587"/>
      <c r="BJ8" s="587"/>
      <c r="BK8" s="587"/>
      <c r="BL8" s="587"/>
      <c r="BM8" s="587"/>
      <c r="BN8" s="588"/>
      <c r="BO8" s="639">
        <v>1.5</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684668</v>
      </c>
      <c r="CS8" s="587"/>
      <c r="CT8" s="587"/>
      <c r="CU8" s="587"/>
      <c r="CV8" s="587"/>
      <c r="CW8" s="587"/>
      <c r="CX8" s="587"/>
      <c r="CY8" s="588"/>
      <c r="CZ8" s="639">
        <v>15.9</v>
      </c>
      <c r="DA8" s="639"/>
      <c r="DB8" s="639"/>
      <c r="DC8" s="639"/>
      <c r="DD8" s="592">
        <v>2903</v>
      </c>
      <c r="DE8" s="587"/>
      <c r="DF8" s="587"/>
      <c r="DG8" s="587"/>
      <c r="DH8" s="587"/>
      <c r="DI8" s="587"/>
      <c r="DJ8" s="587"/>
      <c r="DK8" s="587"/>
      <c r="DL8" s="587"/>
      <c r="DM8" s="587"/>
      <c r="DN8" s="587"/>
      <c r="DO8" s="587"/>
      <c r="DP8" s="588"/>
      <c r="DQ8" s="592">
        <v>429953</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4333</v>
      </c>
      <c r="S9" s="587"/>
      <c r="T9" s="587"/>
      <c r="U9" s="587"/>
      <c r="V9" s="587"/>
      <c r="W9" s="587"/>
      <c r="X9" s="587"/>
      <c r="Y9" s="588"/>
      <c r="Z9" s="639">
        <v>0.1</v>
      </c>
      <c r="AA9" s="639"/>
      <c r="AB9" s="639"/>
      <c r="AC9" s="639"/>
      <c r="AD9" s="640">
        <v>4333</v>
      </c>
      <c r="AE9" s="640"/>
      <c r="AF9" s="640"/>
      <c r="AG9" s="640"/>
      <c r="AH9" s="640"/>
      <c r="AI9" s="640"/>
      <c r="AJ9" s="640"/>
      <c r="AK9" s="640"/>
      <c r="AL9" s="609">
        <v>0.2</v>
      </c>
      <c r="AM9" s="641"/>
      <c r="AN9" s="641"/>
      <c r="AO9" s="642"/>
      <c r="AP9" s="583" t="s">
        <v>222</v>
      </c>
      <c r="AQ9" s="584"/>
      <c r="AR9" s="584"/>
      <c r="AS9" s="584"/>
      <c r="AT9" s="584"/>
      <c r="AU9" s="584"/>
      <c r="AV9" s="584"/>
      <c r="AW9" s="584"/>
      <c r="AX9" s="584"/>
      <c r="AY9" s="584"/>
      <c r="AZ9" s="584"/>
      <c r="BA9" s="584"/>
      <c r="BB9" s="584"/>
      <c r="BC9" s="584"/>
      <c r="BD9" s="584"/>
      <c r="BE9" s="584"/>
      <c r="BF9" s="585"/>
      <c r="BG9" s="586">
        <v>170085</v>
      </c>
      <c r="BH9" s="587"/>
      <c r="BI9" s="587"/>
      <c r="BJ9" s="587"/>
      <c r="BK9" s="587"/>
      <c r="BL9" s="587"/>
      <c r="BM9" s="587"/>
      <c r="BN9" s="588"/>
      <c r="BO9" s="639">
        <v>39.799999999999997</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221705</v>
      </c>
      <c r="CS9" s="587"/>
      <c r="CT9" s="587"/>
      <c r="CU9" s="587"/>
      <c r="CV9" s="587"/>
      <c r="CW9" s="587"/>
      <c r="CX9" s="587"/>
      <c r="CY9" s="588"/>
      <c r="CZ9" s="639">
        <v>5.0999999999999996</v>
      </c>
      <c r="DA9" s="639"/>
      <c r="DB9" s="639"/>
      <c r="DC9" s="639"/>
      <c r="DD9" s="592">
        <v>1742</v>
      </c>
      <c r="DE9" s="587"/>
      <c r="DF9" s="587"/>
      <c r="DG9" s="587"/>
      <c r="DH9" s="587"/>
      <c r="DI9" s="587"/>
      <c r="DJ9" s="587"/>
      <c r="DK9" s="587"/>
      <c r="DL9" s="587"/>
      <c r="DM9" s="587"/>
      <c r="DN9" s="587"/>
      <c r="DO9" s="587"/>
      <c r="DP9" s="588"/>
      <c r="DQ9" s="592">
        <v>208443</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34373</v>
      </c>
      <c r="S10" s="587"/>
      <c r="T10" s="587"/>
      <c r="U10" s="587"/>
      <c r="V10" s="587"/>
      <c r="W10" s="587"/>
      <c r="X10" s="587"/>
      <c r="Y10" s="588"/>
      <c r="Z10" s="639">
        <v>0.8</v>
      </c>
      <c r="AA10" s="639"/>
      <c r="AB10" s="639"/>
      <c r="AC10" s="639"/>
      <c r="AD10" s="640">
        <v>34373</v>
      </c>
      <c r="AE10" s="640"/>
      <c r="AF10" s="640"/>
      <c r="AG10" s="640"/>
      <c r="AH10" s="640"/>
      <c r="AI10" s="640"/>
      <c r="AJ10" s="640"/>
      <c r="AK10" s="640"/>
      <c r="AL10" s="609">
        <v>1.7</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6021</v>
      </c>
      <c r="BH10" s="587"/>
      <c r="BI10" s="587"/>
      <c r="BJ10" s="587"/>
      <c r="BK10" s="587"/>
      <c r="BL10" s="587"/>
      <c r="BM10" s="587"/>
      <c r="BN10" s="588"/>
      <c r="BO10" s="639">
        <v>1.4</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5495</v>
      </c>
      <c r="CS10" s="587"/>
      <c r="CT10" s="587"/>
      <c r="CU10" s="587"/>
      <c r="CV10" s="587"/>
      <c r="CW10" s="587"/>
      <c r="CX10" s="587"/>
      <c r="CY10" s="588"/>
      <c r="CZ10" s="639">
        <v>0.1</v>
      </c>
      <c r="DA10" s="639"/>
      <c r="DB10" s="639"/>
      <c r="DC10" s="639"/>
      <c r="DD10" s="592" t="s">
        <v>111</v>
      </c>
      <c r="DE10" s="587"/>
      <c r="DF10" s="587"/>
      <c r="DG10" s="587"/>
      <c r="DH10" s="587"/>
      <c r="DI10" s="587"/>
      <c r="DJ10" s="587"/>
      <c r="DK10" s="587"/>
      <c r="DL10" s="587"/>
      <c r="DM10" s="587"/>
      <c r="DN10" s="587"/>
      <c r="DO10" s="587"/>
      <c r="DP10" s="588"/>
      <c r="DQ10" s="592">
        <v>1</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3107</v>
      </c>
      <c r="BH11" s="587"/>
      <c r="BI11" s="587"/>
      <c r="BJ11" s="587"/>
      <c r="BK11" s="587"/>
      <c r="BL11" s="587"/>
      <c r="BM11" s="587"/>
      <c r="BN11" s="588"/>
      <c r="BO11" s="639">
        <v>0.7</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794439</v>
      </c>
      <c r="CS11" s="587"/>
      <c r="CT11" s="587"/>
      <c r="CU11" s="587"/>
      <c r="CV11" s="587"/>
      <c r="CW11" s="587"/>
      <c r="CX11" s="587"/>
      <c r="CY11" s="588"/>
      <c r="CZ11" s="639">
        <v>18.399999999999999</v>
      </c>
      <c r="DA11" s="639"/>
      <c r="DB11" s="639"/>
      <c r="DC11" s="639"/>
      <c r="DD11" s="592">
        <v>695901</v>
      </c>
      <c r="DE11" s="587"/>
      <c r="DF11" s="587"/>
      <c r="DG11" s="587"/>
      <c r="DH11" s="587"/>
      <c r="DI11" s="587"/>
      <c r="DJ11" s="587"/>
      <c r="DK11" s="587"/>
      <c r="DL11" s="587"/>
      <c r="DM11" s="587"/>
      <c r="DN11" s="587"/>
      <c r="DO11" s="587"/>
      <c r="DP11" s="588"/>
      <c r="DQ11" s="592">
        <v>114041</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208152</v>
      </c>
      <c r="BH12" s="587"/>
      <c r="BI12" s="587"/>
      <c r="BJ12" s="587"/>
      <c r="BK12" s="587"/>
      <c r="BL12" s="587"/>
      <c r="BM12" s="587"/>
      <c r="BN12" s="588"/>
      <c r="BO12" s="639">
        <v>48.7</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26215</v>
      </c>
      <c r="CS12" s="587"/>
      <c r="CT12" s="587"/>
      <c r="CU12" s="587"/>
      <c r="CV12" s="587"/>
      <c r="CW12" s="587"/>
      <c r="CX12" s="587"/>
      <c r="CY12" s="588"/>
      <c r="CZ12" s="639">
        <v>0.6</v>
      </c>
      <c r="DA12" s="639"/>
      <c r="DB12" s="639"/>
      <c r="DC12" s="639"/>
      <c r="DD12" s="592">
        <v>1535</v>
      </c>
      <c r="DE12" s="587"/>
      <c r="DF12" s="587"/>
      <c r="DG12" s="587"/>
      <c r="DH12" s="587"/>
      <c r="DI12" s="587"/>
      <c r="DJ12" s="587"/>
      <c r="DK12" s="587"/>
      <c r="DL12" s="587"/>
      <c r="DM12" s="587"/>
      <c r="DN12" s="587"/>
      <c r="DO12" s="587"/>
      <c r="DP12" s="588"/>
      <c r="DQ12" s="592">
        <v>15866</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6661</v>
      </c>
      <c r="S13" s="587"/>
      <c r="T13" s="587"/>
      <c r="U13" s="587"/>
      <c r="V13" s="587"/>
      <c r="W13" s="587"/>
      <c r="X13" s="587"/>
      <c r="Y13" s="588"/>
      <c r="Z13" s="639">
        <v>0.2</v>
      </c>
      <c r="AA13" s="639"/>
      <c r="AB13" s="639"/>
      <c r="AC13" s="639"/>
      <c r="AD13" s="640">
        <v>6661</v>
      </c>
      <c r="AE13" s="640"/>
      <c r="AF13" s="640"/>
      <c r="AG13" s="640"/>
      <c r="AH13" s="640"/>
      <c r="AI13" s="640"/>
      <c r="AJ13" s="640"/>
      <c r="AK13" s="640"/>
      <c r="AL13" s="609">
        <v>0.3</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208024</v>
      </c>
      <c r="BH13" s="587"/>
      <c r="BI13" s="587"/>
      <c r="BJ13" s="587"/>
      <c r="BK13" s="587"/>
      <c r="BL13" s="587"/>
      <c r="BM13" s="587"/>
      <c r="BN13" s="588"/>
      <c r="BO13" s="639">
        <v>48.7</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362838</v>
      </c>
      <c r="CS13" s="587"/>
      <c r="CT13" s="587"/>
      <c r="CU13" s="587"/>
      <c r="CV13" s="587"/>
      <c r="CW13" s="587"/>
      <c r="CX13" s="587"/>
      <c r="CY13" s="588"/>
      <c r="CZ13" s="639">
        <v>8.4</v>
      </c>
      <c r="DA13" s="639"/>
      <c r="DB13" s="639"/>
      <c r="DC13" s="639"/>
      <c r="DD13" s="592">
        <v>218932</v>
      </c>
      <c r="DE13" s="587"/>
      <c r="DF13" s="587"/>
      <c r="DG13" s="587"/>
      <c r="DH13" s="587"/>
      <c r="DI13" s="587"/>
      <c r="DJ13" s="587"/>
      <c r="DK13" s="587"/>
      <c r="DL13" s="587"/>
      <c r="DM13" s="587"/>
      <c r="DN13" s="587"/>
      <c r="DO13" s="587"/>
      <c r="DP13" s="588"/>
      <c r="DQ13" s="592">
        <v>169029</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14956</v>
      </c>
      <c r="BH14" s="587"/>
      <c r="BI14" s="587"/>
      <c r="BJ14" s="587"/>
      <c r="BK14" s="587"/>
      <c r="BL14" s="587"/>
      <c r="BM14" s="587"/>
      <c r="BN14" s="588"/>
      <c r="BO14" s="639">
        <v>3.5</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183879</v>
      </c>
      <c r="CS14" s="587"/>
      <c r="CT14" s="587"/>
      <c r="CU14" s="587"/>
      <c r="CV14" s="587"/>
      <c r="CW14" s="587"/>
      <c r="CX14" s="587"/>
      <c r="CY14" s="588"/>
      <c r="CZ14" s="639">
        <v>4.3</v>
      </c>
      <c r="DA14" s="639"/>
      <c r="DB14" s="639"/>
      <c r="DC14" s="639"/>
      <c r="DD14" s="592">
        <v>20931</v>
      </c>
      <c r="DE14" s="587"/>
      <c r="DF14" s="587"/>
      <c r="DG14" s="587"/>
      <c r="DH14" s="587"/>
      <c r="DI14" s="587"/>
      <c r="DJ14" s="587"/>
      <c r="DK14" s="587"/>
      <c r="DL14" s="587"/>
      <c r="DM14" s="587"/>
      <c r="DN14" s="587"/>
      <c r="DO14" s="587"/>
      <c r="DP14" s="588"/>
      <c r="DQ14" s="592">
        <v>151713</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526</v>
      </c>
      <c r="S15" s="587"/>
      <c r="T15" s="587"/>
      <c r="U15" s="587"/>
      <c r="V15" s="587"/>
      <c r="W15" s="587"/>
      <c r="X15" s="587"/>
      <c r="Y15" s="588"/>
      <c r="Z15" s="639">
        <v>0</v>
      </c>
      <c r="AA15" s="639"/>
      <c r="AB15" s="639"/>
      <c r="AC15" s="639"/>
      <c r="AD15" s="640">
        <v>526</v>
      </c>
      <c r="AE15" s="640"/>
      <c r="AF15" s="640"/>
      <c r="AG15" s="640"/>
      <c r="AH15" s="640"/>
      <c r="AI15" s="640"/>
      <c r="AJ15" s="640"/>
      <c r="AK15" s="640"/>
      <c r="AL15" s="609">
        <v>0</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18551</v>
      </c>
      <c r="BH15" s="587"/>
      <c r="BI15" s="587"/>
      <c r="BJ15" s="587"/>
      <c r="BK15" s="587"/>
      <c r="BL15" s="587"/>
      <c r="BM15" s="587"/>
      <c r="BN15" s="588"/>
      <c r="BO15" s="639">
        <v>4.3</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305791</v>
      </c>
      <c r="CS15" s="587"/>
      <c r="CT15" s="587"/>
      <c r="CU15" s="587"/>
      <c r="CV15" s="587"/>
      <c r="CW15" s="587"/>
      <c r="CX15" s="587"/>
      <c r="CY15" s="588"/>
      <c r="CZ15" s="639">
        <v>7.1</v>
      </c>
      <c r="DA15" s="639"/>
      <c r="DB15" s="639"/>
      <c r="DC15" s="639"/>
      <c r="DD15" s="592">
        <v>32562</v>
      </c>
      <c r="DE15" s="587"/>
      <c r="DF15" s="587"/>
      <c r="DG15" s="587"/>
      <c r="DH15" s="587"/>
      <c r="DI15" s="587"/>
      <c r="DJ15" s="587"/>
      <c r="DK15" s="587"/>
      <c r="DL15" s="587"/>
      <c r="DM15" s="587"/>
      <c r="DN15" s="587"/>
      <c r="DO15" s="587"/>
      <c r="DP15" s="588"/>
      <c r="DQ15" s="592">
        <v>257238</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1725429</v>
      </c>
      <c r="S16" s="587"/>
      <c r="T16" s="587"/>
      <c r="U16" s="587"/>
      <c r="V16" s="587"/>
      <c r="W16" s="587"/>
      <c r="X16" s="587"/>
      <c r="Y16" s="588"/>
      <c r="Z16" s="639">
        <v>39.5</v>
      </c>
      <c r="AA16" s="639"/>
      <c r="AB16" s="639"/>
      <c r="AC16" s="639"/>
      <c r="AD16" s="640">
        <v>1548035</v>
      </c>
      <c r="AE16" s="640"/>
      <c r="AF16" s="640"/>
      <c r="AG16" s="640"/>
      <c r="AH16" s="640"/>
      <c r="AI16" s="640"/>
      <c r="AJ16" s="640"/>
      <c r="AK16" s="640"/>
      <c r="AL16" s="609">
        <v>75.3</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35546</v>
      </c>
      <c r="CS16" s="587"/>
      <c r="CT16" s="587"/>
      <c r="CU16" s="587"/>
      <c r="CV16" s="587"/>
      <c r="CW16" s="587"/>
      <c r="CX16" s="587"/>
      <c r="CY16" s="588"/>
      <c r="CZ16" s="639">
        <v>0.8</v>
      </c>
      <c r="DA16" s="639"/>
      <c r="DB16" s="639"/>
      <c r="DC16" s="639"/>
      <c r="DD16" s="592" t="s">
        <v>111</v>
      </c>
      <c r="DE16" s="587"/>
      <c r="DF16" s="587"/>
      <c r="DG16" s="587"/>
      <c r="DH16" s="587"/>
      <c r="DI16" s="587"/>
      <c r="DJ16" s="587"/>
      <c r="DK16" s="587"/>
      <c r="DL16" s="587"/>
      <c r="DM16" s="587"/>
      <c r="DN16" s="587"/>
      <c r="DO16" s="587"/>
      <c r="DP16" s="588"/>
      <c r="DQ16" s="592">
        <v>23861</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1548035</v>
      </c>
      <c r="S17" s="587"/>
      <c r="T17" s="587"/>
      <c r="U17" s="587"/>
      <c r="V17" s="587"/>
      <c r="W17" s="587"/>
      <c r="X17" s="587"/>
      <c r="Y17" s="588"/>
      <c r="Z17" s="639">
        <v>35.4</v>
      </c>
      <c r="AA17" s="639"/>
      <c r="AB17" s="639"/>
      <c r="AC17" s="639"/>
      <c r="AD17" s="640">
        <v>1548035</v>
      </c>
      <c r="AE17" s="640"/>
      <c r="AF17" s="640"/>
      <c r="AG17" s="640"/>
      <c r="AH17" s="640"/>
      <c r="AI17" s="640"/>
      <c r="AJ17" s="640"/>
      <c r="AK17" s="640"/>
      <c r="AL17" s="609">
        <v>75.3</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642312</v>
      </c>
      <c r="CS17" s="587"/>
      <c r="CT17" s="587"/>
      <c r="CU17" s="587"/>
      <c r="CV17" s="587"/>
      <c r="CW17" s="587"/>
      <c r="CX17" s="587"/>
      <c r="CY17" s="588"/>
      <c r="CZ17" s="639">
        <v>14.9</v>
      </c>
      <c r="DA17" s="639"/>
      <c r="DB17" s="639"/>
      <c r="DC17" s="639"/>
      <c r="DD17" s="592" t="s">
        <v>111</v>
      </c>
      <c r="DE17" s="587"/>
      <c r="DF17" s="587"/>
      <c r="DG17" s="587"/>
      <c r="DH17" s="587"/>
      <c r="DI17" s="587"/>
      <c r="DJ17" s="587"/>
      <c r="DK17" s="587"/>
      <c r="DL17" s="587"/>
      <c r="DM17" s="587"/>
      <c r="DN17" s="587"/>
      <c r="DO17" s="587"/>
      <c r="DP17" s="588"/>
      <c r="DQ17" s="592">
        <v>626354</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177394</v>
      </c>
      <c r="S18" s="587"/>
      <c r="T18" s="587"/>
      <c r="U18" s="587"/>
      <c r="V18" s="587"/>
      <c r="W18" s="587"/>
      <c r="X18" s="587"/>
      <c r="Y18" s="588"/>
      <c r="Z18" s="639">
        <v>4.0999999999999996</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t="s">
        <v>111</v>
      </c>
      <c r="S19" s="587"/>
      <c r="T19" s="587"/>
      <c r="U19" s="587"/>
      <c r="V19" s="587"/>
      <c r="W19" s="587"/>
      <c r="X19" s="587"/>
      <c r="Y19" s="588"/>
      <c r="Z19" s="639" t="s">
        <v>111</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2229094</v>
      </c>
      <c r="S20" s="587"/>
      <c r="T20" s="587"/>
      <c r="U20" s="587"/>
      <c r="V20" s="587"/>
      <c r="W20" s="587"/>
      <c r="X20" s="587"/>
      <c r="Y20" s="588"/>
      <c r="Z20" s="639">
        <v>51</v>
      </c>
      <c r="AA20" s="639"/>
      <c r="AB20" s="639"/>
      <c r="AC20" s="639"/>
      <c r="AD20" s="640">
        <v>2051700</v>
      </c>
      <c r="AE20" s="640"/>
      <c r="AF20" s="640"/>
      <c r="AG20" s="640"/>
      <c r="AH20" s="640"/>
      <c r="AI20" s="640"/>
      <c r="AJ20" s="640"/>
      <c r="AK20" s="640"/>
      <c r="AL20" s="609">
        <v>99.7</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4314098</v>
      </c>
      <c r="CS20" s="587"/>
      <c r="CT20" s="587"/>
      <c r="CU20" s="587"/>
      <c r="CV20" s="587"/>
      <c r="CW20" s="587"/>
      <c r="CX20" s="587"/>
      <c r="CY20" s="588"/>
      <c r="CZ20" s="639">
        <v>100</v>
      </c>
      <c r="DA20" s="639"/>
      <c r="DB20" s="639"/>
      <c r="DC20" s="639"/>
      <c r="DD20" s="592">
        <v>981336</v>
      </c>
      <c r="DE20" s="587"/>
      <c r="DF20" s="587"/>
      <c r="DG20" s="587"/>
      <c r="DH20" s="587"/>
      <c r="DI20" s="587"/>
      <c r="DJ20" s="587"/>
      <c r="DK20" s="587"/>
      <c r="DL20" s="587"/>
      <c r="DM20" s="587"/>
      <c r="DN20" s="587"/>
      <c r="DO20" s="587"/>
      <c r="DP20" s="588"/>
      <c r="DQ20" s="592">
        <v>2418901</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495</v>
      </c>
      <c r="S21" s="587"/>
      <c r="T21" s="587"/>
      <c r="U21" s="587"/>
      <c r="V21" s="587"/>
      <c r="W21" s="587"/>
      <c r="X21" s="587"/>
      <c r="Y21" s="588"/>
      <c r="Z21" s="639">
        <v>0</v>
      </c>
      <c r="AA21" s="639"/>
      <c r="AB21" s="639"/>
      <c r="AC21" s="639"/>
      <c r="AD21" s="640">
        <v>495</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28513</v>
      </c>
      <c r="S22" s="587"/>
      <c r="T22" s="587"/>
      <c r="U22" s="587"/>
      <c r="V22" s="587"/>
      <c r="W22" s="587"/>
      <c r="X22" s="587"/>
      <c r="Y22" s="588"/>
      <c r="Z22" s="639">
        <v>0.7</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44951</v>
      </c>
      <c r="S23" s="587"/>
      <c r="T23" s="587"/>
      <c r="U23" s="587"/>
      <c r="V23" s="587"/>
      <c r="W23" s="587"/>
      <c r="X23" s="587"/>
      <c r="Y23" s="588"/>
      <c r="Z23" s="639">
        <v>1</v>
      </c>
      <c r="AA23" s="639"/>
      <c r="AB23" s="639"/>
      <c r="AC23" s="639"/>
      <c r="AD23" s="640">
        <v>1874</v>
      </c>
      <c r="AE23" s="640"/>
      <c r="AF23" s="640"/>
      <c r="AG23" s="640"/>
      <c r="AH23" s="640"/>
      <c r="AI23" s="640"/>
      <c r="AJ23" s="640"/>
      <c r="AK23" s="640"/>
      <c r="AL23" s="609">
        <v>0.1</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2863</v>
      </c>
      <c r="S24" s="587"/>
      <c r="T24" s="587"/>
      <c r="U24" s="587"/>
      <c r="V24" s="587"/>
      <c r="W24" s="587"/>
      <c r="X24" s="587"/>
      <c r="Y24" s="588"/>
      <c r="Z24" s="639">
        <v>0.1</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1529150</v>
      </c>
      <c r="CS24" s="637"/>
      <c r="CT24" s="637"/>
      <c r="CU24" s="637"/>
      <c r="CV24" s="637"/>
      <c r="CW24" s="637"/>
      <c r="CX24" s="637"/>
      <c r="CY24" s="684"/>
      <c r="CZ24" s="688">
        <v>35.4</v>
      </c>
      <c r="DA24" s="689"/>
      <c r="DB24" s="689"/>
      <c r="DC24" s="690"/>
      <c r="DD24" s="683">
        <v>1318417</v>
      </c>
      <c r="DE24" s="637"/>
      <c r="DF24" s="637"/>
      <c r="DG24" s="637"/>
      <c r="DH24" s="637"/>
      <c r="DI24" s="637"/>
      <c r="DJ24" s="637"/>
      <c r="DK24" s="684"/>
      <c r="DL24" s="683">
        <v>1294111</v>
      </c>
      <c r="DM24" s="637"/>
      <c r="DN24" s="637"/>
      <c r="DO24" s="637"/>
      <c r="DP24" s="637"/>
      <c r="DQ24" s="637"/>
      <c r="DR24" s="637"/>
      <c r="DS24" s="637"/>
      <c r="DT24" s="637"/>
      <c r="DU24" s="637"/>
      <c r="DV24" s="684"/>
      <c r="DW24" s="685">
        <v>59.4</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605934</v>
      </c>
      <c r="S25" s="587"/>
      <c r="T25" s="587"/>
      <c r="U25" s="587"/>
      <c r="V25" s="587"/>
      <c r="W25" s="587"/>
      <c r="X25" s="587"/>
      <c r="Y25" s="588"/>
      <c r="Z25" s="639">
        <v>13.9</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668392</v>
      </c>
      <c r="CS25" s="605"/>
      <c r="CT25" s="605"/>
      <c r="CU25" s="605"/>
      <c r="CV25" s="605"/>
      <c r="CW25" s="605"/>
      <c r="CX25" s="605"/>
      <c r="CY25" s="606"/>
      <c r="CZ25" s="589">
        <v>15.5</v>
      </c>
      <c r="DA25" s="607"/>
      <c r="DB25" s="607"/>
      <c r="DC25" s="608"/>
      <c r="DD25" s="592">
        <v>618840</v>
      </c>
      <c r="DE25" s="605"/>
      <c r="DF25" s="605"/>
      <c r="DG25" s="605"/>
      <c r="DH25" s="605"/>
      <c r="DI25" s="605"/>
      <c r="DJ25" s="605"/>
      <c r="DK25" s="606"/>
      <c r="DL25" s="592">
        <v>594534</v>
      </c>
      <c r="DM25" s="605"/>
      <c r="DN25" s="605"/>
      <c r="DO25" s="605"/>
      <c r="DP25" s="605"/>
      <c r="DQ25" s="605"/>
      <c r="DR25" s="605"/>
      <c r="DS25" s="605"/>
      <c r="DT25" s="605"/>
      <c r="DU25" s="605"/>
      <c r="DV25" s="606"/>
      <c r="DW25" s="609">
        <v>27.3</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407364</v>
      </c>
      <c r="CS26" s="587"/>
      <c r="CT26" s="587"/>
      <c r="CU26" s="587"/>
      <c r="CV26" s="587"/>
      <c r="CW26" s="587"/>
      <c r="CX26" s="587"/>
      <c r="CY26" s="588"/>
      <c r="CZ26" s="589">
        <v>9.4</v>
      </c>
      <c r="DA26" s="607"/>
      <c r="DB26" s="607"/>
      <c r="DC26" s="608"/>
      <c r="DD26" s="592">
        <v>377596</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246068</v>
      </c>
      <c r="S27" s="587"/>
      <c r="T27" s="587"/>
      <c r="U27" s="587"/>
      <c r="V27" s="587"/>
      <c r="W27" s="587"/>
      <c r="X27" s="587"/>
      <c r="Y27" s="588"/>
      <c r="Z27" s="639">
        <v>5.6</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427329</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218446</v>
      </c>
      <c r="CS27" s="605"/>
      <c r="CT27" s="605"/>
      <c r="CU27" s="605"/>
      <c r="CV27" s="605"/>
      <c r="CW27" s="605"/>
      <c r="CX27" s="605"/>
      <c r="CY27" s="606"/>
      <c r="CZ27" s="589">
        <v>5.0999999999999996</v>
      </c>
      <c r="DA27" s="607"/>
      <c r="DB27" s="607"/>
      <c r="DC27" s="608"/>
      <c r="DD27" s="592">
        <v>73223</v>
      </c>
      <c r="DE27" s="605"/>
      <c r="DF27" s="605"/>
      <c r="DG27" s="605"/>
      <c r="DH27" s="605"/>
      <c r="DI27" s="605"/>
      <c r="DJ27" s="605"/>
      <c r="DK27" s="606"/>
      <c r="DL27" s="592">
        <v>73223</v>
      </c>
      <c r="DM27" s="605"/>
      <c r="DN27" s="605"/>
      <c r="DO27" s="605"/>
      <c r="DP27" s="605"/>
      <c r="DQ27" s="605"/>
      <c r="DR27" s="605"/>
      <c r="DS27" s="605"/>
      <c r="DT27" s="605"/>
      <c r="DU27" s="605"/>
      <c r="DV27" s="606"/>
      <c r="DW27" s="609">
        <v>3.4</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3794</v>
      </c>
      <c r="S28" s="587"/>
      <c r="T28" s="587"/>
      <c r="U28" s="587"/>
      <c r="V28" s="587"/>
      <c r="W28" s="587"/>
      <c r="X28" s="587"/>
      <c r="Y28" s="588"/>
      <c r="Z28" s="639">
        <v>0.1</v>
      </c>
      <c r="AA28" s="639"/>
      <c r="AB28" s="639"/>
      <c r="AC28" s="639"/>
      <c r="AD28" s="640">
        <v>2299</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642312</v>
      </c>
      <c r="CS28" s="587"/>
      <c r="CT28" s="587"/>
      <c r="CU28" s="587"/>
      <c r="CV28" s="587"/>
      <c r="CW28" s="587"/>
      <c r="CX28" s="587"/>
      <c r="CY28" s="588"/>
      <c r="CZ28" s="589">
        <v>14.9</v>
      </c>
      <c r="DA28" s="607"/>
      <c r="DB28" s="607"/>
      <c r="DC28" s="608"/>
      <c r="DD28" s="592">
        <v>626354</v>
      </c>
      <c r="DE28" s="587"/>
      <c r="DF28" s="587"/>
      <c r="DG28" s="587"/>
      <c r="DH28" s="587"/>
      <c r="DI28" s="587"/>
      <c r="DJ28" s="587"/>
      <c r="DK28" s="588"/>
      <c r="DL28" s="592">
        <v>626354</v>
      </c>
      <c r="DM28" s="587"/>
      <c r="DN28" s="587"/>
      <c r="DO28" s="587"/>
      <c r="DP28" s="587"/>
      <c r="DQ28" s="587"/>
      <c r="DR28" s="587"/>
      <c r="DS28" s="587"/>
      <c r="DT28" s="587"/>
      <c r="DU28" s="587"/>
      <c r="DV28" s="588"/>
      <c r="DW28" s="609">
        <v>28.7</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660</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642312</v>
      </c>
      <c r="CS29" s="605"/>
      <c r="CT29" s="605"/>
      <c r="CU29" s="605"/>
      <c r="CV29" s="605"/>
      <c r="CW29" s="605"/>
      <c r="CX29" s="605"/>
      <c r="CY29" s="606"/>
      <c r="CZ29" s="589">
        <v>14.9</v>
      </c>
      <c r="DA29" s="607"/>
      <c r="DB29" s="607"/>
      <c r="DC29" s="608"/>
      <c r="DD29" s="592">
        <v>626354</v>
      </c>
      <c r="DE29" s="605"/>
      <c r="DF29" s="605"/>
      <c r="DG29" s="605"/>
      <c r="DH29" s="605"/>
      <c r="DI29" s="605"/>
      <c r="DJ29" s="605"/>
      <c r="DK29" s="606"/>
      <c r="DL29" s="592">
        <v>626354</v>
      </c>
      <c r="DM29" s="605"/>
      <c r="DN29" s="605"/>
      <c r="DO29" s="605"/>
      <c r="DP29" s="605"/>
      <c r="DQ29" s="605"/>
      <c r="DR29" s="605"/>
      <c r="DS29" s="605"/>
      <c r="DT29" s="605"/>
      <c r="DU29" s="605"/>
      <c r="DV29" s="606"/>
      <c r="DW29" s="609">
        <v>28.7</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84945</v>
      </c>
      <c r="S30" s="587"/>
      <c r="T30" s="587"/>
      <c r="U30" s="587"/>
      <c r="V30" s="587"/>
      <c r="W30" s="587"/>
      <c r="X30" s="587"/>
      <c r="Y30" s="588"/>
      <c r="Z30" s="639">
        <v>1.9</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99.5</v>
      </c>
      <c r="BH30" s="653"/>
      <c r="BI30" s="653"/>
      <c r="BJ30" s="653"/>
      <c r="BK30" s="653"/>
      <c r="BL30" s="653"/>
      <c r="BM30" s="654">
        <v>97.9</v>
      </c>
      <c r="BN30" s="653"/>
      <c r="BO30" s="653"/>
      <c r="BP30" s="653"/>
      <c r="BQ30" s="655"/>
      <c r="BR30" s="652">
        <v>99.4</v>
      </c>
      <c r="BS30" s="653"/>
      <c r="BT30" s="653"/>
      <c r="BU30" s="653"/>
      <c r="BV30" s="653"/>
      <c r="BW30" s="653"/>
      <c r="BX30" s="654">
        <v>97.5</v>
      </c>
      <c r="BY30" s="653"/>
      <c r="BZ30" s="653"/>
      <c r="CA30" s="653"/>
      <c r="CB30" s="655"/>
      <c r="CD30" s="658"/>
      <c r="CE30" s="659"/>
      <c r="CF30" s="623" t="s">
        <v>291</v>
      </c>
      <c r="CG30" s="620"/>
      <c r="CH30" s="620"/>
      <c r="CI30" s="620"/>
      <c r="CJ30" s="620"/>
      <c r="CK30" s="620"/>
      <c r="CL30" s="620"/>
      <c r="CM30" s="620"/>
      <c r="CN30" s="620"/>
      <c r="CO30" s="620"/>
      <c r="CP30" s="620"/>
      <c r="CQ30" s="621"/>
      <c r="CR30" s="586">
        <v>577127</v>
      </c>
      <c r="CS30" s="587"/>
      <c r="CT30" s="587"/>
      <c r="CU30" s="587"/>
      <c r="CV30" s="587"/>
      <c r="CW30" s="587"/>
      <c r="CX30" s="587"/>
      <c r="CY30" s="588"/>
      <c r="CZ30" s="589">
        <v>13.4</v>
      </c>
      <c r="DA30" s="607"/>
      <c r="DB30" s="607"/>
      <c r="DC30" s="608"/>
      <c r="DD30" s="592">
        <v>570088</v>
      </c>
      <c r="DE30" s="587"/>
      <c r="DF30" s="587"/>
      <c r="DG30" s="587"/>
      <c r="DH30" s="587"/>
      <c r="DI30" s="587"/>
      <c r="DJ30" s="587"/>
      <c r="DK30" s="588"/>
      <c r="DL30" s="592">
        <v>570088</v>
      </c>
      <c r="DM30" s="587"/>
      <c r="DN30" s="587"/>
      <c r="DO30" s="587"/>
      <c r="DP30" s="587"/>
      <c r="DQ30" s="587"/>
      <c r="DR30" s="587"/>
      <c r="DS30" s="587"/>
      <c r="DT30" s="587"/>
      <c r="DU30" s="587"/>
      <c r="DV30" s="588"/>
      <c r="DW30" s="609">
        <v>26.2</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18735</v>
      </c>
      <c r="S31" s="587"/>
      <c r="T31" s="587"/>
      <c r="U31" s="587"/>
      <c r="V31" s="587"/>
      <c r="W31" s="587"/>
      <c r="X31" s="587"/>
      <c r="Y31" s="588"/>
      <c r="Z31" s="639">
        <v>0.4</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99.6</v>
      </c>
      <c r="BH31" s="605"/>
      <c r="BI31" s="605"/>
      <c r="BJ31" s="605"/>
      <c r="BK31" s="605"/>
      <c r="BL31" s="605"/>
      <c r="BM31" s="641">
        <v>98.5</v>
      </c>
      <c r="BN31" s="651"/>
      <c r="BO31" s="651"/>
      <c r="BP31" s="651"/>
      <c r="BQ31" s="615"/>
      <c r="BR31" s="650">
        <v>99.4</v>
      </c>
      <c r="BS31" s="605"/>
      <c r="BT31" s="605"/>
      <c r="BU31" s="605"/>
      <c r="BV31" s="605"/>
      <c r="BW31" s="605"/>
      <c r="BX31" s="641">
        <v>98</v>
      </c>
      <c r="BY31" s="651"/>
      <c r="BZ31" s="651"/>
      <c r="CA31" s="651"/>
      <c r="CB31" s="615"/>
      <c r="CD31" s="658"/>
      <c r="CE31" s="659"/>
      <c r="CF31" s="623" t="s">
        <v>295</v>
      </c>
      <c r="CG31" s="620"/>
      <c r="CH31" s="620"/>
      <c r="CI31" s="620"/>
      <c r="CJ31" s="620"/>
      <c r="CK31" s="620"/>
      <c r="CL31" s="620"/>
      <c r="CM31" s="620"/>
      <c r="CN31" s="620"/>
      <c r="CO31" s="620"/>
      <c r="CP31" s="620"/>
      <c r="CQ31" s="621"/>
      <c r="CR31" s="586">
        <v>65185</v>
      </c>
      <c r="CS31" s="605"/>
      <c r="CT31" s="605"/>
      <c r="CU31" s="605"/>
      <c r="CV31" s="605"/>
      <c r="CW31" s="605"/>
      <c r="CX31" s="605"/>
      <c r="CY31" s="606"/>
      <c r="CZ31" s="589">
        <v>1.5</v>
      </c>
      <c r="DA31" s="607"/>
      <c r="DB31" s="607"/>
      <c r="DC31" s="608"/>
      <c r="DD31" s="592">
        <v>56266</v>
      </c>
      <c r="DE31" s="605"/>
      <c r="DF31" s="605"/>
      <c r="DG31" s="605"/>
      <c r="DH31" s="605"/>
      <c r="DI31" s="605"/>
      <c r="DJ31" s="605"/>
      <c r="DK31" s="606"/>
      <c r="DL31" s="592">
        <v>56266</v>
      </c>
      <c r="DM31" s="605"/>
      <c r="DN31" s="605"/>
      <c r="DO31" s="605"/>
      <c r="DP31" s="605"/>
      <c r="DQ31" s="605"/>
      <c r="DR31" s="605"/>
      <c r="DS31" s="605"/>
      <c r="DT31" s="605"/>
      <c r="DU31" s="605"/>
      <c r="DV31" s="606"/>
      <c r="DW31" s="609">
        <v>2.6</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61409</v>
      </c>
      <c r="S32" s="587"/>
      <c r="T32" s="587"/>
      <c r="U32" s="587"/>
      <c r="V32" s="587"/>
      <c r="W32" s="587"/>
      <c r="X32" s="587"/>
      <c r="Y32" s="588"/>
      <c r="Z32" s="639">
        <v>1.4</v>
      </c>
      <c r="AA32" s="639"/>
      <c r="AB32" s="639"/>
      <c r="AC32" s="639"/>
      <c r="AD32" s="640">
        <v>739</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99.5</v>
      </c>
      <c r="BH32" s="571"/>
      <c r="BI32" s="571"/>
      <c r="BJ32" s="571"/>
      <c r="BK32" s="571"/>
      <c r="BL32" s="571"/>
      <c r="BM32" s="634">
        <v>97.4</v>
      </c>
      <c r="BN32" s="571"/>
      <c r="BO32" s="571"/>
      <c r="BP32" s="571"/>
      <c r="BQ32" s="628"/>
      <c r="BR32" s="649">
        <v>99.4</v>
      </c>
      <c r="BS32" s="571"/>
      <c r="BT32" s="571"/>
      <c r="BU32" s="571"/>
      <c r="BV32" s="571"/>
      <c r="BW32" s="571"/>
      <c r="BX32" s="634">
        <v>97</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1040625</v>
      </c>
      <c r="S33" s="587"/>
      <c r="T33" s="587"/>
      <c r="U33" s="587"/>
      <c r="V33" s="587"/>
      <c r="W33" s="587"/>
      <c r="X33" s="587"/>
      <c r="Y33" s="588"/>
      <c r="Z33" s="639">
        <v>23.8</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1768066</v>
      </c>
      <c r="CS33" s="605"/>
      <c r="CT33" s="605"/>
      <c r="CU33" s="605"/>
      <c r="CV33" s="605"/>
      <c r="CW33" s="605"/>
      <c r="CX33" s="605"/>
      <c r="CY33" s="606"/>
      <c r="CZ33" s="589">
        <v>41</v>
      </c>
      <c r="DA33" s="607"/>
      <c r="DB33" s="607"/>
      <c r="DC33" s="608"/>
      <c r="DD33" s="592">
        <v>944911</v>
      </c>
      <c r="DE33" s="605"/>
      <c r="DF33" s="605"/>
      <c r="DG33" s="605"/>
      <c r="DH33" s="605"/>
      <c r="DI33" s="605"/>
      <c r="DJ33" s="605"/>
      <c r="DK33" s="606"/>
      <c r="DL33" s="592">
        <v>780589</v>
      </c>
      <c r="DM33" s="605"/>
      <c r="DN33" s="605"/>
      <c r="DO33" s="605"/>
      <c r="DP33" s="605"/>
      <c r="DQ33" s="605"/>
      <c r="DR33" s="605"/>
      <c r="DS33" s="605"/>
      <c r="DT33" s="605"/>
      <c r="DU33" s="605"/>
      <c r="DV33" s="606"/>
      <c r="DW33" s="609">
        <v>35.799999999999997</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416405</v>
      </c>
      <c r="CS34" s="587"/>
      <c r="CT34" s="587"/>
      <c r="CU34" s="587"/>
      <c r="CV34" s="587"/>
      <c r="CW34" s="587"/>
      <c r="CX34" s="587"/>
      <c r="CY34" s="588"/>
      <c r="CZ34" s="589">
        <v>9.6999999999999993</v>
      </c>
      <c r="DA34" s="607"/>
      <c r="DB34" s="607"/>
      <c r="DC34" s="608"/>
      <c r="DD34" s="592">
        <v>297450</v>
      </c>
      <c r="DE34" s="587"/>
      <c r="DF34" s="587"/>
      <c r="DG34" s="587"/>
      <c r="DH34" s="587"/>
      <c r="DI34" s="587"/>
      <c r="DJ34" s="587"/>
      <c r="DK34" s="588"/>
      <c r="DL34" s="592">
        <v>274064</v>
      </c>
      <c r="DM34" s="587"/>
      <c r="DN34" s="587"/>
      <c r="DO34" s="587"/>
      <c r="DP34" s="587"/>
      <c r="DQ34" s="587"/>
      <c r="DR34" s="587"/>
      <c r="DS34" s="587"/>
      <c r="DT34" s="587"/>
      <c r="DU34" s="587"/>
      <c r="DV34" s="588"/>
      <c r="DW34" s="609">
        <v>12.6</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122125</v>
      </c>
      <c r="S35" s="587"/>
      <c r="T35" s="587"/>
      <c r="U35" s="587"/>
      <c r="V35" s="587"/>
      <c r="W35" s="587"/>
      <c r="X35" s="587"/>
      <c r="Y35" s="588"/>
      <c r="Z35" s="639">
        <v>2.8</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453368</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71542</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12557</v>
      </c>
      <c r="CS35" s="605"/>
      <c r="CT35" s="605"/>
      <c r="CU35" s="605"/>
      <c r="CV35" s="605"/>
      <c r="CW35" s="605"/>
      <c r="CX35" s="605"/>
      <c r="CY35" s="606"/>
      <c r="CZ35" s="589">
        <v>0.3</v>
      </c>
      <c r="DA35" s="607"/>
      <c r="DB35" s="607"/>
      <c r="DC35" s="608"/>
      <c r="DD35" s="592">
        <v>11361</v>
      </c>
      <c r="DE35" s="605"/>
      <c r="DF35" s="605"/>
      <c r="DG35" s="605"/>
      <c r="DH35" s="605"/>
      <c r="DI35" s="605"/>
      <c r="DJ35" s="605"/>
      <c r="DK35" s="606"/>
      <c r="DL35" s="592">
        <v>11361</v>
      </c>
      <c r="DM35" s="605"/>
      <c r="DN35" s="605"/>
      <c r="DO35" s="605"/>
      <c r="DP35" s="605"/>
      <c r="DQ35" s="605"/>
      <c r="DR35" s="605"/>
      <c r="DS35" s="605"/>
      <c r="DT35" s="605"/>
      <c r="DU35" s="605"/>
      <c r="DV35" s="606"/>
      <c r="DW35" s="609">
        <v>0.5</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4368086</v>
      </c>
      <c r="S36" s="627"/>
      <c r="T36" s="627"/>
      <c r="U36" s="627"/>
      <c r="V36" s="627"/>
      <c r="W36" s="627"/>
      <c r="X36" s="627"/>
      <c r="Y36" s="630"/>
      <c r="Z36" s="631">
        <v>100</v>
      </c>
      <c r="AA36" s="631"/>
      <c r="AB36" s="631"/>
      <c r="AC36" s="631"/>
      <c r="AD36" s="632">
        <v>2057107</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127301</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58068</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884594</v>
      </c>
      <c r="CS36" s="587"/>
      <c r="CT36" s="587"/>
      <c r="CU36" s="587"/>
      <c r="CV36" s="587"/>
      <c r="CW36" s="587"/>
      <c r="CX36" s="587"/>
      <c r="CY36" s="588"/>
      <c r="CZ36" s="589">
        <v>20.5</v>
      </c>
      <c r="DA36" s="607"/>
      <c r="DB36" s="607"/>
      <c r="DC36" s="608"/>
      <c r="DD36" s="592">
        <v>216468</v>
      </c>
      <c r="DE36" s="587"/>
      <c r="DF36" s="587"/>
      <c r="DG36" s="587"/>
      <c r="DH36" s="587"/>
      <c r="DI36" s="587"/>
      <c r="DJ36" s="587"/>
      <c r="DK36" s="588"/>
      <c r="DL36" s="592">
        <v>177070</v>
      </c>
      <c r="DM36" s="587"/>
      <c r="DN36" s="587"/>
      <c r="DO36" s="587"/>
      <c r="DP36" s="587"/>
      <c r="DQ36" s="587"/>
      <c r="DR36" s="587"/>
      <c r="DS36" s="587"/>
      <c r="DT36" s="587"/>
      <c r="DU36" s="587"/>
      <c r="DV36" s="588"/>
      <c r="DW36" s="609">
        <v>8.1</v>
      </c>
      <c r="DX36" s="610"/>
      <c r="DY36" s="610"/>
      <c r="DZ36" s="610"/>
      <c r="EA36" s="610"/>
      <c r="EB36" s="610"/>
      <c r="EC36" s="611"/>
    </row>
    <row r="37" spans="2:133" ht="11.25" customHeight="1">
      <c r="AQ37" s="612" t="s">
        <v>313</v>
      </c>
      <c r="AR37" s="613"/>
      <c r="AS37" s="613"/>
      <c r="AT37" s="613"/>
      <c r="AU37" s="613"/>
      <c r="AV37" s="613"/>
      <c r="AW37" s="613"/>
      <c r="AX37" s="613"/>
      <c r="AY37" s="614"/>
      <c r="AZ37" s="586">
        <v>53137</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894</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167020</v>
      </c>
      <c r="CS37" s="605"/>
      <c r="CT37" s="605"/>
      <c r="CU37" s="605"/>
      <c r="CV37" s="605"/>
      <c r="CW37" s="605"/>
      <c r="CX37" s="605"/>
      <c r="CY37" s="606"/>
      <c r="CZ37" s="589">
        <v>3.9</v>
      </c>
      <c r="DA37" s="607"/>
      <c r="DB37" s="607"/>
      <c r="DC37" s="608"/>
      <c r="DD37" s="592">
        <v>150420</v>
      </c>
      <c r="DE37" s="605"/>
      <c r="DF37" s="605"/>
      <c r="DG37" s="605"/>
      <c r="DH37" s="605"/>
      <c r="DI37" s="605"/>
      <c r="DJ37" s="605"/>
      <c r="DK37" s="606"/>
      <c r="DL37" s="592">
        <v>130705</v>
      </c>
      <c r="DM37" s="605"/>
      <c r="DN37" s="605"/>
      <c r="DO37" s="605"/>
      <c r="DP37" s="605"/>
      <c r="DQ37" s="605"/>
      <c r="DR37" s="605"/>
      <c r="DS37" s="605"/>
      <c r="DT37" s="605"/>
      <c r="DU37" s="605"/>
      <c r="DV37" s="606"/>
      <c r="DW37" s="609">
        <v>6</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1551</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453368</v>
      </c>
      <c r="CS38" s="587"/>
      <c r="CT38" s="587"/>
      <c r="CU38" s="587"/>
      <c r="CV38" s="587"/>
      <c r="CW38" s="587"/>
      <c r="CX38" s="587"/>
      <c r="CY38" s="588"/>
      <c r="CZ38" s="589">
        <v>10.5</v>
      </c>
      <c r="DA38" s="607"/>
      <c r="DB38" s="607"/>
      <c r="DC38" s="608"/>
      <c r="DD38" s="592">
        <v>419630</v>
      </c>
      <c r="DE38" s="587"/>
      <c r="DF38" s="587"/>
      <c r="DG38" s="587"/>
      <c r="DH38" s="587"/>
      <c r="DI38" s="587"/>
      <c r="DJ38" s="587"/>
      <c r="DK38" s="588"/>
      <c r="DL38" s="592">
        <v>318094</v>
      </c>
      <c r="DM38" s="587"/>
      <c r="DN38" s="587"/>
      <c r="DO38" s="587"/>
      <c r="DP38" s="587"/>
      <c r="DQ38" s="587"/>
      <c r="DR38" s="587"/>
      <c r="DS38" s="587"/>
      <c r="DT38" s="587"/>
      <c r="DU38" s="587"/>
      <c r="DV38" s="588"/>
      <c r="DW38" s="609">
        <v>14.6</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91</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1142</v>
      </c>
      <c r="CS39" s="605"/>
      <c r="CT39" s="605"/>
      <c r="CU39" s="605"/>
      <c r="CV39" s="605"/>
      <c r="CW39" s="605"/>
      <c r="CX39" s="605"/>
      <c r="CY39" s="606"/>
      <c r="CZ39" s="589">
        <v>0</v>
      </c>
      <c r="DA39" s="607"/>
      <c r="DB39" s="607"/>
      <c r="DC39" s="608"/>
      <c r="DD39" s="592">
        <v>2</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63274</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104</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t="s">
        <v>317</v>
      </c>
      <c r="CS40" s="587"/>
      <c r="CT40" s="587"/>
      <c r="CU40" s="587"/>
      <c r="CV40" s="587"/>
      <c r="CW40" s="587"/>
      <c r="CX40" s="587"/>
      <c r="CY40" s="588"/>
      <c r="CZ40" s="589" t="s">
        <v>317</v>
      </c>
      <c r="DA40" s="607"/>
      <c r="DB40" s="607"/>
      <c r="DC40" s="608"/>
      <c r="DD40" s="592" t="s">
        <v>317</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209656</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317</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1016882</v>
      </c>
      <c r="CS42" s="587"/>
      <c r="CT42" s="587"/>
      <c r="CU42" s="587"/>
      <c r="CV42" s="587"/>
      <c r="CW42" s="587"/>
      <c r="CX42" s="587"/>
      <c r="CY42" s="588"/>
      <c r="CZ42" s="589">
        <v>23.6</v>
      </c>
      <c r="DA42" s="590"/>
      <c r="DB42" s="590"/>
      <c r="DC42" s="591"/>
      <c r="DD42" s="592">
        <v>155573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58275</v>
      </c>
      <c r="CS43" s="605"/>
      <c r="CT43" s="605"/>
      <c r="CU43" s="605"/>
      <c r="CV43" s="605"/>
      <c r="CW43" s="605"/>
      <c r="CX43" s="605"/>
      <c r="CY43" s="606"/>
      <c r="CZ43" s="589">
        <v>1.4</v>
      </c>
      <c r="DA43" s="607"/>
      <c r="DB43" s="607"/>
      <c r="DC43" s="608"/>
      <c r="DD43" s="592">
        <v>53009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981336</v>
      </c>
      <c r="CS44" s="587"/>
      <c r="CT44" s="587"/>
      <c r="CU44" s="587"/>
      <c r="CV44" s="587"/>
      <c r="CW44" s="587"/>
      <c r="CX44" s="587"/>
      <c r="CY44" s="588"/>
      <c r="CZ44" s="589">
        <v>22.7</v>
      </c>
      <c r="DA44" s="590"/>
      <c r="DB44" s="590"/>
      <c r="DC44" s="591"/>
      <c r="DD44" s="592">
        <v>131712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601652</v>
      </c>
      <c r="CS45" s="605"/>
      <c r="CT45" s="605"/>
      <c r="CU45" s="605"/>
      <c r="CV45" s="605"/>
      <c r="CW45" s="605"/>
      <c r="CX45" s="605"/>
      <c r="CY45" s="606"/>
      <c r="CZ45" s="589">
        <v>13.9</v>
      </c>
      <c r="DA45" s="607"/>
      <c r="DB45" s="607"/>
      <c r="DC45" s="608"/>
      <c r="DD45" s="592">
        <v>36089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334803</v>
      </c>
      <c r="CS46" s="587"/>
      <c r="CT46" s="587"/>
      <c r="CU46" s="587"/>
      <c r="CV46" s="587"/>
      <c r="CW46" s="587"/>
      <c r="CX46" s="587"/>
      <c r="CY46" s="588"/>
      <c r="CZ46" s="589">
        <v>7.8</v>
      </c>
      <c r="DA46" s="590"/>
      <c r="DB46" s="590"/>
      <c r="DC46" s="591"/>
      <c r="DD46" s="592">
        <v>95542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35546</v>
      </c>
      <c r="CS47" s="605"/>
      <c r="CT47" s="605"/>
      <c r="CU47" s="605"/>
      <c r="CV47" s="605"/>
      <c r="CW47" s="605"/>
      <c r="CX47" s="605"/>
      <c r="CY47" s="606"/>
      <c r="CZ47" s="589">
        <v>0.8</v>
      </c>
      <c r="DA47" s="607"/>
      <c r="DB47" s="607"/>
      <c r="DC47" s="608"/>
      <c r="DD47" s="592">
        <v>23861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4314098</v>
      </c>
      <c r="CS49" s="571"/>
      <c r="CT49" s="571"/>
      <c r="CU49" s="571"/>
      <c r="CV49" s="571"/>
      <c r="CW49" s="571"/>
      <c r="CX49" s="571"/>
      <c r="CY49" s="572"/>
      <c r="CZ49" s="573">
        <v>100</v>
      </c>
      <c r="DA49" s="574"/>
      <c r="DB49" s="574"/>
      <c r="DC49" s="575"/>
      <c r="DD49" s="576">
        <v>2418901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X76" zoomScale="70" zoomScaleNormal="25" zoomScaleSheetLayoutView="70" workbookViewId="0">
      <selection activeCell="DB76" sqref="DB76:DF7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0" t="s">
        <v>343</v>
      </c>
      <c r="DK2" s="1111"/>
      <c r="DL2" s="1111"/>
      <c r="DM2" s="1111"/>
      <c r="DN2" s="1111"/>
      <c r="DO2" s="1112"/>
      <c r="DP2" s="200"/>
      <c r="DQ2" s="1110" t="s">
        <v>344</v>
      </c>
      <c r="DR2" s="1111"/>
      <c r="DS2" s="1111"/>
      <c r="DT2" s="1111"/>
      <c r="DU2" s="1111"/>
      <c r="DV2" s="1111"/>
      <c r="DW2" s="1111"/>
      <c r="DX2" s="1111"/>
      <c r="DY2" s="1111"/>
      <c r="DZ2" s="111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345</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347</v>
      </c>
      <c r="B5" s="993"/>
      <c r="C5" s="993"/>
      <c r="D5" s="993"/>
      <c r="E5" s="993"/>
      <c r="F5" s="993"/>
      <c r="G5" s="993"/>
      <c r="H5" s="993"/>
      <c r="I5" s="993"/>
      <c r="J5" s="993"/>
      <c r="K5" s="993"/>
      <c r="L5" s="993"/>
      <c r="M5" s="993"/>
      <c r="N5" s="993"/>
      <c r="O5" s="993"/>
      <c r="P5" s="994"/>
      <c r="Q5" s="998" t="s">
        <v>348</v>
      </c>
      <c r="R5" s="999"/>
      <c r="S5" s="999"/>
      <c r="T5" s="999"/>
      <c r="U5" s="1000"/>
      <c r="V5" s="998" t="s">
        <v>349</v>
      </c>
      <c r="W5" s="999"/>
      <c r="X5" s="999"/>
      <c r="Y5" s="999"/>
      <c r="Z5" s="1000"/>
      <c r="AA5" s="998" t="s">
        <v>350</v>
      </c>
      <c r="AB5" s="999"/>
      <c r="AC5" s="999"/>
      <c r="AD5" s="999"/>
      <c r="AE5" s="999"/>
      <c r="AF5" s="1113" t="s">
        <v>351</v>
      </c>
      <c r="AG5" s="999"/>
      <c r="AH5" s="999"/>
      <c r="AI5" s="999"/>
      <c r="AJ5" s="1014"/>
      <c r="AK5" s="999" t="s">
        <v>352</v>
      </c>
      <c r="AL5" s="999"/>
      <c r="AM5" s="999"/>
      <c r="AN5" s="999"/>
      <c r="AO5" s="1000"/>
      <c r="AP5" s="998" t="s">
        <v>353</v>
      </c>
      <c r="AQ5" s="999"/>
      <c r="AR5" s="999"/>
      <c r="AS5" s="999"/>
      <c r="AT5" s="1000"/>
      <c r="AU5" s="998" t="s">
        <v>354</v>
      </c>
      <c r="AV5" s="999"/>
      <c r="AW5" s="999"/>
      <c r="AX5" s="999"/>
      <c r="AY5" s="1014"/>
      <c r="AZ5" s="207"/>
      <c r="BA5" s="207"/>
      <c r="BB5" s="207"/>
      <c r="BC5" s="207"/>
      <c r="BD5" s="207"/>
      <c r="BE5" s="208"/>
      <c r="BF5" s="208"/>
      <c r="BG5" s="208"/>
      <c r="BH5" s="208"/>
      <c r="BI5" s="208"/>
      <c r="BJ5" s="208"/>
      <c r="BK5" s="208"/>
      <c r="BL5" s="208"/>
      <c r="BM5" s="208"/>
      <c r="BN5" s="208"/>
      <c r="BO5" s="208"/>
      <c r="BP5" s="208"/>
      <c r="BQ5" s="992" t="s">
        <v>355</v>
      </c>
      <c r="BR5" s="993"/>
      <c r="BS5" s="993"/>
      <c r="BT5" s="993"/>
      <c r="BU5" s="993"/>
      <c r="BV5" s="993"/>
      <c r="BW5" s="993"/>
      <c r="BX5" s="993"/>
      <c r="BY5" s="993"/>
      <c r="BZ5" s="993"/>
      <c r="CA5" s="993"/>
      <c r="CB5" s="993"/>
      <c r="CC5" s="993"/>
      <c r="CD5" s="993"/>
      <c r="CE5" s="993"/>
      <c r="CF5" s="993"/>
      <c r="CG5" s="994"/>
      <c r="CH5" s="998" t="s">
        <v>356</v>
      </c>
      <c r="CI5" s="999"/>
      <c r="CJ5" s="999"/>
      <c r="CK5" s="999"/>
      <c r="CL5" s="1000"/>
      <c r="CM5" s="998" t="s">
        <v>357</v>
      </c>
      <c r="CN5" s="999"/>
      <c r="CO5" s="999"/>
      <c r="CP5" s="999"/>
      <c r="CQ5" s="1000"/>
      <c r="CR5" s="998" t="s">
        <v>358</v>
      </c>
      <c r="CS5" s="999"/>
      <c r="CT5" s="999"/>
      <c r="CU5" s="999"/>
      <c r="CV5" s="1000"/>
      <c r="CW5" s="998" t="s">
        <v>359</v>
      </c>
      <c r="CX5" s="999"/>
      <c r="CY5" s="999"/>
      <c r="CZ5" s="999"/>
      <c r="DA5" s="1000"/>
      <c r="DB5" s="998" t="s">
        <v>360</v>
      </c>
      <c r="DC5" s="999"/>
      <c r="DD5" s="999"/>
      <c r="DE5" s="999"/>
      <c r="DF5" s="1000"/>
      <c r="DG5" s="1098" t="s">
        <v>361</v>
      </c>
      <c r="DH5" s="1099"/>
      <c r="DI5" s="1099"/>
      <c r="DJ5" s="1099"/>
      <c r="DK5" s="1100"/>
      <c r="DL5" s="1098" t="s">
        <v>362</v>
      </c>
      <c r="DM5" s="1099"/>
      <c r="DN5" s="1099"/>
      <c r="DO5" s="1099"/>
      <c r="DP5" s="1100"/>
      <c r="DQ5" s="998" t="s">
        <v>363</v>
      </c>
      <c r="DR5" s="999"/>
      <c r="DS5" s="999"/>
      <c r="DT5" s="999"/>
      <c r="DU5" s="1000"/>
      <c r="DV5" s="998" t="s">
        <v>354</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4"/>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101"/>
      <c r="DH6" s="1102"/>
      <c r="DI6" s="1102"/>
      <c r="DJ6" s="1102"/>
      <c r="DK6" s="1103"/>
      <c r="DL6" s="1101"/>
      <c r="DM6" s="1102"/>
      <c r="DN6" s="1102"/>
      <c r="DO6" s="1102"/>
      <c r="DP6" s="1103"/>
      <c r="DQ6" s="1001"/>
      <c r="DR6" s="1002"/>
      <c r="DS6" s="1002"/>
      <c r="DT6" s="1002"/>
      <c r="DU6" s="1003"/>
      <c r="DV6" s="1001"/>
      <c r="DW6" s="1002"/>
      <c r="DX6" s="1002"/>
      <c r="DY6" s="1002"/>
      <c r="DZ6" s="1015"/>
      <c r="EA6" s="205"/>
    </row>
    <row r="7" spans="1:131" s="206" customFormat="1" ht="26.25" customHeight="1" thickTop="1">
      <c r="A7" s="209">
        <v>1</v>
      </c>
      <c r="B7" s="1047" t="s">
        <v>364</v>
      </c>
      <c r="C7" s="1048"/>
      <c r="D7" s="1048"/>
      <c r="E7" s="1048"/>
      <c r="F7" s="1048"/>
      <c r="G7" s="1048"/>
      <c r="H7" s="1048"/>
      <c r="I7" s="1048"/>
      <c r="J7" s="1048"/>
      <c r="K7" s="1048"/>
      <c r="L7" s="1048"/>
      <c r="M7" s="1048"/>
      <c r="N7" s="1048"/>
      <c r="O7" s="1048"/>
      <c r="P7" s="1049"/>
      <c r="Q7" s="1104">
        <v>4390</v>
      </c>
      <c r="R7" s="1105"/>
      <c r="S7" s="1105"/>
      <c r="T7" s="1105"/>
      <c r="U7" s="1105"/>
      <c r="V7" s="1105">
        <v>4340</v>
      </c>
      <c r="W7" s="1105"/>
      <c r="X7" s="1105"/>
      <c r="Y7" s="1105"/>
      <c r="Z7" s="1105"/>
      <c r="AA7" s="1105">
        <v>50</v>
      </c>
      <c r="AB7" s="1105"/>
      <c r="AC7" s="1105"/>
      <c r="AD7" s="1105"/>
      <c r="AE7" s="1106"/>
      <c r="AF7" s="1107">
        <v>28</v>
      </c>
      <c r="AG7" s="1108"/>
      <c r="AH7" s="1108"/>
      <c r="AI7" s="1108"/>
      <c r="AJ7" s="1109"/>
      <c r="AK7" s="1091">
        <v>5</v>
      </c>
      <c r="AL7" s="1092"/>
      <c r="AM7" s="1092"/>
      <c r="AN7" s="1092"/>
      <c r="AO7" s="1092"/>
      <c r="AP7" s="1092">
        <v>4957</v>
      </c>
      <c r="AQ7" s="1092"/>
      <c r="AR7" s="1092"/>
      <c r="AS7" s="1092"/>
      <c r="AT7" s="1092"/>
      <c r="AU7" s="1093"/>
      <c r="AV7" s="1093"/>
      <c r="AW7" s="1093"/>
      <c r="AX7" s="1093"/>
      <c r="AY7" s="1094"/>
      <c r="AZ7" s="203"/>
      <c r="BA7" s="203"/>
      <c r="BB7" s="203"/>
      <c r="BC7" s="203"/>
      <c r="BD7" s="203"/>
      <c r="BE7" s="204"/>
      <c r="BF7" s="204"/>
      <c r="BG7" s="204"/>
      <c r="BH7" s="204"/>
      <c r="BI7" s="204"/>
      <c r="BJ7" s="204"/>
      <c r="BK7" s="204"/>
      <c r="BL7" s="204"/>
      <c r="BM7" s="204"/>
      <c r="BN7" s="204"/>
      <c r="BO7" s="204"/>
      <c r="BP7" s="204"/>
      <c r="BQ7" s="210">
        <v>1</v>
      </c>
      <c r="BR7" s="211"/>
      <c r="BS7" s="1095" t="s">
        <v>543</v>
      </c>
      <c r="BT7" s="1096"/>
      <c r="BU7" s="1096"/>
      <c r="BV7" s="1096"/>
      <c r="BW7" s="1096"/>
      <c r="BX7" s="1096"/>
      <c r="BY7" s="1096"/>
      <c r="BZ7" s="1096"/>
      <c r="CA7" s="1096"/>
      <c r="CB7" s="1096"/>
      <c r="CC7" s="1096"/>
      <c r="CD7" s="1096"/>
      <c r="CE7" s="1096"/>
      <c r="CF7" s="1096"/>
      <c r="CG7" s="1097"/>
      <c r="CH7" s="1088">
        <v>-11</v>
      </c>
      <c r="CI7" s="1089"/>
      <c r="CJ7" s="1089"/>
      <c r="CK7" s="1089"/>
      <c r="CL7" s="1090"/>
      <c r="CM7" s="1088">
        <v>78</v>
      </c>
      <c r="CN7" s="1089"/>
      <c r="CO7" s="1089"/>
      <c r="CP7" s="1089"/>
      <c r="CQ7" s="1090"/>
      <c r="CR7" s="1088">
        <v>100</v>
      </c>
      <c r="CS7" s="1089"/>
      <c r="CT7" s="1089"/>
      <c r="CU7" s="1089"/>
      <c r="CV7" s="1090"/>
      <c r="CW7" s="1088">
        <v>6</v>
      </c>
      <c r="CX7" s="1089"/>
      <c r="CY7" s="1089"/>
      <c r="CZ7" s="1089"/>
      <c r="DA7" s="1090"/>
      <c r="DB7" s="1088" t="s">
        <v>547</v>
      </c>
      <c r="DC7" s="1089"/>
      <c r="DD7" s="1089"/>
      <c r="DE7" s="1089"/>
      <c r="DF7" s="1090"/>
      <c r="DG7" s="1088" t="s">
        <v>548</v>
      </c>
      <c r="DH7" s="1089"/>
      <c r="DI7" s="1089"/>
      <c r="DJ7" s="1089"/>
      <c r="DK7" s="1090"/>
      <c r="DL7" s="1088" t="s">
        <v>547</v>
      </c>
      <c r="DM7" s="1089"/>
      <c r="DN7" s="1089"/>
      <c r="DO7" s="1089"/>
      <c r="DP7" s="1090"/>
      <c r="DQ7" s="1088" t="s">
        <v>548</v>
      </c>
      <c r="DR7" s="1089"/>
      <c r="DS7" s="1089"/>
      <c r="DT7" s="1089"/>
      <c r="DU7" s="1090"/>
      <c r="DV7" s="1115"/>
      <c r="DW7" s="1116"/>
      <c r="DX7" s="1116"/>
      <c r="DY7" s="1116"/>
      <c r="DZ7" s="1117"/>
      <c r="EA7" s="205"/>
    </row>
    <row r="8" spans="1:131" s="206" customFormat="1" ht="26.25" customHeight="1">
      <c r="A8" s="212">
        <v>2</v>
      </c>
      <c r="B8" s="1034"/>
      <c r="C8" s="1035"/>
      <c r="D8" s="1035"/>
      <c r="E8" s="1035"/>
      <c r="F8" s="1035"/>
      <c r="G8" s="1035"/>
      <c r="H8" s="1035"/>
      <c r="I8" s="1035"/>
      <c r="J8" s="1035"/>
      <c r="K8" s="1035"/>
      <c r="L8" s="1035"/>
      <c r="M8" s="1035"/>
      <c r="N8" s="1035"/>
      <c r="O8" s="1035"/>
      <c r="P8" s="1036"/>
      <c r="Q8" s="1040"/>
      <c r="R8" s="1041"/>
      <c r="S8" s="1041"/>
      <c r="T8" s="1041"/>
      <c r="U8" s="1041"/>
      <c r="V8" s="1041"/>
      <c r="W8" s="1041"/>
      <c r="X8" s="1041"/>
      <c r="Y8" s="1041"/>
      <c r="Z8" s="1041"/>
      <c r="AA8" s="1041"/>
      <c r="AB8" s="1041"/>
      <c r="AC8" s="1041"/>
      <c r="AD8" s="1041"/>
      <c r="AE8" s="1042"/>
      <c r="AF8" s="1016"/>
      <c r="AG8" s="1017"/>
      <c r="AH8" s="1017"/>
      <c r="AI8" s="1017"/>
      <c r="AJ8" s="1018"/>
      <c r="AK8" s="1083"/>
      <c r="AL8" s="1084"/>
      <c r="AM8" s="1084"/>
      <c r="AN8" s="1084"/>
      <c r="AO8" s="1084"/>
      <c r="AP8" s="1084"/>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t="s">
        <v>544</v>
      </c>
      <c r="BS8" s="1085" t="s">
        <v>545</v>
      </c>
      <c r="BT8" s="1086"/>
      <c r="BU8" s="1086"/>
      <c r="BV8" s="1086"/>
      <c r="BW8" s="1086"/>
      <c r="BX8" s="1086"/>
      <c r="BY8" s="1086"/>
      <c r="BZ8" s="1086"/>
      <c r="CA8" s="1086"/>
      <c r="CB8" s="1086"/>
      <c r="CC8" s="1086"/>
      <c r="CD8" s="1086"/>
      <c r="CE8" s="1086"/>
      <c r="CF8" s="1086"/>
      <c r="CG8" s="1087"/>
      <c r="CH8" s="986">
        <v>-1</v>
      </c>
      <c r="CI8" s="987"/>
      <c r="CJ8" s="987"/>
      <c r="CK8" s="987"/>
      <c r="CL8" s="988"/>
      <c r="CM8" s="986">
        <v>7</v>
      </c>
      <c r="CN8" s="987"/>
      <c r="CO8" s="987"/>
      <c r="CP8" s="987"/>
      <c r="CQ8" s="988"/>
      <c r="CR8" s="986">
        <v>5</v>
      </c>
      <c r="CS8" s="987"/>
      <c r="CT8" s="987"/>
      <c r="CU8" s="987"/>
      <c r="CV8" s="988"/>
      <c r="CW8" s="986" t="s">
        <v>549</v>
      </c>
      <c r="CX8" s="987"/>
      <c r="CY8" s="987"/>
      <c r="CZ8" s="987"/>
      <c r="DA8" s="988"/>
      <c r="DB8" s="986" t="s">
        <v>549</v>
      </c>
      <c r="DC8" s="987"/>
      <c r="DD8" s="987"/>
      <c r="DE8" s="987"/>
      <c r="DF8" s="988"/>
      <c r="DG8" s="986" t="s">
        <v>549</v>
      </c>
      <c r="DH8" s="987"/>
      <c r="DI8" s="987"/>
      <c r="DJ8" s="987"/>
      <c r="DK8" s="988"/>
      <c r="DL8" s="986" t="s">
        <v>549</v>
      </c>
      <c r="DM8" s="987"/>
      <c r="DN8" s="987"/>
      <c r="DO8" s="987"/>
      <c r="DP8" s="988"/>
      <c r="DQ8" s="986" t="s">
        <v>549</v>
      </c>
      <c r="DR8" s="987"/>
      <c r="DS8" s="987"/>
      <c r="DT8" s="987"/>
      <c r="DU8" s="988"/>
      <c r="DV8" s="989"/>
      <c r="DW8" s="990"/>
      <c r="DX8" s="990"/>
      <c r="DY8" s="990"/>
      <c r="DZ8" s="991"/>
      <c r="EA8" s="205"/>
    </row>
    <row r="9" spans="1:131" s="206" customFormat="1" ht="26.25" customHeight="1">
      <c r="A9" s="212">
        <v>3</v>
      </c>
      <c r="B9" s="1034"/>
      <c r="C9" s="1035"/>
      <c r="D9" s="1035"/>
      <c r="E9" s="1035"/>
      <c r="F9" s="1035"/>
      <c r="G9" s="1035"/>
      <c r="H9" s="1035"/>
      <c r="I9" s="1035"/>
      <c r="J9" s="1035"/>
      <c r="K9" s="1035"/>
      <c r="L9" s="1035"/>
      <c r="M9" s="1035"/>
      <c r="N9" s="1035"/>
      <c r="O9" s="1035"/>
      <c r="P9" s="1036"/>
      <c r="Q9" s="1040"/>
      <c r="R9" s="1041"/>
      <c r="S9" s="1041"/>
      <c r="T9" s="1041"/>
      <c r="U9" s="1041"/>
      <c r="V9" s="1041"/>
      <c r="W9" s="1041"/>
      <c r="X9" s="1041"/>
      <c r="Y9" s="1041"/>
      <c r="Z9" s="1041"/>
      <c r="AA9" s="1041"/>
      <c r="AB9" s="1041"/>
      <c r="AC9" s="1041"/>
      <c r="AD9" s="1041"/>
      <c r="AE9" s="1042"/>
      <c r="AF9" s="1016"/>
      <c r="AG9" s="1017"/>
      <c r="AH9" s="1017"/>
      <c r="AI9" s="1017"/>
      <c r="AJ9" s="1018"/>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c r="BT9" s="1012"/>
      <c r="BU9" s="1012"/>
      <c r="BV9" s="1012"/>
      <c r="BW9" s="1012"/>
      <c r="BX9" s="1012"/>
      <c r="BY9" s="1012"/>
      <c r="BZ9" s="1012"/>
      <c r="CA9" s="1012"/>
      <c r="CB9" s="1012"/>
      <c r="CC9" s="1012"/>
      <c r="CD9" s="1012"/>
      <c r="CE9" s="1012"/>
      <c r="CF9" s="1012"/>
      <c r="CG9" s="1013"/>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c r="A10" s="212">
        <v>4</v>
      </c>
      <c r="B10" s="1034"/>
      <c r="C10" s="1035"/>
      <c r="D10" s="1035"/>
      <c r="E10" s="1035"/>
      <c r="F10" s="1035"/>
      <c r="G10" s="1035"/>
      <c r="H10" s="1035"/>
      <c r="I10" s="1035"/>
      <c r="J10" s="1035"/>
      <c r="K10" s="1035"/>
      <c r="L10" s="1035"/>
      <c r="M10" s="1035"/>
      <c r="N10" s="1035"/>
      <c r="O10" s="1035"/>
      <c r="P10" s="1036"/>
      <c r="Q10" s="1040"/>
      <c r="R10" s="1041"/>
      <c r="S10" s="1041"/>
      <c r="T10" s="1041"/>
      <c r="U10" s="1041"/>
      <c r="V10" s="1041"/>
      <c r="W10" s="1041"/>
      <c r="X10" s="1041"/>
      <c r="Y10" s="1041"/>
      <c r="Z10" s="1041"/>
      <c r="AA10" s="1041"/>
      <c r="AB10" s="1041"/>
      <c r="AC10" s="1041"/>
      <c r="AD10" s="1041"/>
      <c r="AE10" s="1042"/>
      <c r="AF10" s="1016"/>
      <c r="AG10" s="1017"/>
      <c r="AH10" s="1017"/>
      <c r="AI10" s="1017"/>
      <c r="AJ10" s="1018"/>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34"/>
      <c r="C22" s="1035"/>
      <c r="D22" s="1035"/>
      <c r="E22" s="1035"/>
      <c r="F22" s="1035"/>
      <c r="G22" s="1035"/>
      <c r="H22" s="1035"/>
      <c r="I22" s="1035"/>
      <c r="J22" s="1035"/>
      <c r="K22" s="1035"/>
      <c r="L22" s="1035"/>
      <c r="M22" s="1035"/>
      <c r="N22" s="1035"/>
      <c r="O22" s="1035"/>
      <c r="P22" s="1036"/>
      <c r="Q22" s="1078"/>
      <c r="R22" s="1079"/>
      <c r="S22" s="1079"/>
      <c r="T22" s="1079"/>
      <c r="U22" s="1079"/>
      <c r="V22" s="1079"/>
      <c r="W22" s="1079"/>
      <c r="X22" s="1079"/>
      <c r="Y22" s="1079"/>
      <c r="Z22" s="1079"/>
      <c r="AA22" s="1079"/>
      <c r="AB22" s="1079"/>
      <c r="AC22" s="1079"/>
      <c r="AD22" s="1079"/>
      <c r="AE22" s="1080"/>
      <c r="AF22" s="1016"/>
      <c r="AG22" s="1017"/>
      <c r="AH22" s="1017"/>
      <c r="AI22" s="1017"/>
      <c r="AJ22" s="1018"/>
      <c r="AK22" s="1074"/>
      <c r="AL22" s="1075"/>
      <c r="AM22" s="1075"/>
      <c r="AN22" s="1075"/>
      <c r="AO22" s="1075"/>
      <c r="AP22" s="1075"/>
      <c r="AQ22" s="1075"/>
      <c r="AR22" s="1075"/>
      <c r="AS22" s="1075"/>
      <c r="AT22" s="1075"/>
      <c r="AU22" s="1076"/>
      <c r="AV22" s="1076"/>
      <c r="AW22" s="1076"/>
      <c r="AX22" s="1076"/>
      <c r="AY22" s="1077"/>
      <c r="AZ22" s="1032" t="s">
        <v>365</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5">
        <v>4390</v>
      </c>
      <c r="R23" s="1066"/>
      <c r="S23" s="1066"/>
      <c r="T23" s="1066"/>
      <c r="U23" s="1066"/>
      <c r="V23" s="1066">
        <v>4340</v>
      </c>
      <c r="W23" s="1066"/>
      <c r="X23" s="1066"/>
      <c r="Y23" s="1066"/>
      <c r="Z23" s="1066"/>
      <c r="AA23" s="1066">
        <v>50</v>
      </c>
      <c r="AB23" s="1066"/>
      <c r="AC23" s="1066"/>
      <c r="AD23" s="1066"/>
      <c r="AE23" s="1067"/>
      <c r="AF23" s="1068">
        <v>28</v>
      </c>
      <c r="AG23" s="1066"/>
      <c r="AH23" s="1066"/>
      <c r="AI23" s="1066"/>
      <c r="AJ23" s="1069"/>
      <c r="AK23" s="1070"/>
      <c r="AL23" s="1071"/>
      <c r="AM23" s="1071"/>
      <c r="AN23" s="1071"/>
      <c r="AO23" s="1071"/>
      <c r="AP23" s="1066">
        <v>4957</v>
      </c>
      <c r="AQ23" s="1066"/>
      <c r="AR23" s="1066"/>
      <c r="AS23" s="1066"/>
      <c r="AT23" s="1066"/>
      <c r="AU23" s="1072"/>
      <c r="AV23" s="1072"/>
      <c r="AW23" s="1072"/>
      <c r="AX23" s="1072"/>
      <c r="AY23" s="1073"/>
      <c r="AZ23" s="1062" t="s">
        <v>111</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1" t="s">
        <v>368</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0" t="s">
        <v>369</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347</v>
      </c>
      <c r="B26" s="993"/>
      <c r="C26" s="993"/>
      <c r="D26" s="993"/>
      <c r="E26" s="993"/>
      <c r="F26" s="993"/>
      <c r="G26" s="993"/>
      <c r="H26" s="993"/>
      <c r="I26" s="993"/>
      <c r="J26" s="993"/>
      <c r="K26" s="993"/>
      <c r="L26" s="993"/>
      <c r="M26" s="993"/>
      <c r="N26" s="993"/>
      <c r="O26" s="993"/>
      <c r="P26" s="994"/>
      <c r="Q26" s="998" t="s">
        <v>370</v>
      </c>
      <c r="R26" s="999"/>
      <c r="S26" s="999"/>
      <c r="T26" s="999"/>
      <c r="U26" s="1000"/>
      <c r="V26" s="998" t="s">
        <v>371</v>
      </c>
      <c r="W26" s="999"/>
      <c r="X26" s="999"/>
      <c r="Y26" s="999"/>
      <c r="Z26" s="1000"/>
      <c r="AA26" s="998" t="s">
        <v>372</v>
      </c>
      <c r="AB26" s="999"/>
      <c r="AC26" s="999"/>
      <c r="AD26" s="999"/>
      <c r="AE26" s="999"/>
      <c r="AF26" s="1056" t="s">
        <v>373</v>
      </c>
      <c r="AG26" s="1005"/>
      <c r="AH26" s="1005"/>
      <c r="AI26" s="1005"/>
      <c r="AJ26" s="1057"/>
      <c r="AK26" s="999" t="s">
        <v>374</v>
      </c>
      <c r="AL26" s="999"/>
      <c r="AM26" s="999"/>
      <c r="AN26" s="999"/>
      <c r="AO26" s="1000"/>
      <c r="AP26" s="998" t="s">
        <v>375</v>
      </c>
      <c r="AQ26" s="999"/>
      <c r="AR26" s="999"/>
      <c r="AS26" s="999"/>
      <c r="AT26" s="1000"/>
      <c r="AU26" s="998" t="s">
        <v>376</v>
      </c>
      <c r="AV26" s="999"/>
      <c r="AW26" s="999"/>
      <c r="AX26" s="999"/>
      <c r="AY26" s="1000"/>
      <c r="AZ26" s="998" t="s">
        <v>377</v>
      </c>
      <c r="BA26" s="999"/>
      <c r="BB26" s="999"/>
      <c r="BC26" s="999"/>
      <c r="BD26" s="1000"/>
      <c r="BE26" s="998" t="s">
        <v>354</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7" t="s">
        <v>378</v>
      </c>
      <c r="C28" s="1048"/>
      <c r="D28" s="1048"/>
      <c r="E28" s="1048"/>
      <c r="F28" s="1048"/>
      <c r="G28" s="1048"/>
      <c r="H28" s="1048"/>
      <c r="I28" s="1048"/>
      <c r="J28" s="1048"/>
      <c r="K28" s="1048"/>
      <c r="L28" s="1048"/>
      <c r="M28" s="1048"/>
      <c r="N28" s="1048"/>
      <c r="O28" s="1048"/>
      <c r="P28" s="1049"/>
      <c r="Q28" s="1050">
        <v>797</v>
      </c>
      <c r="R28" s="1051"/>
      <c r="S28" s="1051"/>
      <c r="T28" s="1051"/>
      <c r="U28" s="1051"/>
      <c r="V28" s="1051">
        <v>725</v>
      </c>
      <c r="W28" s="1051"/>
      <c r="X28" s="1051"/>
      <c r="Y28" s="1051"/>
      <c r="Z28" s="1051"/>
      <c r="AA28" s="1051">
        <v>72</v>
      </c>
      <c r="AB28" s="1051"/>
      <c r="AC28" s="1051"/>
      <c r="AD28" s="1051"/>
      <c r="AE28" s="1052"/>
      <c r="AF28" s="1053">
        <v>72</v>
      </c>
      <c r="AG28" s="1051"/>
      <c r="AH28" s="1051"/>
      <c r="AI28" s="1051"/>
      <c r="AJ28" s="1054"/>
      <c r="AK28" s="1055">
        <v>63</v>
      </c>
      <c r="AL28" s="1043"/>
      <c r="AM28" s="1043"/>
      <c r="AN28" s="1043"/>
      <c r="AO28" s="1043"/>
      <c r="AP28" s="1043" t="s">
        <v>541</v>
      </c>
      <c r="AQ28" s="1043"/>
      <c r="AR28" s="1043"/>
      <c r="AS28" s="1043"/>
      <c r="AT28" s="1043"/>
      <c r="AU28" s="1043" t="s">
        <v>542</v>
      </c>
      <c r="AV28" s="1043"/>
      <c r="AW28" s="1043"/>
      <c r="AX28" s="1043"/>
      <c r="AY28" s="1043"/>
      <c r="AZ28" s="1044" t="s">
        <v>541</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34" t="s">
        <v>379</v>
      </c>
      <c r="C29" s="1035"/>
      <c r="D29" s="1035"/>
      <c r="E29" s="1035"/>
      <c r="F29" s="1035"/>
      <c r="G29" s="1035"/>
      <c r="H29" s="1035"/>
      <c r="I29" s="1035"/>
      <c r="J29" s="1035"/>
      <c r="K29" s="1035"/>
      <c r="L29" s="1035"/>
      <c r="M29" s="1035"/>
      <c r="N29" s="1035"/>
      <c r="O29" s="1035"/>
      <c r="P29" s="1036"/>
      <c r="Q29" s="1040">
        <v>170</v>
      </c>
      <c r="R29" s="1041"/>
      <c r="S29" s="1041"/>
      <c r="T29" s="1041"/>
      <c r="U29" s="1041"/>
      <c r="V29" s="1041">
        <v>170</v>
      </c>
      <c r="W29" s="1041"/>
      <c r="X29" s="1041"/>
      <c r="Y29" s="1041"/>
      <c r="Z29" s="1041"/>
      <c r="AA29" s="1041" t="s">
        <v>542</v>
      </c>
      <c r="AB29" s="1041"/>
      <c r="AC29" s="1041"/>
      <c r="AD29" s="1041"/>
      <c r="AE29" s="1042"/>
      <c r="AF29" s="1016" t="s">
        <v>111</v>
      </c>
      <c r="AG29" s="1017"/>
      <c r="AH29" s="1017"/>
      <c r="AI29" s="1017"/>
      <c r="AJ29" s="1018"/>
      <c r="AK29" s="977">
        <v>24</v>
      </c>
      <c r="AL29" s="965"/>
      <c r="AM29" s="965"/>
      <c r="AN29" s="965"/>
      <c r="AO29" s="965"/>
      <c r="AP29" s="965" t="s">
        <v>541</v>
      </c>
      <c r="AQ29" s="965"/>
      <c r="AR29" s="965"/>
      <c r="AS29" s="965"/>
      <c r="AT29" s="965"/>
      <c r="AU29" s="965" t="s">
        <v>542</v>
      </c>
      <c r="AV29" s="965"/>
      <c r="AW29" s="965"/>
      <c r="AX29" s="965"/>
      <c r="AY29" s="965"/>
      <c r="AZ29" s="1039" t="s">
        <v>541</v>
      </c>
      <c r="BA29" s="1039"/>
      <c r="BB29" s="1039"/>
      <c r="BC29" s="1039"/>
      <c r="BD29" s="1039"/>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34" t="s">
        <v>380</v>
      </c>
      <c r="C30" s="1035"/>
      <c r="D30" s="1035"/>
      <c r="E30" s="1035"/>
      <c r="F30" s="1035"/>
      <c r="G30" s="1035"/>
      <c r="H30" s="1035"/>
      <c r="I30" s="1035"/>
      <c r="J30" s="1035"/>
      <c r="K30" s="1035"/>
      <c r="L30" s="1035"/>
      <c r="M30" s="1035"/>
      <c r="N30" s="1035"/>
      <c r="O30" s="1035"/>
      <c r="P30" s="1036"/>
      <c r="Q30" s="1040">
        <v>692</v>
      </c>
      <c r="R30" s="1041"/>
      <c r="S30" s="1041"/>
      <c r="T30" s="1041"/>
      <c r="U30" s="1041"/>
      <c r="V30" s="1041">
        <v>673</v>
      </c>
      <c r="W30" s="1041"/>
      <c r="X30" s="1041"/>
      <c r="Y30" s="1041"/>
      <c r="Z30" s="1041"/>
      <c r="AA30" s="1041">
        <v>19</v>
      </c>
      <c r="AB30" s="1041"/>
      <c r="AC30" s="1041"/>
      <c r="AD30" s="1041"/>
      <c r="AE30" s="1042"/>
      <c r="AF30" s="1016">
        <v>19</v>
      </c>
      <c r="AG30" s="1017"/>
      <c r="AH30" s="1017"/>
      <c r="AI30" s="1017"/>
      <c r="AJ30" s="1018"/>
      <c r="AK30" s="977">
        <v>99</v>
      </c>
      <c r="AL30" s="965"/>
      <c r="AM30" s="965"/>
      <c r="AN30" s="965"/>
      <c r="AO30" s="965"/>
      <c r="AP30" s="965" t="s">
        <v>542</v>
      </c>
      <c r="AQ30" s="965"/>
      <c r="AR30" s="965"/>
      <c r="AS30" s="965"/>
      <c r="AT30" s="965"/>
      <c r="AU30" s="965" t="s">
        <v>541</v>
      </c>
      <c r="AV30" s="965"/>
      <c r="AW30" s="965"/>
      <c r="AX30" s="965"/>
      <c r="AY30" s="965"/>
      <c r="AZ30" s="1039" t="s">
        <v>542</v>
      </c>
      <c r="BA30" s="1039"/>
      <c r="BB30" s="1039"/>
      <c r="BC30" s="1039"/>
      <c r="BD30" s="1039"/>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34" t="s">
        <v>381</v>
      </c>
      <c r="C31" s="1035"/>
      <c r="D31" s="1035"/>
      <c r="E31" s="1035"/>
      <c r="F31" s="1035"/>
      <c r="G31" s="1035"/>
      <c r="H31" s="1035"/>
      <c r="I31" s="1035"/>
      <c r="J31" s="1035"/>
      <c r="K31" s="1035"/>
      <c r="L31" s="1035"/>
      <c r="M31" s="1035"/>
      <c r="N31" s="1035"/>
      <c r="O31" s="1035"/>
      <c r="P31" s="1036"/>
      <c r="Q31" s="1040">
        <v>146</v>
      </c>
      <c r="R31" s="1041"/>
      <c r="S31" s="1041"/>
      <c r="T31" s="1041"/>
      <c r="U31" s="1041"/>
      <c r="V31" s="1041">
        <v>146</v>
      </c>
      <c r="W31" s="1041"/>
      <c r="X31" s="1041"/>
      <c r="Y31" s="1041"/>
      <c r="Z31" s="1041"/>
      <c r="AA31" s="1041" t="s">
        <v>546</v>
      </c>
      <c r="AB31" s="1041"/>
      <c r="AC31" s="1041"/>
      <c r="AD31" s="1041"/>
      <c r="AE31" s="1042"/>
      <c r="AF31" s="1016" t="s">
        <v>111</v>
      </c>
      <c r="AG31" s="1017"/>
      <c r="AH31" s="1017"/>
      <c r="AI31" s="1017"/>
      <c r="AJ31" s="1018"/>
      <c r="AK31" s="977">
        <v>53</v>
      </c>
      <c r="AL31" s="965"/>
      <c r="AM31" s="965"/>
      <c r="AN31" s="965"/>
      <c r="AO31" s="965"/>
      <c r="AP31" s="965">
        <v>1160</v>
      </c>
      <c r="AQ31" s="965"/>
      <c r="AR31" s="965"/>
      <c r="AS31" s="965"/>
      <c r="AT31" s="965"/>
      <c r="AU31" s="965">
        <v>617</v>
      </c>
      <c r="AV31" s="965"/>
      <c r="AW31" s="965"/>
      <c r="AX31" s="965"/>
      <c r="AY31" s="965"/>
      <c r="AZ31" s="1039" t="s">
        <v>546</v>
      </c>
      <c r="BA31" s="1039"/>
      <c r="BB31" s="1039"/>
      <c r="BC31" s="1039"/>
      <c r="BD31" s="1039"/>
      <c r="BE31" s="1029" t="s">
        <v>382</v>
      </c>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34" t="s">
        <v>383</v>
      </c>
      <c r="C32" s="1035"/>
      <c r="D32" s="1035"/>
      <c r="E32" s="1035"/>
      <c r="F32" s="1035"/>
      <c r="G32" s="1035"/>
      <c r="H32" s="1035"/>
      <c r="I32" s="1035"/>
      <c r="J32" s="1035"/>
      <c r="K32" s="1035"/>
      <c r="L32" s="1035"/>
      <c r="M32" s="1035"/>
      <c r="N32" s="1035"/>
      <c r="O32" s="1035"/>
      <c r="P32" s="1036"/>
      <c r="Q32" s="1040">
        <v>232</v>
      </c>
      <c r="R32" s="1041"/>
      <c r="S32" s="1041"/>
      <c r="T32" s="1041"/>
      <c r="U32" s="1041"/>
      <c r="V32" s="1041">
        <v>227</v>
      </c>
      <c r="W32" s="1041"/>
      <c r="X32" s="1041"/>
      <c r="Y32" s="1041"/>
      <c r="Z32" s="1041"/>
      <c r="AA32" s="1041">
        <v>5</v>
      </c>
      <c r="AB32" s="1041"/>
      <c r="AC32" s="1041"/>
      <c r="AD32" s="1041"/>
      <c r="AE32" s="1042"/>
      <c r="AF32" s="1016">
        <v>5</v>
      </c>
      <c r="AG32" s="1017"/>
      <c r="AH32" s="1017"/>
      <c r="AI32" s="1017"/>
      <c r="AJ32" s="1018"/>
      <c r="AK32" s="977">
        <v>127</v>
      </c>
      <c r="AL32" s="965"/>
      <c r="AM32" s="965"/>
      <c r="AN32" s="965"/>
      <c r="AO32" s="965"/>
      <c r="AP32" s="965">
        <v>1144</v>
      </c>
      <c r="AQ32" s="965"/>
      <c r="AR32" s="965"/>
      <c r="AS32" s="965"/>
      <c r="AT32" s="965"/>
      <c r="AU32" s="965">
        <v>986</v>
      </c>
      <c r="AV32" s="965"/>
      <c r="AW32" s="965"/>
      <c r="AX32" s="965"/>
      <c r="AY32" s="965"/>
      <c r="AZ32" s="1039" t="s">
        <v>546</v>
      </c>
      <c r="BA32" s="1039"/>
      <c r="BB32" s="1039"/>
      <c r="BC32" s="1039"/>
      <c r="BD32" s="1039"/>
      <c r="BE32" s="1029" t="s">
        <v>382</v>
      </c>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34"/>
      <c r="C33" s="1035"/>
      <c r="D33" s="1035"/>
      <c r="E33" s="1035"/>
      <c r="F33" s="1035"/>
      <c r="G33" s="1035"/>
      <c r="H33" s="1035"/>
      <c r="I33" s="1035"/>
      <c r="J33" s="1035"/>
      <c r="K33" s="1035"/>
      <c r="L33" s="1035"/>
      <c r="M33" s="1035"/>
      <c r="N33" s="1035"/>
      <c r="O33" s="1035"/>
      <c r="P33" s="1036"/>
      <c r="Q33" s="1040"/>
      <c r="R33" s="1041"/>
      <c r="S33" s="1041"/>
      <c r="T33" s="1041"/>
      <c r="U33" s="1041"/>
      <c r="V33" s="1041"/>
      <c r="W33" s="1041"/>
      <c r="X33" s="1041"/>
      <c r="Y33" s="1041"/>
      <c r="Z33" s="1041"/>
      <c r="AA33" s="1041"/>
      <c r="AB33" s="1041"/>
      <c r="AC33" s="1041"/>
      <c r="AD33" s="1041"/>
      <c r="AE33" s="1042"/>
      <c r="AF33" s="1016"/>
      <c r="AG33" s="1017"/>
      <c r="AH33" s="1017"/>
      <c r="AI33" s="1017"/>
      <c r="AJ33" s="1018"/>
      <c r="AK33" s="977"/>
      <c r="AL33" s="965"/>
      <c r="AM33" s="965"/>
      <c r="AN33" s="965"/>
      <c r="AO33" s="965"/>
      <c r="AP33" s="965"/>
      <c r="AQ33" s="965"/>
      <c r="AR33" s="965"/>
      <c r="AS33" s="965"/>
      <c r="AT33" s="965"/>
      <c r="AU33" s="965"/>
      <c r="AV33" s="965"/>
      <c r="AW33" s="965"/>
      <c r="AX33" s="965"/>
      <c r="AY33" s="965"/>
      <c r="AZ33" s="1039"/>
      <c r="BA33" s="1039"/>
      <c r="BB33" s="1039"/>
      <c r="BC33" s="1039"/>
      <c r="BD33" s="1039"/>
      <c r="BE33" s="1029"/>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34"/>
      <c r="C34" s="1035"/>
      <c r="D34" s="1035"/>
      <c r="E34" s="1035"/>
      <c r="F34" s="1035"/>
      <c r="G34" s="1035"/>
      <c r="H34" s="1035"/>
      <c r="I34" s="1035"/>
      <c r="J34" s="1035"/>
      <c r="K34" s="1035"/>
      <c r="L34" s="1035"/>
      <c r="M34" s="1035"/>
      <c r="N34" s="1035"/>
      <c r="O34" s="1035"/>
      <c r="P34" s="1036"/>
      <c r="Q34" s="1040"/>
      <c r="R34" s="1041"/>
      <c r="S34" s="1041"/>
      <c r="T34" s="1041"/>
      <c r="U34" s="1041"/>
      <c r="V34" s="1041"/>
      <c r="W34" s="1041"/>
      <c r="X34" s="1041"/>
      <c r="Y34" s="1041"/>
      <c r="Z34" s="1041"/>
      <c r="AA34" s="1041"/>
      <c r="AB34" s="1041"/>
      <c r="AC34" s="1041"/>
      <c r="AD34" s="1041"/>
      <c r="AE34" s="1042"/>
      <c r="AF34" s="1016"/>
      <c r="AG34" s="1017"/>
      <c r="AH34" s="1017"/>
      <c r="AI34" s="1017"/>
      <c r="AJ34" s="1018"/>
      <c r="AK34" s="977"/>
      <c r="AL34" s="965"/>
      <c r="AM34" s="965"/>
      <c r="AN34" s="965"/>
      <c r="AO34" s="965"/>
      <c r="AP34" s="965"/>
      <c r="AQ34" s="965"/>
      <c r="AR34" s="965"/>
      <c r="AS34" s="965"/>
      <c r="AT34" s="965"/>
      <c r="AU34" s="965"/>
      <c r="AV34" s="965"/>
      <c r="AW34" s="965"/>
      <c r="AX34" s="965"/>
      <c r="AY34" s="965"/>
      <c r="AZ34" s="1039"/>
      <c r="BA34" s="1039"/>
      <c r="BB34" s="1039"/>
      <c r="BC34" s="1039"/>
      <c r="BD34" s="1039"/>
      <c r="BE34" s="1029"/>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34"/>
      <c r="C35" s="1035"/>
      <c r="D35" s="1035"/>
      <c r="E35" s="1035"/>
      <c r="F35" s="1035"/>
      <c r="G35" s="1035"/>
      <c r="H35" s="1035"/>
      <c r="I35" s="1035"/>
      <c r="J35" s="1035"/>
      <c r="K35" s="1035"/>
      <c r="L35" s="1035"/>
      <c r="M35" s="1035"/>
      <c r="N35" s="1035"/>
      <c r="O35" s="1035"/>
      <c r="P35" s="1036"/>
      <c r="Q35" s="1040"/>
      <c r="R35" s="1041"/>
      <c r="S35" s="1041"/>
      <c r="T35" s="1041"/>
      <c r="U35" s="1041"/>
      <c r="V35" s="1041"/>
      <c r="W35" s="1041"/>
      <c r="X35" s="1041"/>
      <c r="Y35" s="1041"/>
      <c r="Z35" s="1041"/>
      <c r="AA35" s="1041"/>
      <c r="AB35" s="1041"/>
      <c r="AC35" s="1041"/>
      <c r="AD35" s="1041"/>
      <c r="AE35" s="1042"/>
      <c r="AF35" s="1016"/>
      <c r="AG35" s="1017"/>
      <c r="AH35" s="1017"/>
      <c r="AI35" s="1017"/>
      <c r="AJ35" s="1018"/>
      <c r="AK35" s="977"/>
      <c r="AL35" s="965"/>
      <c r="AM35" s="965"/>
      <c r="AN35" s="965"/>
      <c r="AO35" s="965"/>
      <c r="AP35" s="965"/>
      <c r="AQ35" s="965"/>
      <c r="AR35" s="965"/>
      <c r="AS35" s="965"/>
      <c r="AT35" s="965"/>
      <c r="AU35" s="965"/>
      <c r="AV35" s="965"/>
      <c r="AW35" s="965"/>
      <c r="AX35" s="965"/>
      <c r="AY35" s="965"/>
      <c r="AZ35" s="1039"/>
      <c r="BA35" s="1039"/>
      <c r="BB35" s="1039"/>
      <c r="BC35" s="1039"/>
      <c r="BD35" s="1039"/>
      <c r="BE35" s="1029"/>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34"/>
      <c r="C36" s="1035"/>
      <c r="D36" s="1035"/>
      <c r="E36" s="1035"/>
      <c r="F36" s="1035"/>
      <c r="G36" s="1035"/>
      <c r="H36" s="1035"/>
      <c r="I36" s="1035"/>
      <c r="J36" s="1035"/>
      <c r="K36" s="1035"/>
      <c r="L36" s="1035"/>
      <c r="M36" s="1035"/>
      <c r="N36" s="1035"/>
      <c r="O36" s="1035"/>
      <c r="P36" s="1036"/>
      <c r="Q36" s="1040"/>
      <c r="R36" s="1041"/>
      <c r="S36" s="1041"/>
      <c r="T36" s="1041"/>
      <c r="U36" s="1041"/>
      <c r="V36" s="1041"/>
      <c r="W36" s="1041"/>
      <c r="X36" s="1041"/>
      <c r="Y36" s="1041"/>
      <c r="Z36" s="1041"/>
      <c r="AA36" s="1041"/>
      <c r="AB36" s="1041"/>
      <c r="AC36" s="1041"/>
      <c r="AD36" s="1041"/>
      <c r="AE36" s="1042"/>
      <c r="AF36" s="1016"/>
      <c r="AG36" s="1017"/>
      <c r="AH36" s="1017"/>
      <c r="AI36" s="1017"/>
      <c r="AJ36" s="1018"/>
      <c r="AK36" s="977"/>
      <c r="AL36" s="965"/>
      <c r="AM36" s="965"/>
      <c r="AN36" s="965"/>
      <c r="AO36" s="965"/>
      <c r="AP36" s="965"/>
      <c r="AQ36" s="965"/>
      <c r="AR36" s="965"/>
      <c r="AS36" s="965"/>
      <c r="AT36" s="965"/>
      <c r="AU36" s="965"/>
      <c r="AV36" s="965"/>
      <c r="AW36" s="965"/>
      <c r="AX36" s="965"/>
      <c r="AY36" s="965"/>
      <c r="AZ36" s="1039"/>
      <c r="BA36" s="1039"/>
      <c r="BB36" s="1039"/>
      <c r="BC36" s="1039"/>
      <c r="BD36" s="1039"/>
      <c r="BE36" s="1029"/>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34"/>
      <c r="C37" s="1035"/>
      <c r="D37" s="1035"/>
      <c r="E37" s="1035"/>
      <c r="F37" s="1035"/>
      <c r="G37" s="1035"/>
      <c r="H37" s="1035"/>
      <c r="I37" s="1035"/>
      <c r="J37" s="1035"/>
      <c r="K37" s="1035"/>
      <c r="L37" s="1035"/>
      <c r="M37" s="1035"/>
      <c r="N37" s="1035"/>
      <c r="O37" s="1035"/>
      <c r="P37" s="1036"/>
      <c r="Q37" s="1040"/>
      <c r="R37" s="1041"/>
      <c r="S37" s="1041"/>
      <c r="T37" s="1041"/>
      <c r="U37" s="1041"/>
      <c r="V37" s="1041"/>
      <c r="W37" s="1041"/>
      <c r="X37" s="1041"/>
      <c r="Y37" s="1041"/>
      <c r="Z37" s="1041"/>
      <c r="AA37" s="1041"/>
      <c r="AB37" s="1041"/>
      <c r="AC37" s="1041"/>
      <c r="AD37" s="1041"/>
      <c r="AE37" s="1042"/>
      <c r="AF37" s="1016"/>
      <c r="AG37" s="1017"/>
      <c r="AH37" s="1017"/>
      <c r="AI37" s="1017"/>
      <c r="AJ37" s="1018"/>
      <c r="AK37" s="977"/>
      <c r="AL37" s="965"/>
      <c r="AM37" s="965"/>
      <c r="AN37" s="965"/>
      <c r="AO37" s="965"/>
      <c r="AP37" s="965"/>
      <c r="AQ37" s="965"/>
      <c r="AR37" s="965"/>
      <c r="AS37" s="965"/>
      <c r="AT37" s="965"/>
      <c r="AU37" s="965"/>
      <c r="AV37" s="965"/>
      <c r="AW37" s="965"/>
      <c r="AX37" s="965"/>
      <c r="AY37" s="965"/>
      <c r="AZ37" s="1039"/>
      <c r="BA37" s="1039"/>
      <c r="BB37" s="1039"/>
      <c r="BC37" s="1039"/>
      <c r="BD37" s="1039"/>
      <c r="BE37" s="1029"/>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34"/>
      <c r="C38" s="1035"/>
      <c r="D38" s="1035"/>
      <c r="E38" s="1035"/>
      <c r="F38" s="1035"/>
      <c r="G38" s="1035"/>
      <c r="H38" s="1035"/>
      <c r="I38" s="1035"/>
      <c r="J38" s="1035"/>
      <c r="K38" s="1035"/>
      <c r="L38" s="1035"/>
      <c r="M38" s="1035"/>
      <c r="N38" s="1035"/>
      <c r="O38" s="1035"/>
      <c r="P38" s="1036"/>
      <c r="Q38" s="1040"/>
      <c r="R38" s="1041"/>
      <c r="S38" s="1041"/>
      <c r="T38" s="1041"/>
      <c r="U38" s="1041"/>
      <c r="V38" s="1041"/>
      <c r="W38" s="1041"/>
      <c r="X38" s="1041"/>
      <c r="Y38" s="1041"/>
      <c r="Z38" s="1041"/>
      <c r="AA38" s="1041"/>
      <c r="AB38" s="1041"/>
      <c r="AC38" s="1041"/>
      <c r="AD38" s="1041"/>
      <c r="AE38" s="1042"/>
      <c r="AF38" s="1016"/>
      <c r="AG38" s="1017"/>
      <c r="AH38" s="1017"/>
      <c r="AI38" s="1017"/>
      <c r="AJ38" s="1018"/>
      <c r="AK38" s="977"/>
      <c r="AL38" s="965"/>
      <c r="AM38" s="965"/>
      <c r="AN38" s="965"/>
      <c r="AO38" s="965"/>
      <c r="AP38" s="965"/>
      <c r="AQ38" s="965"/>
      <c r="AR38" s="965"/>
      <c r="AS38" s="965"/>
      <c r="AT38" s="965"/>
      <c r="AU38" s="965"/>
      <c r="AV38" s="965"/>
      <c r="AW38" s="965"/>
      <c r="AX38" s="965"/>
      <c r="AY38" s="965"/>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34"/>
      <c r="C39" s="1035"/>
      <c r="D39" s="1035"/>
      <c r="E39" s="1035"/>
      <c r="F39" s="1035"/>
      <c r="G39" s="1035"/>
      <c r="H39" s="1035"/>
      <c r="I39" s="1035"/>
      <c r="J39" s="1035"/>
      <c r="K39" s="1035"/>
      <c r="L39" s="1035"/>
      <c r="M39" s="1035"/>
      <c r="N39" s="1035"/>
      <c r="O39" s="1035"/>
      <c r="P39" s="1036"/>
      <c r="Q39" s="1040"/>
      <c r="R39" s="1041"/>
      <c r="S39" s="1041"/>
      <c r="T39" s="1041"/>
      <c r="U39" s="1041"/>
      <c r="V39" s="1041"/>
      <c r="W39" s="1041"/>
      <c r="X39" s="1041"/>
      <c r="Y39" s="1041"/>
      <c r="Z39" s="1041"/>
      <c r="AA39" s="1041"/>
      <c r="AB39" s="1041"/>
      <c r="AC39" s="1041"/>
      <c r="AD39" s="1041"/>
      <c r="AE39" s="1042"/>
      <c r="AF39" s="1016"/>
      <c r="AG39" s="1017"/>
      <c r="AH39" s="1017"/>
      <c r="AI39" s="1017"/>
      <c r="AJ39" s="1018"/>
      <c r="AK39" s="977"/>
      <c r="AL39" s="965"/>
      <c r="AM39" s="965"/>
      <c r="AN39" s="965"/>
      <c r="AO39" s="965"/>
      <c r="AP39" s="965"/>
      <c r="AQ39" s="965"/>
      <c r="AR39" s="965"/>
      <c r="AS39" s="965"/>
      <c r="AT39" s="965"/>
      <c r="AU39" s="965"/>
      <c r="AV39" s="965"/>
      <c r="AW39" s="965"/>
      <c r="AX39" s="965"/>
      <c r="AY39" s="965"/>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34"/>
      <c r="C40" s="1035"/>
      <c r="D40" s="1035"/>
      <c r="E40" s="1035"/>
      <c r="F40" s="1035"/>
      <c r="G40" s="1035"/>
      <c r="H40" s="1035"/>
      <c r="I40" s="1035"/>
      <c r="J40" s="1035"/>
      <c r="K40" s="1035"/>
      <c r="L40" s="1035"/>
      <c r="M40" s="1035"/>
      <c r="N40" s="1035"/>
      <c r="O40" s="1035"/>
      <c r="P40" s="1036"/>
      <c r="Q40" s="1040"/>
      <c r="R40" s="1041"/>
      <c r="S40" s="1041"/>
      <c r="T40" s="1041"/>
      <c r="U40" s="1041"/>
      <c r="V40" s="1041"/>
      <c r="W40" s="1041"/>
      <c r="X40" s="1041"/>
      <c r="Y40" s="1041"/>
      <c r="Z40" s="1041"/>
      <c r="AA40" s="1041"/>
      <c r="AB40" s="1041"/>
      <c r="AC40" s="1041"/>
      <c r="AD40" s="1041"/>
      <c r="AE40" s="1042"/>
      <c r="AF40" s="1016"/>
      <c r="AG40" s="1017"/>
      <c r="AH40" s="1017"/>
      <c r="AI40" s="1017"/>
      <c r="AJ40" s="1018"/>
      <c r="AK40" s="977"/>
      <c r="AL40" s="965"/>
      <c r="AM40" s="965"/>
      <c r="AN40" s="965"/>
      <c r="AO40" s="965"/>
      <c r="AP40" s="965"/>
      <c r="AQ40" s="965"/>
      <c r="AR40" s="965"/>
      <c r="AS40" s="965"/>
      <c r="AT40" s="965"/>
      <c r="AU40" s="965"/>
      <c r="AV40" s="965"/>
      <c r="AW40" s="965"/>
      <c r="AX40" s="965"/>
      <c r="AY40" s="965"/>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34"/>
      <c r="C41" s="1035"/>
      <c r="D41" s="1035"/>
      <c r="E41" s="1035"/>
      <c r="F41" s="1035"/>
      <c r="G41" s="1035"/>
      <c r="H41" s="1035"/>
      <c r="I41" s="1035"/>
      <c r="J41" s="1035"/>
      <c r="K41" s="1035"/>
      <c r="L41" s="1035"/>
      <c r="M41" s="1035"/>
      <c r="N41" s="1035"/>
      <c r="O41" s="1035"/>
      <c r="P41" s="1036"/>
      <c r="Q41" s="1040"/>
      <c r="R41" s="1041"/>
      <c r="S41" s="1041"/>
      <c r="T41" s="1041"/>
      <c r="U41" s="1041"/>
      <c r="V41" s="1041"/>
      <c r="W41" s="1041"/>
      <c r="X41" s="1041"/>
      <c r="Y41" s="1041"/>
      <c r="Z41" s="1041"/>
      <c r="AA41" s="1041"/>
      <c r="AB41" s="1041"/>
      <c r="AC41" s="1041"/>
      <c r="AD41" s="1041"/>
      <c r="AE41" s="1042"/>
      <c r="AF41" s="1016"/>
      <c r="AG41" s="1017"/>
      <c r="AH41" s="1017"/>
      <c r="AI41" s="1017"/>
      <c r="AJ41" s="1018"/>
      <c r="AK41" s="977"/>
      <c r="AL41" s="965"/>
      <c r="AM41" s="965"/>
      <c r="AN41" s="965"/>
      <c r="AO41" s="965"/>
      <c r="AP41" s="965"/>
      <c r="AQ41" s="965"/>
      <c r="AR41" s="965"/>
      <c r="AS41" s="965"/>
      <c r="AT41" s="965"/>
      <c r="AU41" s="965"/>
      <c r="AV41" s="965"/>
      <c r="AW41" s="965"/>
      <c r="AX41" s="965"/>
      <c r="AY41" s="965"/>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977"/>
      <c r="AL42" s="965"/>
      <c r="AM42" s="965"/>
      <c r="AN42" s="965"/>
      <c r="AO42" s="965"/>
      <c r="AP42" s="965"/>
      <c r="AQ42" s="965"/>
      <c r="AR42" s="965"/>
      <c r="AS42" s="965"/>
      <c r="AT42" s="965"/>
      <c r="AU42" s="965"/>
      <c r="AV42" s="965"/>
      <c r="AW42" s="965"/>
      <c r="AX42" s="965"/>
      <c r="AY42" s="965"/>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977"/>
      <c r="AL43" s="965"/>
      <c r="AM43" s="965"/>
      <c r="AN43" s="965"/>
      <c r="AO43" s="965"/>
      <c r="AP43" s="965"/>
      <c r="AQ43" s="965"/>
      <c r="AR43" s="965"/>
      <c r="AS43" s="965"/>
      <c r="AT43" s="965"/>
      <c r="AU43" s="965"/>
      <c r="AV43" s="965"/>
      <c r="AW43" s="965"/>
      <c r="AX43" s="965"/>
      <c r="AY43" s="965"/>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977"/>
      <c r="AL44" s="965"/>
      <c r="AM44" s="965"/>
      <c r="AN44" s="965"/>
      <c r="AO44" s="965"/>
      <c r="AP44" s="965"/>
      <c r="AQ44" s="965"/>
      <c r="AR44" s="965"/>
      <c r="AS44" s="965"/>
      <c r="AT44" s="965"/>
      <c r="AU44" s="965"/>
      <c r="AV44" s="965"/>
      <c r="AW44" s="965"/>
      <c r="AX44" s="965"/>
      <c r="AY44" s="965"/>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977"/>
      <c r="AL45" s="965"/>
      <c r="AM45" s="965"/>
      <c r="AN45" s="965"/>
      <c r="AO45" s="965"/>
      <c r="AP45" s="965"/>
      <c r="AQ45" s="965"/>
      <c r="AR45" s="965"/>
      <c r="AS45" s="965"/>
      <c r="AT45" s="965"/>
      <c r="AU45" s="965"/>
      <c r="AV45" s="965"/>
      <c r="AW45" s="965"/>
      <c r="AX45" s="965"/>
      <c r="AY45" s="965"/>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977"/>
      <c r="AL46" s="965"/>
      <c r="AM46" s="965"/>
      <c r="AN46" s="965"/>
      <c r="AO46" s="965"/>
      <c r="AP46" s="965"/>
      <c r="AQ46" s="965"/>
      <c r="AR46" s="965"/>
      <c r="AS46" s="965"/>
      <c r="AT46" s="965"/>
      <c r="AU46" s="965"/>
      <c r="AV46" s="965"/>
      <c r="AW46" s="965"/>
      <c r="AX46" s="965"/>
      <c r="AY46" s="965"/>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977"/>
      <c r="AL47" s="965"/>
      <c r="AM47" s="965"/>
      <c r="AN47" s="965"/>
      <c r="AO47" s="965"/>
      <c r="AP47" s="965"/>
      <c r="AQ47" s="965"/>
      <c r="AR47" s="965"/>
      <c r="AS47" s="965"/>
      <c r="AT47" s="965"/>
      <c r="AU47" s="965"/>
      <c r="AV47" s="965"/>
      <c r="AW47" s="965"/>
      <c r="AX47" s="965"/>
      <c r="AY47" s="965"/>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977"/>
      <c r="AL48" s="965"/>
      <c r="AM48" s="965"/>
      <c r="AN48" s="965"/>
      <c r="AO48" s="965"/>
      <c r="AP48" s="965"/>
      <c r="AQ48" s="965"/>
      <c r="AR48" s="965"/>
      <c r="AS48" s="965"/>
      <c r="AT48" s="965"/>
      <c r="AU48" s="965"/>
      <c r="AV48" s="965"/>
      <c r="AW48" s="965"/>
      <c r="AX48" s="965"/>
      <c r="AY48" s="965"/>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977"/>
      <c r="AL49" s="965"/>
      <c r="AM49" s="965"/>
      <c r="AN49" s="965"/>
      <c r="AO49" s="965"/>
      <c r="AP49" s="965"/>
      <c r="AQ49" s="965"/>
      <c r="AR49" s="965"/>
      <c r="AS49" s="965"/>
      <c r="AT49" s="965"/>
      <c r="AU49" s="965"/>
      <c r="AV49" s="965"/>
      <c r="AW49" s="965"/>
      <c r="AX49" s="965"/>
      <c r="AY49" s="965"/>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384</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366</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5"/>
      <c r="AF63" s="1026">
        <v>96</v>
      </c>
      <c r="AG63" s="953"/>
      <c r="AH63" s="953"/>
      <c r="AI63" s="953"/>
      <c r="AJ63" s="1027"/>
      <c r="AK63" s="1028"/>
      <c r="AL63" s="957"/>
      <c r="AM63" s="957"/>
      <c r="AN63" s="957"/>
      <c r="AO63" s="957"/>
      <c r="AP63" s="953">
        <v>2304</v>
      </c>
      <c r="AQ63" s="953"/>
      <c r="AR63" s="953"/>
      <c r="AS63" s="953"/>
      <c r="AT63" s="953"/>
      <c r="AU63" s="953">
        <v>1603</v>
      </c>
      <c r="AV63" s="953"/>
      <c r="AW63" s="953"/>
      <c r="AX63" s="953"/>
      <c r="AY63" s="953"/>
      <c r="AZ63" s="1022"/>
      <c r="BA63" s="1022"/>
      <c r="BB63" s="1022"/>
      <c r="BC63" s="1022"/>
      <c r="BD63" s="1022"/>
      <c r="BE63" s="954"/>
      <c r="BF63" s="954"/>
      <c r="BG63" s="954"/>
      <c r="BH63" s="954"/>
      <c r="BI63" s="955"/>
      <c r="BJ63" s="1023" t="s">
        <v>111</v>
      </c>
      <c r="BK63" s="945"/>
      <c r="BL63" s="945"/>
      <c r="BM63" s="945"/>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387</v>
      </c>
      <c r="B66" s="993"/>
      <c r="C66" s="993"/>
      <c r="D66" s="993"/>
      <c r="E66" s="993"/>
      <c r="F66" s="993"/>
      <c r="G66" s="993"/>
      <c r="H66" s="993"/>
      <c r="I66" s="993"/>
      <c r="J66" s="993"/>
      <c r="K66" s="993"/>
      <c r="L66" s="993"/>
      <c r="M66" s="993"/>
      <c r="N66" s="993"/>
      <c r="O66" s="993"/>
      <c r="P66" s="994"/>
      <c r="Q66" s="998" t="s">
        <v>370</v>
      </c>
      <c r="R66" s="999"/>
      <c r="S66" s="999"/>
      <c r="T66" s="999"/>
      <c r="U66" s="1000"/>
      <c r="V66" s="998" t="s">
        <v>371</v>
      </c>
      <c r="W66" s="999"/>
      <c r="X66" s="999"/>
      <c r="Y66" s="999"/>
      <c r="Z66" s="1000"/>
      <c r="AA66" s="998" t="s">
        <v>372</v>
      </c>
      <c r="AB66" s="999"/>
      <c r="AC66" s="999"/>
      <c r="AD66" s="999"/>
      <c r="AE66" s="1000"/>
      <c r="AF66" s="1004" t="s">
        <v>373</v>
      </c>
      <c r="AG66" s="1005"/>
      <c r="AH66" s="1005"/>
      <c r="AI66" s="1005"/>
      <c r="AJ66" s="1006"/>
      <c r="AK66" s="998" t="s">
        <v>374</v>
      </c>
      <c r="AL66" s="993"/>
      <c r="AM66" s="993"/>
      <c r="AN66" s="993"/>
      <c r="AO66" s="994"/>
      <c r="AP66" s="998" t="s">
        <v>375</v>
      </c>
      <c r="AQ66" s="999"/>
      <c r="AR66" s="999"/>
      <c r="AS66" s="999"/>
      <c r="AT66" s="1000"/>
      <c r="AU66" s="998" t="s">
        <v>388</v>
      </c>
      <c r="AV66" s="999"/>
      <c r="AW66" s="999"/>
      <c r="AX66" s="999"/>
      <c r="AY66" s="1000"/>
      <c r="AZ66" s="998" t="s">
        <v>354</v>
      </c>
      <c r="BA66" s="999"/>
      <c r="BB66" s="999"/>
      <c r="BC66" s="999"/>
      <c r="BD66" s="1014"/>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2" t="s">
        <v>527</v>
      </c>
      <c r="C68" s="983"/>
      <c r="D68" s="983"/>
      <c r="E68" s="983"/>
      <c r="F68" s="983"/>
      <c r="G68" s="983"/>
      <c r="H68" s="983"/>
      <c r="I68" s="983"/>
      <c r="J68" s="983"/>
      <c r="K68" s="983"/>
      <c r="L68" s="983"/>
      <c r="M68" s="983"/>
      <c r="N68" s="983"/>
      <c r="O68" s="983"/>
      <c r="P68" s="984"/>
      <c r="Q68" s="985">
        <v>8651</v>
      </c>
      <c r="R68" s="979"/>
      <c r="S68" s="979"/>
      <c r="T68" s="979"/>
      <c r="U68" s="979"/>
      <c r="V68" s="979">
        <v>7360</v>
      </c>
      <c r="W68" s="979"/>
      <c r="X68" s="979"/>
      <c r="Y68" s="979"/>
      <c r="Z68" s="979"/>
      <c r="AA68" s="979">
        <v>1291</v>
      </c>
      <c r="AB68" s="979"/>
      <c r="AC68" s="979"/>
      <c r="AD68" s="979"/>
      <c r="AE68" s="979"/>
      <c r="AF68" s="979">
        <v>1291</v>
      </c>
      <c r="AG68" s="979"/>
      <c r="AH68" s="979"/>
      <c r="AI68" s="979"/>
      <c r="AJ68" s="979"/>
      <c r="AK68" s="979" t="s">
        <v>537</v>
      </c>
      <c r="AL68" s="979"/>
      <c r="AM68" s="979"/>
      <c r="AN68" s="979"/>
      <c r="AO68" s="979"/>
      <c r="AP68" s="979" t="s">
        <v>537</v>
      </c>
      <c r="AQ68" s="979"/>
      <c r="AR68" s="979"/>
      <c r="AS68" s="979"/>
      <c r="AT68" s="979"/>
      <c r="AU68" s="979" t="s">
        <v>537</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72" t="s">
        <v>528</v>
      </c>
      <c r="C69" s="973"/>
      <c r="D69" s="973"/>
      <c r="E69" s="973"/>
      <c r="F69" s="973"/>
      <c r="G69" s="973"/>
      <c r="H69" s="973"/>
      <c r="I69" s="973"/>
      <c r="J69" s="973"/>
      <c r="K69" s="973"/>
      <c r="L69" s="973"/>
      <c r="M69" s="973"/>
      <c r="N69" s="973"/>
      <c r="O69" s="973"/>
      <c r="P69" s="974"/>
      <c r="Q69" s="971">
        <v>149</v>
      </c>
      <c r="R69" s="965"/>
      <c r="S69" s="965"/>
      <c r="T69" s="965"/>
      <c r="U69" s="965"/>
      <c r="V69" s="965">
        <v>137</v>
      </c>
      <c r="W69" s="965"/>
      <c r="X69" s="965"/>
      <c r="Y69" s="965"/>
      <c r="Z69" s="965"/>
      <c r="AA69" s="965">
        <v>12</v>
      </c>
      <c r="AB69" s="965"/>
      <c r="AC69" s="965"/>
      <c r="AD69" s="965"/>
      <c r="AE69" s="965"/>
      <c r="AF69" s="965">
        <v>12</v>
      </c>
      <c r="AG69" s="965"/>
      <c r="AH69" s="965"/>
      <c r="AI69" s="965"/>
      <c r="AJ69" s="965"/>
      <c r="AK69" s="965">
        <v>20</v>
      </c>
      <c r="AL69" s="965"/>
      <c r="AM69" s="965"/>
      <c r="AN69" s="965"/>
      <c r="AO69" s="965"/>
      <c r="AP69" s="965" t="s">
        <v>537</v>
      </c>
      <c r="AQ69" s="965"/>
      <c r="AR69" s="965"/>
      <c r="AS69" s="965"/>
      <c r="AT69" s="965"/>
      <c r="AU69" s="965" t="s">
        <v>537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72" t="s">
        <v>529</v>
      </c>
      <c r="C70" s="973"/>
      <c r="D70" s="973"/>
      <c r="E70" s="973"/>
      <c r="F70" s="973"/>
      <c r="G70" s="973"/>
      <c r="H70" s="973"/>
      <c r="I70" s="973"/>
      <c r="J70" s="973"/>
      <c r="K70" s="973"/>
      <c r="L70" s="973"/>
      <c r="M70" s="973"/>
      <c r="N70" s="973"/>
      <c r="O70" s="973"/>
      <c r="P70" s="974"/>
      <c r="Q70" s="971">
        <v>1456</v>
      </c>
      <c r="R70" s="965"/>
      <c r="S70" s="965"/>
      <c r="T70" s="965"/>
      <c r="U70" s="965"/>
      <c r="V70" s="965">
        <v>1325</v>
      </c>
      <c r="W70" s="965"/>
      <c r="X70" s="965"/>
      <c r="Y70" s="965"/>
      <c r="Z70" s="965"/>
      <c r="AA70" s="965">
        <v>131</v>
      </c>
      <c r="AB70" s="965"/>
      <c r="AC70" s="965"/>
      <c r="AD70" s="965"/>
      <c r="AE70" s="965"/>
      <c r="AF70" s="965">
        <v>131</v>
      </c>
      <c r="AG70" s="965"/>
      <c r="AH70" s="965"/>
      <c r="AI70" s="965"/>
      <c r="AJ70" s="965"/>
      <c r="AK70" s="965">
        <v>56</v>
      </c>
      <c r="AL70" s="965"/>
      <c r="AM70" s="965"/>
      <c r="AN70" s="965"/>
      <c r="AO70" s="965"/>
      <c r="AP70" s="965">
        <v>3179</v>
      </c>
      <c r="AQ70" s="965"/>
      <c r="AR70" s="965"/>
      <c r="AS70" s="965"/>
      <c r="AT70" s="965"/>
      <c r="AU70" s="965" t="s">
        <v>537</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72" t="s">
        <v>530</v>
      </c>
      <c r="C71" s="973"/>
      <c r="D71" s="973"/>
      <c r="E71" s="973"/>
      <c r="F71" s="973"/>
      <c r="G71" s="973"/>
      <c r="H71" s="973"/>
      <c r="I71" s="973"/>
      <c r="J71" s="973"/>
      <c r="K71" s="973"/>
      <c r="L71" s="973"/>
      <c r="M71" s="973"/>
      <c r="N71" s="973"/>
      <c r="O71" s="973"/>
      <c r="P71" s="974"/>
      <c r="Q71" s="971">
        <v>241</v>
      </c>
      <c r="R71" s="965"/>
      <c r="S71" s="965"/>
      <c r="T71" s="965"/>
      <c r="U71" s="965"/>
      <c r="V71" s="965">
        <v>230</v>
      </c>
      <c r="W71" s="965"/>
      <c r="X71" s="965"/>
      <c r="Y71" s="965"/>
      <c r="Z71" s="965"/>
      <c r="AA71" s="965">
        <v>11</v>
      </c>
      <c r="AB71" s="965"/>
      <c r="AC71" s="965"/>
      <c r="AD71" s="965"/>
      <c r="AE71" s="965"/>
      <c r="AF71" s="965">
        <v>11</v>
      </c>
      <c r="AG71" s="965"/>
      <c r="AH71" s="965"/>
      <c r="AI71" s="965"/>
      <c r="AJ71" s="965"/>
      <c r="AK71" s="965">
        <v>8</v>
      </c>
      <c r="AL71" s="965"/>
      <c r="AM71" s="965"/>
      <c r="AN71" s="965"/>
      <c r="AO71" s="965"/>
      <c r="AP71" s="965" t="s">
        <v>538</v>
      </c>
      <c r="AQ71" s="965"/>
      <c r="AR71" s="965"/>
      <c r="AS71" s="965"/>
      <c r="AT71" s="965"/>
      <c r="AU71" s="965" t="s">
        <v>537</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72" t="s">
        <v>531</v>
      </c>
      <c r="C72" s="973"/>
      <c r="D72" s="973"/>
      <c r="E72" s="973"/>
      <c r="F72" s="973"/>
      <c r="G72" s="973"/>
      <c r="H72" s="973"/>
      <c r="I72" s="973"/>
      <c r="J72" s="973"/>
      <c r="K72" s="973"/>
      <c r="L72" s="973"/>
      <c r="M72" s="973"/>
      <c r="N72" s="973"/>
      <c r="O72" s="973"/>
      <c r="P72" s="974"/>
      <c r="Q72" s="971">
        <v>64</v>
      </c>
      <c r="R72" s="965"/>
      <c r="S72" s="965"/>
      <c r="T72" s="965"/>
      <c r="U72" s="965"/>
      <c r="V72" s="965">
        <v>59</v>
      </c>
      <c r="W72" s="965"/>
      <c r="X72" s="965"/>
      <c r="Y72" s="965"/>
      <c r="Z72" s="965"/>
      <c r="AA72" s="965">
        <v>5</v>
      </c>
      <c r="AB72" s="965"/>
      <c r="AC72" s="965"/>
      <c r="AD72" s="965"/>
      <c r="AE72" s="965"/>
      <c r="AF72" s="965">
        <v>5</v>
      </c>
      <c r="AG72" s="965"/>
      <c r="AH72" s="965"/>
      <c r="AI72" s="965"/>
      <c r="AJ72" s="965"/>
      <c r="AK72" s="965">
        <v>4</v>
      </c>
      <c r="AL72" s="965"/>
      <c r="AM72" s="965"/>
      <c r="AN72" s="965"/>
      <c r="AO72" s="965"/>
      <c r="AP72" s="965" t="s">
        <v>538</v>
      </c>
      <c r="AQ72" s="965"/>
      <c r="AR72" s="965"/>
      <c r="AS72" s="965"/>
      <c r="AT72" s="965"/>
      <c r="AU72" s="965" t="s">
        <v>537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72" t="s">
        <v>532</v>
      </c>
      <c r="C73" s="973"/>
      <c r="D73" s="973"/>
      <c r="E73" s="973"/>
      <c r="F73" s="973"/>
      <c r="G73" s="973"/>
      <c r="H73" s="973"/>
      <c r="I73" s="973"/>
      <c r="J73" s="973"/>
      <c r="K73" s="973"/>
      <c r="L73" s="973"/>
      <c r="M73" s="973"/>
      <c r="N73" s="973"/>
      <c r="O73" s="973"/>
      <c r="P73" s="974"/>
      <c r="Q73" s="971">
        <v>218</v>
      </c>
      <c r="R73" s="965"/>
      <c r="S73" s="965"/>
      <c r="T73" s="965"/>
      <c r="U73" s="965"/>
      <c r="V73" s="965">
        <v>210</v>
      </c>
      <c r="W73" s="965"/>
      <c r="X73" s="965"/>
      <c r="Y73" s="965"/>
      <c r="Z73" s="965"/>
      <c r="AA73" s="965">
        <v>8</v>
      </c>
      <c r="AB73" s="965"/>
      <c r="AC73" s="965"/>
      <c r="AD73" s="965"/>
      <c r="AE73" s="965"/>
      <c r="AF73" s="965">
        <v>8</v>
      </c>
      <c r="AG73" s="965"/>
      <c r="AH73" s="965"/>
      <c r="AI73" s="965"/>
      <c r="AJ73" s="965"/>
      <c r="AK73" s="965" t="s">
        <v>539</v>
      </c>
      <c r="AL73" s="965"/>
      <c r="AM73" s="965"/>
      <c r="AN73" s="965"/>
      <c r="AO73" s="965"/>
      <c r="AP73" s="965">
        <v>63</v>
      </c>
      <c r="AQ73" s="965"/>
      <c r="AR73" s="965"/>
      <c r="AS73" s="965"/>
      <c r="AT73" s="965"/>
      <c r="AU73" s="965" t="s">
        <v>539</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72" t="s">
        <v>533</v>
      </c>
      <c r="C74" s="973"/>
      <c r="D74" s="973"/>
      <c r="E74" s="973"/>
      <c r="F74" s="973"/>
      <c r="G74" s="973"/>
      <c r="H74" s="973"/>
      <c r="I74" s="973"/>
      <c r="J74" s="973"/>
      <c r="K74" s="973"/>
      <c r="L74" s="973"/>
      <c r="M74" s="973"/>
      <c r="N74" s="973"/>
      <c r="O74" s="973"/>
      <c r="P74" s="974"/>
      <c r="Q74" s="971">
        <v>811</v>
      </c>
      <c r="R74" s="965"/>
      <c r="S74" s="965"/>
      <c r="T74" s="965"/>
      <c r="U74" s="965"/>
      <c r="V74" s="965">
        <v>794</v>
      </c>
      <c r="W74" s="965"/>
      <c r="X74" s="965"/>
      <c r="Y74" s="965"/>
      <c r="Z74" s="965"/>
      <c r="AA74" s="965">
        <v>17</v>
      </c>
      <c r="AB74" s="965"/>
      <c r="AC74" s="965"/>
      <c r="AD74" s="965"/>
      <c r="AE74" s="965"/>
      <c r="AF74" s="965">
        <v>17</v>
      </c>
      <c r="AG74" s="965"/>
      <c r="AH74" s="965"/>
      <c r="AI74" s="965"/>
      <c r="AJ74" s="965"/>
      <c r="AK74" s="965" t="s">
        <v>539</v>
      </c>
      <c r="AL74" s="965"/>
      <c r="AM74" s="965"/>
      <c r="AN74" s="965"/>
      <c r="AO74" s="965"/>
      <c r="AP74" s="965">
        <v>226</v>
      </c>
      <c r="AQ74" s="965"/>
      <c r="AR74" s="965"/>
      <c r="AS74" s="965"/>
      <c r="AT74" s="965"/>
      <c r="AU74" s="965" t="s">
        <v>540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72" t="s">
        <v>534</v>
      </c>
      <c r="C75" s="973"/>
      <c r="D75" s="973"/>
      <c r="E75" s="973"/>
      <c r="F75" s="973"/>
      <c r="G75" s="973"/>
      <c r="H75" s="973"/>
      <c r="I75" s="973"/>
      <c r="J75" s="973"/>
      <c r="K75" s="973"/>
      <c r="L75" s="973"/>
      <c r="M75" s="973"/>
      <c r="N75" s="973"/>
      <c r="O75" s="973"/>
      <c r="P75" s="974"/>
      <c r="Q75" s="975">
        <v>141</v>
      </c>
      <c r="R75" s="976"/>
      <c r="S75" s="976"/>
      <c r="T75" s="976"/>
      <c r="U75" s="977"/>
      <c r="V75" s="978">
        <v>137</v>
      </c>
      <c r="W75" s="976"/>
      <c r="X75" s="976"/>
      <c r="Y75" s="976"/>
      <c r="Z75" s="977"/>
      <c r="AA75" s="978">
        <v>4</v>
      </c>
      <c r="AB75" s="976"/>
      <c r="AC75" s="976"/>
      <c r="AD75" s="976"/>
      <c r="AE75" s="977"/>
      <c r="AF75" s="978">
        <v>4</v>
      </c>
      <c r="AG75" s="976"/>
      <c r="AH75" s="976"/>
      <c r="AI75" s="976"/>
      <c r="AJ75" s="977"/>
      <c r="AK75" s="978" t="s">
        <v>539</v>
      </c>
      <c r="AL75" s="976"/>
      <c r="AM75" s="976"/>
      <c r="AN75" s="976"/>
      <c r="AO75" s="977"/>
      <c r="AP75" s="978" t="s">
        <v>539</v>
      </c>
      <c r="AQ75" s="976"/>
      <c r="AR75" s="976"/>
      <c r="AS75" s="976"/>
      <c r="AT75" s="977"/>
      <c r="AU75" s="978" t="s">
        <v>540</v>
      </c>
      <c r="AV75" s="976"/>
      <c r="AW75" s="976"/>
      <c r="AX75" s="976"/>
      <c r="AY75" s="977"/>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72" t="s">
        <v>535</v>
      </c>
      <c r="C76" s="973"/>
      <c r="D76" s="973"/>
      <c r="E76" s="973"/>
      <c r="F76" s="973"/>
      <c r="G76" s="973"/>
      <c r="H76" s="973"/>
      <c r="I76" s="973"/>
      <c r="J76" s="973"/>
      <c r="K76" s="973"/>
      <c r="L76" s="973"/>
      <c r="M76" s="973"/>
      <c r="N76" s="973"/>
      <c r="O76" s="973"/>
      <c r="P76" s="974"/>
      <c r="Q76" s="975">
        <v>133401</v>
      </c>
      <c r="R76" s="976"/>
      <c r="S76" s="976"/>
      <c r="T76" s="976"/>
      <c r="U76" s="977"/>
      <c r="V76" s="978">
        <v>129433</v>
      </c>
      <c r="W76" s="976"/>
      <c r="X76" s="976"/>
      <c r="Y76" s="976"/>
      <c r="Z76" s="977"/>
      <c r="AA76" s="978">
        <v>3967</v>
      </c>
      <c r="AB76" s="976"/>
      <c r="AC76" s="976"/>
      <c r="AD76" s="976"/>
      <c r="AE76" s="977"/>
      <c r="AF76" s="978">
        <v>3967</v>
      </c>
      <c r="AG76" s="976"/>
      <c r="AH76" s="976"/>
      <c r="AI76" s="976"/>
      <c r="AJ76" s="977"/>
      <c r="AK76" s="978">
        <v>1884</v>
      </c>
      <c r="AL76" s="976"/>
      <c r="AM76" s="976"/>
      <c r="AN76" s="976"/>
      <c r="AO76" s="977"/>
      <c r="AP76" s="978" t="s">
        <v>539</v>
      </c>
      <c r="AQ76" s="976"/>
      <c r="AR76" s="976"/>
      <c r="AS76" s="976"/>
      <c r="AT76" s="977"/>
      <c r="AU76" s="978" t="s">
        <v>540</v>
      </c>
      <c r="AV76" s="976"/>
      <c r="AW76" s="976"/>
      <c r="AX76" s="976"/>
      <c r="AY76" s="977"/>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72" t="s">
        <v>536</v>
      </c>
      <c r="C77" s="973"/>
      <c r="D77" s="973"/>
      <c r="E77" s="973"/>
      <c r="F77" s="973"/>
      <c r="G77" s="973"/>
      <c r="H77" s="973"/>
      <c r="I77" s="973"/>
      <c r="J77" s="973"/>
      <c r="K77" s="973"/>
      <c r="L77" s="973"/>
      <c r="M77" s="973"/>
      <c r="N77" s="973"/>
      <c r="O77" s="973"/>
      <c r="P77" s="974"/>
      <c r="Q77" s="975">
        <v>323</v>
      </c>
      <c r="R77" s="976"/>
      <c r="S77" s="976"/>
      <c r="T77" s="976"/>
      <c r="U77" s="977"/>
      <c r="V77" s="978">
        <v>316</v>
      </c>
      <c r="W77" s="976"/>
      <c r="X77" s="976"/>
      <c r="Y77" s="976"/>
      <c r="Z77" s="977"/>
      <c r="AA77" s="978">
        <v>37</v>
      </c>
      <c r="AB77" s="976"/>
      <c r="AC77" s="976"/>
      <c r="AD77" s="976"/>
      <c r="AE77" s="977"/>
      <c r="AF77" s="978">
        <v>37</v>
      </c>
      <c r="AG77" s="976"/>
      <c r="AH77" s="976"/>
      <c r="AI77" s="976"/>
      <c r="AJ77" s="977"/>
      <c r="AK77" s="978" t="s">
        <v>539</v>
      </c>
      <c r="AL77" s="976"/>
      <c r="AM77" s="976"/>
      <c r="AN77" s="976"/>
      <c r="AO77" s="977"/>
      <c r="AP77" s="978" t="s">
        <v>539</v>
      </c>
      <c r="AQ77" s="976"/>
      <c r="AR77" s="976"/>
      <c r="AS77" s="976"/>
      <c r="AT77" s="977"/>
      <c r="AU77" s="978" t="s">
        <v>539</v>
      </c>
      <c r="AV77" s="976"/>
      <c r="AW77" s="976"/>
      <c r="AX77" s="976"/>
      <c r="AY77" s="977"/>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5483</v>
      </c>
      <c r="AG88" s="953"/>
      <c r="AH88" s="953"/>
      <c r="AI88" s="953"/>
      <c r="AJ88" s="953"/>
      <c r="AK88" s="957"/>
      <c r="AL88" s="957"/>
      <c r="AM88" s="957"/>
      <c r="AN88" s="957"/>
      <c r="AO88" s="957"/>
      <c r="AP88" s="953">
        <v>3468</v>
      </c>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105</v>
      </c>
      <c r="CS102" s="945"/>
      <c r="CT102" s="945"/>
      <c r="CU102" s="945"/>
      <c r="CV102" s="946"/>
      <c r="CW102" s="944">
        <v>6</v>
      </c>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285</v>
      </c>
      <c r="AG109" s="886"/>
      <c r="AH109" s="886"/>
      <c r="AI109" s="886"/>
      <c r="AJ109" s="887"/>
      <c r="AK109" s="888" t="s">
        <v>284</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285</v>
      </c>
      <c r="BW109" s="886"/>
      <c r="BX109" s="886"/>
      <c r="BY109" s="886"/>
      <c r="BZ109" s="887"/>
      <c r="CA109" s="888" t="s">
        <v>284</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285</v>
      </c>
      <c r="DM109" s="886"/>
      <c r="DN109" s="886"/>
      <c r="DO109" s="886"/>
      <c r="DP109" s="887"/>
      <c r="DQ109" s="888" t="s">
        <v>284</v>
      </c>
      <c r="DR109" s="886"/>
      <c r="DS109" s="886"/>
      <c r="DT109" s="886"/>
      <c r="DU109" s="887"/>
      <c r="DV109" s="888" t="s">
        <v>399</v>
      </c>
      <c r="DW109" s="886"/>
      <c r="DX109" s="886"/>
      <c r="DY109" s="886"/>
      <c r="DZ109" s="917"/>
    </row>
    <row r="110" spans="1:131" s="197" customFormat="1" ht="26.25" customHeight="1">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618996</v>
      </c>
      <c r="AB110" s="871"/>
      <c r="AC110" s="871"/>
      <c r="AD110" s="871"/>
      <c r="AE110" s="872"/>
      <c r="AF110" s="873">
        <v>608110</v>
      </c>
      <c r="AG110" s="871"/>
      <c r="AH110" s="871"/>
      <c r="AI110" s="871"/>
      <c r="AJ110" s="872"/>
      <c r="AK110" s="873">
        <v>642312</v>
      </c>
      <c r="AL110" s="871"/>
      <c r="AM110" s="871"/>
      <c r="AN110" s="871"/>
      <c r="AO110" s="872"/>
      <c r="AP110" s="874">
        <v>37.5</v>
      </c>
      <c r="AQ110" s="875"/>
      <c r="AR110" s="875"/>
      <c r="AS110" s="875"/>
      <c r="AT110" s="876"/>
      <c r="AU110" s="918" t="s">
        <v>61</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4674716</v>
      </c>
      <c r="BR110" s="798"/>
      <c r="BS110" s="798"/>
      <c r="BT110" s="798"/>
      <c r="BU110" s="798"/>
      <c r="BV110" s="798">
        <v>4493182</v>
      </c>
      <c r="BW110" s="798"/>
      <c r="BX110" s="798"/>
      <c r="BY110" s="798"/>
      <c r="BZ110" s="798"/>
      <c r="CA110" s="798">
        <v>4956680</v>
      </c>
      <c r="CB110" s="798"/>
      <c r="CC110" s="798"/>
      <c r="CD110" s="798"/>
      <c r="CE110" s="798"/>
      <c r="CF110" s="859">
        <v>289.7</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t="s">
        <v>111</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1352400</v>
      </c>
      <c r="BR112" s="769"/>
      <c r="BS112" s="769"/>
      <c r="BT112" s="769"/>
      <c r="BU112" s="769"/>
      <c r="BV112" s="769">
        <v>1469115</v>
      </c>
      <c r="BW112" s="769"/>
      <c r="BX112" s="769"/>
      <c r="BY112" s="769"/>
      <c r="BZ112" s="769"/>
      <c r="CA112" s="769">
        <v>1603659</v>
      </c>
      <c r="CB112" s="769"/>
      <c r="CC112" s="769"/>
      <c r="CD112" s="769"/>
      <c r="CE112" s="769"/>
      <c r="CF112" s="846">
        <v>93.7</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119195</v>
      </c>
      <c r="AB113" s="907"/>
      <c r="AC113" s="907"/>
      <c r="AD113" s="907"/>
      <c r="AE113" s="908"/>
      <c r="AF113" s="909">
        <v>123834</v>
      </c>
      <c r="AG113" s="907"/>
      <c r="AH113" s="907"/>
      <c r="AI113" s="907"/>
      <c r="AJ113" s="908"/>
      <c r="AK113" s="909">
        <v>130897</v>
      </c>
      <c r="AL113" s="907"/>
      <c r="AM113" s="907"/>
      <c r="AN113" s="907"/>
      <c r="AO113" s="908"/>
      <c r="AP113" s="910">
        <v>7.6</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188325</v>
      </c>
      <c r="BR113" s="769"/>
      <c r="BS113" s="769"/>
      <c r="BT113" s="769"/>
      <c r="BU113" s="769"/>
      <c r="BV113" s="769">
        <v>177491</v>
      </c>
      <c r="BW113" s="769"/>
      <c r="BX113" s="769"/>
      <c r="BY113" s="769"/>
      <c r="BZ113" s="769"/>
      <c r="CA113" s="769">
        <v>193137</v>
      </c>
      <c r="CB113" s="769"/>
      <c r="CC113" s="769"/>
      <c r="CD113" s="769"/>
      <c r="CE113" s="769"/>
      <c r="CF113" s="846">
        <v>11.3</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5987</v>
      </c>
      <c r="AB114" s="782"/>
      <c r="AC114" s="782"/>
      <c r="AD114" s="782"/>
      <c r="AE114" s="783"/>
      <c r="AF114" s="784">
        <v>11865</v>
      </c>
      <c r="AG114" s="782"/>
      <c r="AH114" s="782"/>
      <c r="AI114" s="782"/>
      <c r="AJ114" s="783"/>
      <c r="AK114" s="784">
        <v>14026</v>
      </c>
      <c r="AL114" s="782"/>
      <c r="AM114" s="782"/>
      <c r="AN114" s="782"/>
      <c r="AO114" s="783"/>
      <c r="AP114" s="752">
        <v>0.8</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738374</v>
      </c>
      <c r="BR114" s="769"/>
      <c r="BS114" s="769"/>
      <c r="BT114" s="769"/>
      <c r="BU114" s="769"/>
      <c r="BV114" s="769">
        <v>714998</v>
      </c>
      <c r="BW114" s="769"/>
      <c r="BX114" s="769"/>
      <c r="BY114" s="769"/>
      <c r="BZ114" s="769"/>
      <c r="CA114" s="769">
        <v>741161</v>
      </c>
      <c r="CB114" s="769"/>
      <c r="CC114" s="769"/>
      <c r="CD114" s="769"/>
      <c r="CE114" s="769"/>
      <c r="CF114" s="846">
        <v>43.3</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t="s">
        <v>111</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v>689812</v>
      </c>
      <c r="BR115" s="769"/>
      <c r="BS115" s="769"/>
      <c r="BT115" s="769"/>
      <c r="BU115" s="769"/>
      <c r="BV115" s="769">
        <v>464102</v>
      </c>
      <c r="BW115" s="769"/>
      <c r="BX115" s="769"/>
      <c r="BY115" s="769"/>
      <c r="BZ115" s="769"/>
      <c r="CA115" s="769" t="s">
        <v>111</v>
      </c>
      <c r="CB115" s="769"/>
      <c r="CC115" s="769"/>
      <c r="CD115" s="769"/>
      <c r="CE115" s="769"/>
      <c r="CF115" s="846" t="s">
        <v>111</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744178</v>
      </c>
      <c r="AB117" s="893"/>
      <c r="AC117" s="893"/>
      <c r="AD117" s="893"/>
      <c r="AE117" s="894"/>
      <c r="AF117" s="896">
        <v>743809</v>
      </c>
      <c r="AG117" s="893"/>
      <c r="AH117" s="893"/>
      <c r="AI117" s="893"/>
      <c r="AJ117" s="894"/>
      <c r="AK117" s="896">
        <v>787235</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285</v>
      </c>
      <c r="AG118" s="886"/>
      <c r="AH118" s="886"/>
      <c r="AI118" s="886"/>
      <c r="AJ118" s="887"/>
      <c r="AK118" s="888" t="s">
        <v>284</v>
      </c>
      <c r="AL118" s="886"/>
      <c r="AM118" s="886"/>
      <c r="AN118" s="886"/>
      <c r="AO118" s="887"/>
      <c r="AP118" s="889" t="s">
        <v>399</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427</v>
      </c>
      <c r="BP118" s="836"/>
      <c r="BQ118" s="855">
        <v>7643627</v>
      </c>
      <c r="BR118" s="856"/>
      <c r="BS118" s="856"/>
      <c r="BT118" s="856"/>
      <c r="BU118" s="856"/>
      <c r="BV118" s="856">
        <v>7318888</v>
      </c>
      <c r="BW118" s="856"/>
      <c r="BX118" s="856"/>
      <c r="BY118" s="856"/>
      <c r="BZ118" s="856"/>
      <c r="CA118" s="856">
        <v>7494637</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1204750</v>
      </c>
      <c r="BR119" s="798"/>
      <c r="BS119" s="798"/>
      <c r="BT119" s="798"/>
      <c r="BU119" s="798"/>
      <c r="BV119" s="798">
        <v>1091913</v>
      </c>
      <c r="BW119" s="798"/>
      <c r="BX119" s="798"/>
      <c r="BY119" s="798"/>
      <c r="BZ119" s="798"/>
      <c r="CA119" s="798">
        <v>1057778</v>
      </c>
      <c r="CB119" s="798"/>
      <c r="CC119" s="798"/>
      <c r="CD119" s="798"/>
      <c r="CE119" s="798"/>
      <c r="CF119" s="859">
        <v>61.8</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v>483197</v>
      </c>
      <c r="BR120" s="769"/>
      <c r="BS120" s="769"/>
      <c r="BT120" s="769"/>
      <c r="BU120" s="769"/>
      <c r="BV120" s="769">
        <v>477012</v>
      </c>
      <c r="BW120" s="769"/>
      <c r="BX120" s="769"/>
      <c r="BY120" s="769"/>
      <c r="BZ120" s="769"/>
      <c r="CA120" s="769">
        <v>424855</v>
      </c>
      <c r="CB120" s="769"/>
      <c r="CC120" s="769"/>
      <c r="CD120" s="769"/>
      <c r="CE120" s="769"/>
      <c r="CF120" s="846">
        <v>24.8</v>
      </c>
      <c r="CG120" s="847"/>
      <c r="CH120" s="847"/>
      <c r="CI120" s="847"/>
      <c r="CJ120" s="847"/>
      <c r="CK120" s="848" t="s">
        <v>433</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1019249</v>
      </c>
      <c r="DH120" s="798"/>
      <c r="DI120" s="798"/>
      <c r="DJ120" s="798"/>
      <c r="DK120" s="798"/>
      <c r="DL120" s="798">
        <v>1004405</v>
      </c>
      <c r="DM120" s="798"/>
      <c r="DN120" s="798"/>
      <c r="DO120" s="798"/>
      <c r="DP120" s="798"/>
      <c r="DQ120" s="798">
        <v>986325</v>
      </c>
      <c r="DR120" s="798"/>
      <c r="DS120" s="798"/>
      <c r="DT120" s="798"/>
      <c r="DU120" s="798"/>
      <c r="DV120" s="799">
        <v>57.6</v>
      </c>
      <c r="DW120" s="799"/>
      <c r="DX120" s="799"/>
      <c r="DY120" s="799"/>
      <c r="DZ120" s="800"/>
    </row>
    <row r="121" spans="1:130" s="197" customFormat="1" ht="26.25" customHeight="1">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4154521</v>
      </c>
      <c r="BR121" s="856"/>
      <c r="BS121" s="856"/>
      <c r="BT121" s="856"/>
      <c r="BU121" s="856"/>
      <c r="BV121" s="856">
        <v>4107724</v>
      </c>
      <c r="BW121" s="856"/>
      <c r="BX121" s="856"/>
      <c r="BY121" s="856"/>
      <c r="BZ121" s="856"/>
      <c r="CA121" s="856">
        <v>4194061</v>
      </c>
      <c r="CB121" s="856"/>
      <c r="CC121" s="856"/>
      <c r="CD121" s="856"/>
      <c r="CE121" s="856"/>
      <c r="CF121" s="857">
        <v>245.1</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332176</v>
      </c>
      <c r="DH121" s="769"/>
      <c r="DI121" s="769"/>
      <c r="DJ121" s="769"/>
      <c r="DK121" s="769"/>
      <c r="DL121" s="769">
        <v>464710</v>
      </c>
      <c r="DM121" s="769"/>
      <c r="DN121" s="769"/>
      <c r="DO121" s="769"/>
      <c r="DP121" s="769"/>
      <c r="DQ121" s="769">
        <v>617334</v>
      </c>
      <c r="DR121" s="769"/>
      <c r="DS121" s="769"/>
      <c r="DT121" s="769"/>
      <c r="DU121" s="769"/>
      <c r="DV121" s="821">
        <v>36.1</v>
      </c>
      <c r="DW121" s="821"/>
      <c r="DX121" s="821"/>
      <c r="DY121" s="821"/>
      <c r="DZ121" s="822"/>
    </row>
    <row r="122" spans="1:130" s="197" customFormat="1" ht="26.25" customHeight="1">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436</v>
      </c>
      <c r="BP122" s="836"/>
      <c r="BQ122" s="837">
        <v>5842468</v>
      </c>
      <c r="BR122" s="838"/>
      <c r="BS122" s="838"/>
      <c r="BT122" s="838"/>
      <c r="BU122" s="838"/>
      <c r="BV122" s="838">
        <v>5676649</v>
      </c>
      <c r="BW122" s="838"/>
      <c r="BX122" s="838"/>
      <c r="BY122" s="838"/>
      <c r="BZ122" s="838"/>
      <c r="CA122" s="838">
        <v>5676694</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101.1</v>
      </c>
      <c r="BR123" s="830"/>
      <c r="BS123" s="830"/>
      <c r="BT123" s="830"/>
      <c r="BU123" s="830"/>
      <c r="BV123" s="830">
        <v>95.6</v>
      </c>
      <c r="BW123" s="830"/>
      <c r="BX123" s="830"/>
      <c r="BY123" s="830"/>
      <c r="BZ123" s="830"/>
      <c r="CA123" s="830">
        <v>106.2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438</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439</v>
      </c>
      <c r="CL125" s="808"/>
      <c r="CM125" s="808"/>
      <c r="CN125" s="808"/>
      <c r="CO125" s="809"/>
      <c r="CP125" s="814" t="s">
        <v>440</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441</v>
      </c>
      <c r="AY126" s="762"/>
      <c r="AZ126" s="762"/>
      <c r="BA126" s="762"/>
      <c r="BB126" s="762"/>
      <c r="BC126" s="762"/>
      <c r="BD126" s="762"/>
      <c r="BE126" s="763"/>
      <c r="BF126" s="761" t="s">
        <v>442</v>
      </c>
      <c r="BG126" s="762"/>
      <c r="BH126" s="762"/>
      <c r="BI126" s="762"/>
      <c r="BJ126" s="762"/>
      <c r="BK126" s="762"/>
      <c r="BL126" s="763"/>
      <c r="BM126" s="761" t="s">
        <v>443</v>
      </c>
      <c r="BN126" s="762"/>
      <c r="BO126" s="762"/>
      <c r="BP126" s="762"/>
      <c r="BQ126" s="762"/>
      <c r="BR126" s="762"/>
      <c r="BS126" s="763"/>
      <c r="BT126" s="761" t="s">
        <v>444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445</v>
      </c>
      <c r="CQ126" s="766"/>
      <c r="CR126" s="766"/>
      <c r="CS126" s="766"/>
      <c r="CT126" s="766"/>
      <c r="CU126" s="766"/>
      <c r="CV126" s="766"/>
      <c r="CW126" s="766"/>
      <c r="CX126" s="766"/>
      <c r="CY126" s="766"/>
      <c r="CZ126" s="766"/>
      <c r="DA126" s="766"/>
      <c r="DB126" s="766"/>
      <c r="DC126" s="766"/>
      <c r="DD126" s="766"/>
      <c r="DE126" s="766"/>
      <c r="DF126" s="767"/>
      <c r="DG126" s="768">
        <v>689812</v>
      </c>
      <c r="DH126" s="769"/>
      <c r="DI126" s="769"/>
      <c r="DJ126" s="769"/>
      <c r="DK126" s="769"/>
      <c r="DL126" s="769">
        <v>464102</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447</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448</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449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450</v>
      </c>
      <c r="X128" s="795"/>
      <c r="Y128" s="795"/>
      <c r="Z128" s="796"/>
      <c r="AA128" s="721">
        <v>14633</v>
      </c>
      <c r="AB128" s="722"/>
      <c r="AC128" s="722"/>
      <c r="AD128" s="722"/>
      <c r="AE128" s="723"/>
      <c r="AF128" s="724">
        <v>13845</v>
      </c>
      <c r="AG128" s="722"/>
      <c r="AH128" s="722"/>
      <c r="AI128" s="722"/>
      <c r="AJ128" s="723"/>
      <c r="AK128" s="724">
        <v>15958</v>
      </c>
      <c r="AL128" s="722"/>
      <c r="AM128" s="722"/>
      <c r="AN128" s="722"/>
      <c r="AO128" s="723"/>
      <c r="AP128" s="725"/>
      <c r="AQ128" s="726"/>
      <c r="AR128" s="726"/>
      <c r="AS128" s="726"/>
      <c r="AT128" s="727"/>
      <c r="AU128" s="235"/>
      <c r="AV128" s="235"/>
      <c r="AW128" s="235"/>
      <c r="AX128" s="770" t="s">
        <v>451</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452</v>
      </c>
      <c r="X129" s="779"/>
      <c r="Y129" s="779"/>
      <c r="Z129" s="780"/>
      <c r="AA129" s="781">
        <v>2219819</v>
      </c>
      <c r="AB129" s="782"/>
      <c r="AC129" s="782"/>
      <c r="AD129" s="782"/>
      <c r="AE129" s="783"/>
      <c r="AF129" s="784">
        <v>2159484</v>
      </c>
      <c r="AG129" s="782"/>
      <c r="AH129" s="782"/>
      <c r="AI129" s="782"/>
      <c r="AJ129" s="783"/>
      <c r="AK129" s="784">
        <v>2173886</v>
      </c>
      <c r="AL129" s="782"/>
      <c r="AM129" s="782"/>
      <c r="AN129" s="782"/>
      <c r="AO129" s="783"/>
      <c r="AP129" s="785"/>
      <c r="AQ129" s="786"/>
      <c r="AR129" s="786"/>
      <c r="AS129" s="786"/>
      <c r="AT129" s="787"/>
      <c r="AU129" s="235"/>
      <c r="AV129" s="235"/>
      <c r="AW129" s="235"/>
      <c r="AX129" s="770" t="s">
        <v>453</v>
      </c>
      <c r="AY129" s="766"/>
      <c r="AZ129" s="766"/>
      <c r="BA129" s="766"/>
      <c r="BB129" s="766"/>
      <c r="BC129" s="766"/>
      <c r="BD129" s="766"/>
      <c r="BE129" s="767"/>
      <c r="BF129" s="771">
        <v>17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455</v>
      </c>
      <c r="X130" s="779"/>
      <c r="Y130" s="779"/>
      <c r="Z130" s="780"/>
      <c r="AA130" s="781">
        <v>438821</v>
      </c>
      <c r="AB130" s="782"/>
      <c r="AC130" s="782"/>
      <c r="AD130" s="782"/>
      <c r="AE130" s="783"/>
      <c r="AF130" s="784">
        <v>442201</v>
      </c>
      <c r="AG130" s="782"/>
      <c r="AH130" s="782"/>
      <c r="AI130" s="782"/>
      <c r="AJ130" s="783"/>
      <c r="AK130" s="784">
        <v>462692</v>
      </c>
      <c r="AL130" s="782"/>
      <c r="AM130" s="782"/>
      <c r="AN130" s="782"/>
      <c r="AO130" s="783"/>
      <c r="AP130" s="785"/>
      <c r="AQ130" s="786"/>
      <c r="AR130" s="786"/>
      <c r="AS130" s="786"/>
      <c r="AT130" s="787"/>
      <c r="AU130" s="235"/>
      <c r="AV130" s="235"/>
      <c r="AW130" s="235"/>
      <c r="AX130" s="749" t="s">
        <v>456</v>
      </c>
      <c r="AY130" s="750"/>
      <c r="AZ130" s="750"/>
      <c r="BA130" s="750"/>
      <c r="BB130" s="750"/>
      <c r="BC130" s="750"/>
      <c r="BD130" s="750"/>
      <c r="BE130" s="751"/>
      <c r="BF130" s="703">
        <v>106.2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457</v>
      </c>
      <c r="X131" s="712"/>
      <c r="Y131" s="712"/>
      <c r="Z131" s="713"/>
      <c r="AA131" s="714">
        <v>1780998</v>
      </c>
      <c r="AB131" s="715"/>
      <c r="AC131" s="715"/>
      <c r="AD131" s="715"/>
      <c r="AE131" s="716"/>
      <c r="AF131" s="717">
        <v>1717283</v>
      </c>
      <c r="AG131" s="715"/>
      <c r="AH131" s="715"/>
      <c r="AI131" s="715"/>
      <c r="AJ131" s="716"/>
      <c r="AK131" s="717">
        <v>1711194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459</v>
      </c>
      <c r="W132" s="735"/>
      <c r="X132" s="735"/>
      <c r="Y132" s="735"/>
      <c r="Z132" s="736"/>
      <c r="AA132" s="737">
        <v>16.323656740000001</v>
      </c>
      <c r="AB132" s="738"/>
      <c r="AC132" s="738"/>
      <c r="AD132" s="738"/>
      <c r="AE132" s="739"/>
      <c r="AF132" s="740">
        <v>16.756876999999999</v>
      </c>
      <c r="AG132" s="738"/>
      <c r="AH132" s="738"/>
      <c r="AI132" s="738"/>
      <c r="AJ132" s="739"/>
      <c r="AK132" s="740">
        <v>18.033314749999999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460</v>
      </c>
      <c r="W133" s="744"/>
      <c r="X133" s="744"/>
      <c r="Y133" s="744"/>
      <c r="Z133" s="745"/>
      <c r="AA133" s="746">
        <v>16.100000000000001</v>
      </c>
      <c r="AB133" s="747"/>
      <c r="AC133" s="747"/>
      <c r="AD133" s="747"/>
      <c r="AE133" s="748"/>
      <c r="AF133" s="746">
        <v>15.9</v>
      </c>
      <c r="AG133" s="747"/>
      <c r="AH133" s="747"/>
      <c r="AI133" s="747"/>
      <c r="AJ133" s="748"/>
      <c r="AK133" s="746">
        <v>17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55" zoomScaleNormal="85" zoomScaleSheetLayoutView="55" workbookViewId="0">
      <selection activeCell="J52" sqref="J5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A37" sqref="A37"/>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23" t="s">
        <v>463</v>
      </c>
      <c r="L7" s="254"/>
      <c r="M7" s="255" t="s">
        <v>464</v>
      </c>
      <c r="N7" s="256"/>
    </row>
    <row r="8" spans="1:16">
      <c r="A8" s="248"/>
      <c r="B8" s="244"/>
      <c r="C8" s="244"/>
      <c r="D8" s="244"/>
      <c r="E8" s="244"/>
      <c r="F8" s="244"/>
      <c r="G8" s="257"/>
      <c r="H8" s="258"/>
      <c r="I8" s="258"/>
      <c r="J8" s="259"/>
      <c r="K8" s="1124"/>
      <c r="L8" s="260" t="s">
        <v>465</v>
      </c>
      <c r="M8" s="261" t="s">
        <v>466</v>
      </c>
      <c r="N8" s="262" t="s">
        <v>467</v>
      </c>
    </row>
    <row r="9" spans="1:16">
      <c r="A9" s="248"/>
      <c r="B9" s="244"/>
      <c r="C9" s="244"/>
      <c r="D9" s="244"/>
      <c r="E9" s="244"/>
      <c r="F9" s="244"/>
      <c r="G9" s="1137" t="s">
        <v>468</v>
      </c>
      <c r="H9" s="1138"/>
      <c r="I9" s="1138"/>
      <c r="J9" s="1139"/>
      <c r="K9" s="263">
        <v>668392</v>
      </c>
      <c r="L9" s="264">
        <v>139335</v>
      </c>
      <c r="M9" s="265">
        <v>183831</v>
      </c>
      <c r="N9" s="266">
        <v>-24.2</v>
      </c>
    </row>
    <row r="10" spans="1:16">
      <c r="A10" s="248"/>
      <c r="B10" s="244"/>
      <c r="C10" s="244"/>
      <c r="D10" s="244"/>
      <c r="E10" s="244"/>
      <c r="F10" s="244"/>
      <c r="G10" s="1137" t="s">
        <v>469</v>
      </c>
      <c r="H10" s="1138"/>
      <c r="I10" s="1138"/>
      <c r="J10" s="1139"/>
      <c r="K10" s="267">
        <v>29498</v>
      </c>
      <c r="L10" s="268">
        <v>6149</v>
      </c>
      <c r="M10" s="269">
        <v>17818</v>
      </c>
      <c r="N10" s="270">
        <v>-65.5</v>
      </c>
    </row>
    <row r="11" spans="1:16" ht="13.5" customHeight="1">
      <c r="A11" s="248"/>
      <c r="B11" s="244"/>
      <c r="C11" s="244"/>
      <c r="D11" s="244"/>
      <c r="E11" s="244"/>
      <c r="F11" s="244"/>
      <c r="G11" s="1137" t="s">
        <v>470</v>
      </c>
      <c r="H11" s="1138"/>
      <c r="I11" s="1138"/>
      <c r="J11" s="1139"/>
      <c r="K11" s="267">
        <v>69834</v>
      </c>
      <c r="L11" s="268">
        <v>14558</v>
      </c>
      <c r="M11" s="269">
        <v>26667</v>
      </c>
      <c r="N11" s="270">
        <v>-45.4</v>
      </c>
    </row>
    <row r="12" spans="1:16" ht="13.5" customHeight="1">
      <c r="A12" s="248"/>
      <c r="B12" s="244"/>
      <c r="C12" s="244"/>
      <c r="D12" s="244"/>
      <c r="E12" s="244"/>
      <c r="F12" s="244"/>
      <c r="G12" s="1137" t="s">
        <v>471</v>
      </c>
      <c r="H12" s="1138"/>
      <c r="I12" s="1138"/>
      <c r="J12" s="1139"/>
      <c r="K12" s="267" t="s">
        <v>472</v>
      </c>
      <c r="L12" s="268" t="s">
        <v>472</v>
      </c>
      <c r="M12" s="269">
        <v>2490</v>
      </c>
      <c r="N12" s="270" t="s">
        <v>472</v>
      </c>
    </row>
    <row r="13" spans="1:16" ht="13.5" customHeight="1">
      <c r="A13" s="248"/>
      <c r="B13" s="244"/>
      <c r="C13" s="244"/>
      <c r="D13" s="244"/>
      <c r="E13" s="244"/>
      <c r="F13" s="244"/>
      <c r="G13" s="1137" t="s">
        <v>473</v>
      </c>
      <c r="H13" s="1138"/>
      <c r="I13" s="1138"/>
      <c r="J13" s="1139"/>
      <c r="K13" s="267" t="s">
        <v>472</v>
      </c>
      <c r="L13" s="268" t="s">
        <v>472</v>
      </c>
      <c r="M13" s="269" t="s">
        <v>472</v>
      </c>
      <c r="N13" s="270" t="s">
        <v>472</v>
      </c>
    </row>
    <row r="14" spans="1:16" ht="13.5" customHeight="1">
      <c r="A14" s="248"/>
      <c r="B14" s="244"/>
      <c r="C14" s="244"/>
      <c r="D14" s="244"/>
      <c r="E14" s="244"/>
      <c r="F14" s="244"/>
      <c r="G14" s="1137" t="s">
        <v>474</v>
      </c>
      <c r="H14" s="1138"/>
      <c r="I14" s="1138"/>
      <c r="J14" s="1139"/>
      <c r="K14" s="267">
        <v>57396</v>
      </c>
      <c r="L14" s="268">
        <v>11965</v>
      </c>
      <c r="M14" s="269">
        <v>9105</v>
      </c>
      <c r="N14" s="270">
        <v>31.4</v>
      </c>
    </row>
    <row r="15" spans="1:16" ht="13.5" customHeight="1">
      <c r="A15" s="248"/>
      <c r="B15" s="244"/>
      <c r="C15" s="244"/>
      <c r="D15" s="244"/>
      <c r="E15" s="244"/>
      <c r="F15" s="244"/>
      <c r="G15" s="1137" t="s">
        <v>475</v>
      </c>
      <c r="H15" s="1138"/>
      <c r="I15" s="1138"/>
      <c r="J15" s="1139"/>
      <c r="K15" s="267">
        <v>58275</v>
      </c>
      <c r="L15" s="268">
        <v>12148</v>
      </c>
      <c r="M15" s="269">
        <v>5055</v>
      </c>
      <c r="N15" s="270">
        <v>140.30000000000001</v>
      </c>
    </row>
    <row r="16" spans="1:16">
      <c r="A16" s="248"/>
      <c r="B16" s="244"/>
      <c r="C16" s="244"/>
      <c r="D16" s="244"/>
      <c r="E16" s="244"/>
      <c r="F16" s="244"/>
      <c r="G16" s="1140" t="s">
        <v>476</v>
      </c>
      <c r="H16" s="1141"/>
      <c r="I16" s="1141"/>
      <c r="J16" s="1142"/>
      <c r="K16" s="268">
        <v>-71191</v>
      </c>
      <c r="L16" s="268">
        <v>-14841</v>
      </c>
      <c r="M16" s="269">
        <v>-22864</v>
      </c>
      <c r="N16" s="270">
        <v>-35.1</v>
      </c>
    </row>
    <row r="17" spans="1:16">
      <c r="A17" s="248"/>
      <c r="B17" s="244"/>
      <c r="C17" s="244"/>
      <c r="D17" s="244"/>
      <c r="E17" s="244"/>
      <c r="F17" s="244"/>
      <c r="G17" s="1140" t="s">
        <v>169</v>
      </c>
      <c r="H17" s="1141"/>
      <c r="I17" s="1141"/>
      <c r="J17" s="1142"/>
      <c r="K17" s="268">
        <v>812204</v>
      </c>
      <c r="L17" s="268">
        <v>169315</v>
      </c>
      <c r="M17" s="269">
        <v>222101</v>
      </c>
      <c r="N17" s="270">
        <v>-23.8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34" t="s">
        <v>481</v>
      </c>
      <c r="H21" s="1135"/>
      <c r="I21" s="1135"/>
      <c r="J21" s="1136"/>
      <c r="K21" s="280">
        <v>16.260000000000002</v>
      </c>
      <c r="L21" s="281">
        <v>20.61</v>
      </c>
      <c r="M21" s="282">
        <v>-4.3499999999999996</v>
      </c>
      <c r="N21" s="249"/>
      <c r="O21" s="283"/>
      <c r="P21" s="279"/>
    </row>
    <row r="22" spans="1:16" s="284" customFormat="1">
      <c r="A22" s="279"/>
      <c r="B22" s="249"/>
      <c r="C22" s="249"/>
      <c r="D22" s="249"/>
      <c r="E22" s="249"/>
      <c r="F22" s="249"/>
      <c r="G22" s="1134" t="s">
        <v>482</v>
      </c>
      <c r="H22" s="1135"/>
      <c r="I22" s="1135"/>
      <c r="J22" s="1136"/>
      <c r="K22" s="285">
        <v>93.9</v>
      </c>
      <c r="L22" s="286">
        <v>94.6</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23" t="s">
        <v>463</v>
      </c>
      <c r="L30" s="254"/>
      <c r="M30" s="255" t="s">
        <v>464</v>
      </c>
      <c r="N30" s="256"/>
    </row>
    <row r="31" spans="1:16">
      <c r="A31" s="248"/>
      <c r="B31" s="244"/>
      <c r="C31" s="244"/>
      <c r="D31" s="244"/>
      <c r="E31" s="244"/>
      <c r="F31" s="244"/>
      <c r="G31" s="257"/>
      <c r="H31" s="258"/>
      <c r="I31" s="258"/>
      <c r="J31" s="259"/>
      <c r="K31" s="1124"/>
      <c r="L31" s="260" t="s">
        <v>465</v>
      </c>
      <c r="M31" s="261" t="s">
        <v>466</v>
      </c>
      <c r="N31" s="262" t="s">
        <v>467</v>
      </c>
    </row>
    <row r="32" spans="1:16" ht="27" customHeight="1">
      <c r="A32" s="248"/>
      <c r="B32" s="244"/>
      <c r="C32" s="244"/>
      <c r="D32" s="244"/>
      <c r="E32" s="244"/>
      <c r="F32" s="244"/>
      <c r="G32" s="1125" t="s">
        <v>486</v>
      </c>
      <c r="H32" s="1126"/>
      <c r="I32" s="1126"/>
      <c r="J32" s="1127"/>
      <c r="K32" s="294">
        <v>642312</v>
      </c>
      <c r="L32" s="294">
        <v>133899</v>
      </c>
      <c r="M32" s="295">
        <v>144540</v>
      </c>
      <c r="N32" s="296">
        <v>-7.4</v>
      </c>
    </row>
    <row r="33" spans="1:16" ht="13.5" customHeight="1">
      <c r="A33" s="248"/>
      <c r="B33" s="244"/>
      <c r="C33" s="244"/>
      <c r="D33" s="244"/>
      <c r="E33" s="244"/>
      <c r="F33" s="244"/>
      <c r="G33" s="1125" t="s">
        <v>487</v>
      </c>
      <c r="H33" s="1126"/>
      <c r="I33" s="1126"/>
      <c r="J33" s="1127"/>
      <c r="K33" s="294" t="s">
        <v>472</v>
      </c>
      <c r="L33" s="294" t="s">
        <v>472</v>
      </c>
      <c r="M33" s="295" t="s">
        <v>472</v>
      </c>
      <c r="N33" s="296" t="s">
        <v>472</v>
      </c>
    </row>
    <row r="34" spans="1:16" ht="27" customHeight="1">
      <c r="A34" s="248"/>
      <c r="B34" s="244"/>
      <c r="C34" s="244"/>
      <c r="D34" s="244"/>
      <c r="E34" s="244"/>
      <c r="F34" s="244"/>
      <c r="G34" s="1125" t="s">
        <v>488</v>
      </c>
      <c r="H34" s="1126"/>
      <c r="I34" s="1126"/>
      <c r="J34" s="1127"/>
      <c r="K34" s="294" t="s">
        <v>472</v>
      </c>
      <c r="L34" s="294" t="s">
        <v>472</v>
      </c>
      <c r="M34" s="295" t="s">
        <v>472</v>
      </c>
      <c r="N34" s="296" t="s">
        <v>472</v>
      </c>
    </row>
    <row r="35" spans="1:16" ht="27" customHeight="1">
      <c r="A35" s="248"/>
      <c r="B35" s="244"/>
      <c r="C35" s="244"/>
      <c r="D35" s="244"/>
      <c r="E35" s="244"/>
      <c r="F35" s="244"/>
      <c r="G35" s="1125" t="s">
        <v>489</v>
      </c>
      <c r="H35" s="1126"/>
      <c r="I35" s="1126"/>
      <c r="J35" s="1127"/>
      <c r="K35" s="294">
        <v>130897</v>
      </c>
      <c r="L35" s="294">
        <v>27287</v>
      </c>
      <c r="M35" s="295">
        <v>29964</v>
      </c>
      <c r="N35" s="296">
        <v>-8.9</v>
      </c>
    </row>
    <row r="36" spans="1:16" ht="27" customHeight="1">
      <c r="A36" s="248"/>
      <c r="B36" s="244"/>
      <c r="C36" s="244"/>
      <c r="D36" s="244"/>
      <c r="E36" s="244"/>
      <c r="F36" s="244"/>
      <c r="G36" s="1125" t="s">
        <v>490</v>
      </c>
      <c r="H36" s="1126"/>
      <c r="I36" s="1126"/>
      <c r="J36" s="1127"/>
      <c r="K36" s="294">
        <v>14026</v>
      </c>
      <c r="L36" s="294">
        <v>2924</v>
      </c>
      <c r="M36" s="295">
        <v>6972</v>
      </c>
      <c r="N36" s="296">
        <v>-58.1</v>
      </c>
    </row>
    <row r="37" spans="1:16" ht="13.5" customHeight="1">
      <c r="A37" s="248"/>
      <c r="B37" s="244"/>
      <c r="C37" s="244"/>
      <c r="D37" s="244"/>
      <c r="E37" s="244"/>
      <c r="F37" s="244"/>
      <c r="G37" s="1125" t="s">
        <v>491</v>
      </c>
      <c r="H37" s="1126"/>
      <c r="I37" s="1126"/>
      <c r="J37" s="1127"/>
      <c r="K37" s="294" t="s">
        <v>472</v>
      </c>
      <c r="L37" s="294" t="s">
        <v>472</v>
      </c>
      <c r="M37" s="295">
        <v>2692</v>
      </c>
      <c r="N37" s="296" t="s">
        <v>472</v>
      </c>
    </row>
    <row r="38" spans="1:16" ht="27" customHeight="1">
      <c r="A38" s="248"/>
      <c r="B38" s="244"/>
      <c r="C38" s="244"/>
      <c r="D38" s="244"/>
      <c r="E38" s="244"/>
      <c r="F38" s="244"/>
      <c r="G38" s="1128" t="s">
        <v>492</v>
      </c>
      <c r="H38" s="1129"/>
      <c r="I38" s="1129"/>
      <c r="J38" s="1130"/>
      <c r="K38" s="297" t="s">
        <v>472</v>
      </c>
      <c r="L38" s="297" t="s">
        <v>472</v>
      </c>
      <c r="M38" s="298">
        <v>44</v>
      </c>
      <c r="N38" s="299" t="s">
        <v>472</v>
      </c>
      <c r="O38" s="293"/>
    </row>
    <row r="39" spans="1:16">
      <c r="A39" s="248"/>
      <c r="B39" s="244"/>
      <c r="C39" s="244"/>
      <c r="D39" s="244"/>
      <c r="E39" s="244"/>
      <c r="F39" s="244"/>
      <c r="G39" s="1128" t="s">
        <v>493</v>
      </c>
      <c r="H39" s="1129"/>
      <c r="I39" s="1129"/>
      <c r="J39" s="1130"/>
      <c r="K39" s="300">
        <v>-15958</v>
      </c>
      <c r="L39" s="300">
        <v>-3327</v>
      </c>
      <c r="M39" s="301">
        <v>-7752</v>
      </c>
      <c r="N39" s="302">
        <v>-57.1</v>
      </c>
      <c r="O39" s="293"/>
    </row>
    <row r="40" spans="1:16" ht="27" customHeight="1">
      <c r="A40" s="248"/>
      <c r="B40" s="244"/>
      <c r="C40" s="244"/>
      <c r="D40" s="244"/>
      <c r="E40" s="244"/>
      <c r="F40" s="244"/>
      <c r="G40" s="1125" t="s">
        <v>494</v>
      </c>
      <c r="H40" s="1126"/>
      <c r="I40" s="1126"/>
      <c r="J40" s="1127"/>
      <c r="K40" s="300">
        <v>-462692</v>
      </c>
      <c r="L40" s="300">
        <v>-96454</v>
      </c>
      <c r="M40" s="301">
        <v>-125847</v>
      </c>
      <c r="N40" s="302">
        <v>-23.4</v>
      </c>
      <c r="O40" s="293"/>
    </row>
    <row r="41" spans="1:16">
      <c r="A41" s="248"/>
      <c r="B41" s="244"/>
      <c r="C41" s="244"/>
      <c r="D41" s="244"/>
      <c r="E41" s="244"/>
      <c r="F41" s="244"/>
      <c r="G41" s="1131" t="s">
        <v>279</v>
      </c>
      <c r="H41" s="1132"/>
      <c r="I41" s="1132"/>
      <c r="J41" s="1133"/>
      <c r="K41" s="294">
        <v>308585</v>
      </c>
      <c r="L41" s="300">
        <v>64329</v>
      </c>
      <c r="M41" s="301">
        <v>50612</v>
      </c>
      <c r="N41" s="302">
        <v>27.1</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8" t="s">
        <v>463</v>
      </c>
      <c r="J49" s="1120" t="s">
        <v>498</v>
      </c>
      <c r="K49" s="1121"/>
      <c r="L49" s="1121"/>
      <c r="M49" s="1121"/>
      <c r="N49" s="1122"/>
    </row>
    <row r="50" spans="1:14">
      <c r="A50" s="248"/>
      <c r="B50" s="244"/>
      <c r="C50" s="244"/>
      <c r="D50" s="244"/>
      <c r="E50" s="244"/>
      <c r="F50" s="244"/>
      <c r="G50" s="312"/>
      <c r="H50" s="313"/>
      <c r="I50" s="1119"/>
      <c r="J50" s="314" t="s">
        <v>499</v>
      </c>
      <c r="K50" s="315" t="s">
        <v>500</v>
      </c>
      <c r="L50" s="316" t="s">
        <v>501</v>
      </c>
      <c r="M50" s="317" t="s">
        <v>502</v>
      </c>
      <c r="N50" s="318" t="s">
        <v>503</v>
      </c>
    </row>
    <row r="51" spans="1:14">
      <c r="A51" s="248"/>
      <c r="B51" s="244"/>
      <c r="C51" s="244"/>
      <c r="D51" s="244"/>
      <c r="E51" s="244"/>
      <c r="F51" s="244"/>
      <c r="G51" s="310" t="s">
        <v>504</v>
      </c>
      <c r="H51" s="311"/>
      <c r="I51" s="319">
        <v>897815</v>
      </c>
      <c r="J51" s="320">
        <v>172094</v>
      </c>
      <c r="K51" s="321">
        <v>96.6</v>
      </c>
      <c r="L51" s="322">
        <v>174443</v>
      </c>
      <c r="M51" s="323">
        <v>52.1</v>
      </c>
      <c r="N51" s="324">
        <v>44.5</v>
      </c>
    </row>
    <row r="52" spans="1:14">
      <c r="A52" s="248"/>
      <c r="B52" s="244"/>
      <c r="C52" s="244"/>
      <c r="D52" s="244"/>
      <c r="E52" s="244"/>
      <c r="F52" s="244"/>
      <c r="G52" s="325"/>
      <c r="H52" s="326" t="s">
        <v>505</v>
      </c>
      <c r="I52" s="327">
        <v>472444</v>
      </c>
      <c r="J52" s="328">
        <v>90559</v>
      </c>
      <c r="K52" s="329">
        <v>206.4</v>
      </c>
      <c r="L52" s="330">
        <v>89518</v>
      </c>
      <c r="M52" s="331">
        <v>60.1</v>
      </c>
      <c r="N52" s="332">
        <v>146.30000000000001</v>
      </c>
    </row>
    <row r="53" spans="1:14">
      <c r="A53" s="248"/>
      <c r="B53" s="244"/>
      <c r="C53" s="244"/>
      <c r="D53" s="244"/>
      <c r="E53" s="244"/>
      <c r="F53" s="244"/>
      <c r="G53" s="310" t="s">
        <v>506</v>
      </c>
      <c r="H53" s="311"/>
      <c r="I53" s="319">
        <v>938656</v>
      </c>
      <c r="J53" s="320">
        <v>182760</v>
      </c>
      <c r="K53" s="321">
        <v>6.2</v>
      </c>
      <c r="L53" s="322">
        <v>192544</v>
      </c>
      <c r="M53" s="323">
        <v>10.4</v>
      </c>
      <c r="N53" s="324">
        <v>-4.2</v>
      </c>
    </row>
    <row r="54" spans="1:14">
      <c r="A54" s="248"/>
      <c r="B54" s="244"/>
      <c r="C54" s="244"/>
      <c r="D54" s="244"/>
      <c r="E54" s="244"/>
      <c r="F54" s="244"/>
      <c r="G54" s="325"/>
      <c r="H54" s="326" t="s">
        <v>505</v>
      </c>
      <c r="I54" s="327">
        <v>377817</v>
      </c>
      <c r="J54" s="328">
        <v>73563</v>
      </c>
      <c r="K54" s="329">
        <v>-18.8</v>
      </c>
      <c r="L54" s="330">
        <v>82235</v>
      </c>
      <c r="M54" s="331">
        <v>-8.1</v>
      </c>
      <c r="N54" s="332">
        <v>-10.7</v>
      </c>
    </row>
    <row r="55" spans="1:14">
      <c r="A55" s="248"/>
      <c r="B55" s="244"/>
      <c r="C55" s="244"/>
      <c r="D55" s="244"/>
      <c r="E55" s="244"/>
      <c r="F55" s="244"/>
      <c r="G55" s="310" t="s">
        <v>507</v>
      </c>
      <c r="H55" s="311"/>
      <c r="I55" s="319">
        <v>489699</v>
      </c>
      <c r="J55" s="320">
        <v>97009</v>
      </c>
      <c r="K55" s="321">
        <v>-46.9</v>
      </c>
      <c r="L55" s="322">
        <v>216155</v>
      </c>
      <c r="M55" s="323">
        <v>12.3</v>
      </c>
      <c r="N55" s="324">
        <v>-59.2</v>
      </c>
    </row>
    <row r="56" spans="1:14">
      <c r="A56" s="248"/>
      <c r="B56" s="244"/>
      <c r="C56" s="244"/>
      <c r="D56" s="244"/>
      <c r="E56" s="244"/>
      <c r="F56" s="244"/>
      <c r="G56" s="325"/>
      <c r="H56" s="326" t="s">
        <v>505</v>
      </c>
      <c r="I56" s="327">
        <v>347095</v>
      </c>
      <c r="J56" s="328">
        <v>68759</v>
      </c>
      <c r="K56" s="329">
        <v>-6.5</v>
      </c>
      <c r="L56" s="330">
        <v>108827</v>
      </c>
      <c r="M56" s="331">
        <v>32.299999999999997</v>
      </c>
      <c r="N56" s="332">
        <v>-38.799999999999997</v>
      </c>
    </row>
    <row r="57" spans="1:14">
      <c r="A57" s="248"/>
      <c r="B57" s="244"/>
      <c r="C57" s="244"/>
      <c r="D57" s="244"/>
      <c r="E57" s="244"/>
      <c r="F57" s="244"/>
      <c r="G57" s="310" t="s">
        <v>508</v>
      </c>
      <c r="H57" s="311"/>
      <c r="I57" s="319">
        <v>582948</v>
      </c>
      <c r="J57" s="320">
        <v>118775</v>
      </c>
      <c r="K57" s="321">
        <v>22.4</v>
      </c>
      <c r="L57" s="322">
        <v>228305</v>
      </c>
      <c r="M57" s="323">
        <v>5.6</v>
      </c>
      <c r="N57" s="324">
        <v>16.8</v>
      </c>
    </row>
    <row r="58" spans="1:14">
      <c r="A58" s="248"/>
      <c r="B58" s="244"/>
      <c r="C58" s="244"/>
      <c r="D58" s="244"/>
      <c r="E58" s="244"/>
      <c r="F58" s="244"/>
      <c r="G58" s="325"/>
      <c r="H58" s="326" t="s">
        <v>505</v>
      </c>
      <c r="I58" s="327">
        <v>312971</v>
      </c>
      <c r="J58" s="328">
        <v>63768</v>
      </c>
      <c r="K58" s="329">
        <v>-7.3</v>
      </c>
      <c r="L58" s="330">
        <v>86611</v>
      </c>
      <c r="M58" s="331">
        <v>-20.399999999999999</v>
      </c>
      <c r="N58" s="332">
        <v>13.1</v>
      </c>
    </row>
    <row r="59" spans="1:14">
      <c r="A59" s="248"/>
      <c r="B59" s="244"/>
      <c r="C59" s="244"/>
      <c r="D59" s="244"/>
      <c r="E59" s="244"/>
      <c r="F59" s="244"/>
      <c r="G59" s="310" t="s">
        <v>509</v>
      </c>
      <c r="H59" s="311"/>
      <c r="I59" s="319">
        <v>981336</v>
      </c>
      <c r="J59" s="320">
        <v>204573</v>
      </c>
      <c r="K59" s="321">
        <v>72.2</v>
      </c>
      <c r="L59" s="322">
        <v>316331</v>
      </c>
      <c r="M59" s="323">
        <v>38.6</v>
      </c>
      <c r="N59" s="324">
        <v>33.6</v>
      </c>
    </row>
    <row r="60" spans="1:14">
      <c r="A60" s="248"/>
      <c r="B60" s="244"/>
      <c r="C60" s="244"/>
      <c r="D60" s="244"/>
      <c r="E60" s="244"/>
      <c r="F60" s="244"/>
      <c r="G60" s="325"/>
      <c r="H60" s="326" t="s">
        <v>505</v>
      </c>
      <c r="I60" s="333">
        <v>334803</v>
      </c>
      <c r="J60" s="328">
        <v>69794</v>
      </c>
      <c r="K60" s="329">
        <v>9.4</v>
      </c>
      <c r="L60" s="330">
        <v>106387</v>
      </c>
      <c r="M60" s="331">
        <v>22.8</v>
      </c>
      <c r="N60" s="332">
        <v>-13.4</v>
      </c>
    </row>
    <row r="61" spans="1:14">
      <c r="A61" s="248"/>
      <c r="B61" s="244"/>
      <c r="C61" s="244"/>
      <c r="D61" s="244"/>
      <c r="E61" s="244"/>
      <c r="F61" s="244"/>
      <c r="G61" s="310" t="s">
        <v>510</v>
      </c>
      <c r="H61" s="334"/>
      <c r="I61" s="335">
        <v>778091</v>
      </c>
      <c r="J61" s="336">
        <v>155042</v>
      </c>
      <c r="K61" s="337">
        <v>30.1</v>
      </c>
      <c r="L61" s="338">
        <v>225556</v>
      </c>
      <c r="M61" s="339">
        <v>23.8</v>
      </c>
      <c r="N61" s="324">
        <v>6.3</v>
      </c>
    </row>
    <row r="62" spans="1:14">
      <c r="A62" s="248"/>
      <c r="B62" s="244"/>
      <c r="C62" s="244"/>
      <c r="D62" s="244"/>
      <c r="E62" s="244"/>
      <c r="F62" s="244"/>
      <c r="G62" s="325"/>
      <c r="H62" s="326" t="s">
        <v>505</v>
      </c>
      <c r="I62" s="327">
        <v>369026</v>
      </c>
      <c r="J62" s="328">
        <v>73289</v>
      </c>
      <c r="K62" s="329">
        <v>36.6</v>
      </c>
      <c r="L62" s="330">
        <v>94716</v>
      </c>
      <c r="M62" s="331">
        <v>17.3</v>
      </c>
      <c r="N62" s="332">
        <v>19.3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43" t="s">
        <v>3</v>
      </c>
      <c r="D47" s="1143"/>
      <c r="E47" s="1144"/>
      <c r="F47" s="11">
        <v>13.6</v>
      </c>
      <c r="G47" s="12">
        <v>23.64</v>
      </c>
      <c r="H47" s="12">
        <v>26.48</v>
      </c>
      <c r="I47" s="12">
        <v>29.55</v>
      </c>
      <c r="J47" s="13">
        <v>27.98</v>
      </c>
    </row>
    <row r="48" spans="2:10" ht="57.75" customHeight="1">
      <c r="B48" s="14"/>
      <c r="C48" s="1145" t="s">
        <v>4</v>
      </c>
      <c r="D48" s="1145"/>
      <c r="E48" s="1146"/>
      <c r="F48" s="15">
        <v>1.28</v>
      </c>
      <c r="G48" s="16">
        <v>1.64</v>
      </c>
      <c r="H48" s="16">
        <v>1.65</v>
      </c>
      <c r="I48" s="16">
        <v>1.89</v>
      </c>
      <c r="J48" s="17">
        <v>1.46</v>
      </c>
    </row>
    <row r="49" spans="2:10" ht="57.75" customHeight="1" thickBot="1">
      <c r="B49" s="18"/>
      <c r="C49" s="1147" t="s">
        <v>5</v>
      </c>
      <c r="D49" s="1147"/>
      <c r="E49" s="1148"/>
      <c r="F49" s="19" t="s">
        <v>517</v>
      </c>
      <c r="G49" s="20">
        <v>10.130000000000001</v>
      </c>
      <c r="H49" s="20">
        <v>0.89</v>
      </c>
      <c r="I49" s="20">
        <v>1.1299999999999999</v>
      </c>
      <c r="J49" s="21" t="s">
        <v>518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5" t="s">
        <v>519</v>
      </c>
      <c r="D34" s="1155"/>
      <c r="E34" s="1156"/>
      <c r="F34" s="32">
        <v>2.27</v>
      </c>
      <c r="G34" s="33">
        <v>2.2200000000000002</v>
      </c>
      <c r="H34" s="33">
        <v>3.95</v>
      </c>
      <c r="I34" s="33">
        <v>4.3099999999999996</v>
      </c>
      <c r="J34" s="34">
        <v>3.29</v>
      </c>
      <c r="K34" s="22"/>
      <c r="L34" s="22"/>
      <c r="M34" s="22"/>
      <c r="N34" s="22"/>
      <c r="O34" s="22"/>
      <c r="P34" s="22"/>
    </row>
    <row r="35" spans="1:16" ht="39" customHeight="1">
      <c r="A35" s="22"/>
      <c r="B35" s="35"/>
      <c r="C35" s="1149" t="s">
        <v>520</v>
      </c>
      <c r="D35" s="1150"/>
      <c r="E35" s="1151"/>
      <c r="F35" s="36">
        <v>1.28</v>
      </c>
      <c r="G35" s="37">
        <v>1.64</v>
      </c>
      <c r="H35" s="37">
        <v>1.65</v>
      </c>
      <c r="I35" s="37">
        <v>1.89</v>
      </c>
      <c r="J35" s="38">
        <v>1.3</v>
      </c>
      <c r="K35" s="22"/>
      <c r="L35" s="22"/>
      <c r="M35" s="22"/>
      <c r="N35" s="22"/>
      <c r="O35" s="22"/>
      <c r="P35" s="22"/>
    </row>
    <row r="36" spans="1:16" ht="39" customHeight="1">
      <c r="A36" s="22"/>
      <c r="B36" s="35"/>
      <c r="C36" s="1149" t="s">
        <v>521</v>
      </c>
      <c r="D36" s="1150"/>
      <c r="E36" s="1151"/>
      <c r="F36" s="36">
        <v>0.2</v>
      </c>
      <c r="G36" s="37">
        <v>0.43</v>
      </c>
      <c r="H36" s="37">
        <v>0.22</v>
      </c>
      <c r="I36" s="37">
        <v>0.18</v>
      </c>
      <c r="J36" s="38">
        <v>0.88</v>
      </c>
      <c r="K36" s="22"/>
      <c r="L36" s="22"/>
      <c r="M36" s="22"/>
      <c r="N36" s="22"/>
      <c r="O36" s="22"/>
      <c r="P36" s="22"/>
    </row>
    <row r="37" spans="1:16" ht="39" customHeight="1">
      <c r="A37" s="22"/>
      <c r="B37" s="35"/>
      <c r="C37" s="1149" t="s">
        <v>522</v>
      </c>
      <c r="D37" s="1150"/>
      <c r="E37" s="1151"/>
      <c r="F37" s="36">
        <v>0</v>
      </c>
      <c r="G37" s="37">
        <v>0</v>
      </c>
      <c r="H37" s="37">
        <v>0</v>
      </c>
      <c r="I37" s="37">
        <v>0.01</v>
      </c>
      <c r="J37" s="38">
        <v>0.23</v>
      </c>
      <c r="K37" s="22"/>
      <c r="L37" s="22"/>
      <c r="M37" s="22"/>
      <c r="N37" s="22"/>
      <c r="O37" s="22"/>
      <c r="P37" s="22"/>
    </row>
    <row r="38" spans="1:16" ht="39" customHeight="1">
      <c r="A38" s="22"/>
      <c r="B38" s="35"/>
      <c r="C38" s="1149" t="s">
        <v>523</v>
      </c>
      <c r="D38" s="1150"/>
      <c r="E38" s="1151"/>
      <c r="F38" s="36">
        <v>0</v>
      </c>
      <c r="G38" s="37">
        <v>0</v>
      </c>
      <c r="H38" s="37">
        <v>0</v>
      </c>
      <c r="I38" s="37">
        <v>0</v>
      </c>
      <c r="J38" s="38">
        <v>0</v>
      </c>
      <c r="K38" s="22"/>
      <c r="L38" s="22"/>
      <c r="M38" s="22"/>
      <c r="N38" s="22"/>
      <c r="O38" s="22"/>
      <c r="P38" s="22"/>
    </row>
    <row r="39" spans="1:16" ht="39" customHeight="1">
      <c r="A39" s="22"/>
      <c r="B39" s="35"/>
      <c r="C39" s="1149" t="s">
        <v>524</v>
      </c>
      <c r="D39" s="1150"/>
      <c r="E39" s="1151"/>
      <c r="F39" s="36">
        <v>0</v>
      </c>
      <c r="G39" s="37">
        <v>0.18</v>
      </c>
      <c r="H39" s="37">
        <v>0.01</v>
      </c>
      <c r="I39" s="37">
        <v>0</v>
      </c>
      <c r="J39" s="38">
        <v>0</v>
      </c>
      <c r="K39" s="22"/>
      <c r="L39" s="22"/>
      <c r="M39" s="22"/>
      <c r="N39" s="22"/>
      <c r="O39" s="22"/>
      <c r="P39" s="22"/>
    </row>
    <row r="40" spans="1:16" ht="39" customHeight="1">
      <c r="A40" s="22"/>
      <c r="B40" s="35"/>
      <c r="C40" s="1149"/>
      <c r="D40" s="1150"/>
      <c r="E40" s="1151"/>
      <c r="F40" s="36"/>
      <c r="G40" s="37"/>
      <c r="H40" s="37"/>
      <c r="I40" s="37"/>
      <c r="J40" s="38"/>
      <c r="K40" s="22"/>
      <c r="L40" s="22"/>
      <c r="M40" s="22"/>
      <c r="N40" s="22"/>
      <c r="O40" s="22"/>
      <c r="P40" s="22"/>
    </row>
    <row r="41" spans="1:16" ht="39" customHeight="1">
      <c r="A41" s="22"/>
      <c r="B41" s="35"/>
      <c r="C41" s="1149"/>
      <c r="D41" s="1150"/>
      <c r="E41" s="1151"/>
      <c r="F41" s="36"/>
      <c r="G41" s="37"/>
      <c r="H41" s="37"/>
      <c r="I41" s="37"/>
      <c r="J41" s="38"/>
      <c r="K41" s="22"/>
      <c r="L41" s="22"/>
      <c r="M41" s="22"/>
      <c r="N41" s="22"/>
      <c r="O41" s="22"/>
      <c r="P41" s="22"/>
    </row>
    <row r="42" spans="1:16" ht="39" customHeight="1">
      <c r="A42" s="22"/>
      <c r="B42" s="39"/>
      <c r="C42" s="1149" t="s">
        <v>525</v>
      </c>
      <c r="D42" s="1150"/>
      <c r="E42" s="1151"/>
      <c r="F42" s="36" t="s">
        <v>472</v>
      </c>
      <c r="G42" s="37" t="s">
        <v>472</v>
      </c>
      <c r="H42" s="37" t="s">
        <v>472</v>
      </c>
      <c r="I42" s="37" t="s">
        <v>472</v>
      </c>
      <c r="J42" s="38" t="s">
        <v>472</v>
      </c>
      <c r="K42" s="22"/>
      <c r="L42" s="22"/>
      <c r="M42" s="22"/>
      <c r="N42" s="22"/>
      <c r="O42" s="22"/>
      <c r="P42" s="22"/>
    </row>
    <row r="43" spans="1:16" ht="39" customHeight="1" thickBot="1">
      <c r="A43" s="22"/>
      <c r="B43" s="40"/>
      <c r="C43" s="1152" t="s">
        <v>526</v>
      </c>
      <c r="D43" s="1153"/>
      <c r="E43" s="1154"/>
      <c r="F43" s="41">
        <v>0</v>
      </c>
      <c r="G43" s="42">
        <v>0</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5" t="s">
        <v>11</v>
      </c>
      <c r="C45" s="1166"/>
      <c r="D45" s="58"/>
      <c r="E45" s="1171" t="s">
        <v>12</v>
      </c>
      <c r="F45" s="1171"/>
      <c r="G45" s="1171"/>
      <c r="H45" s="1171"/>
      <c r="I45" s="1171"/>
      <c r="J45" s="1172"/>
      <c r="K45" s="59">
        <v>624</v>
      </c>
      <c r="L45" s="60">
        <v>623</v>
      </c>
      <c r="M45" s="60">
        <v>619</v>
      </c>
      <c r="N45" s="60">
        <v>608</v>
      </c>
      <c r="O45" s="61">
        <v>642</v>
      </c>
      <c r="P45" s="48"/>
      <c r="Q45" s="48"/>
      <c r="R45" s="48"/>
      <c r="S45" s="48"/>
      <c r="T45" s="48"/>
      <c r="U45" s="48"/>
    </row>
    <row r="46" spans="1:21" ht="30.75" customHeight="1">
      <c r="A46" s="48"/>
      <c r="B46" s="1167"/>
      <c r="C46" s="1168"/>
      <c r="D46" s="62"/>
      <c r="E46" s="1159" t="s">
        <v>13</v>
      </c>
      <c r="F46" s="1159"/>
      <c r="G46" s="1159"/>
      <c r="H46" s="1159"/>
      <c r="I46" s="1159"/>
      <c r="J46" s="1160"/>
      <c r="K46" s="63" t="s">
        <v>472</v>
      </c>
      <c r="L46" s="64" t="s">
        <v>472</v>
      </c>
      <c r="M46" s="64" t="s">
        <v>472</v>
      </c>
      <c r="N46" s="64" t="s">
        <v>472</v>
      </c>
      <c r="O46" s="65" t="s">
        <v>472</v>
      </c>
      <c r="P46" s="48"/>
      <c r="Q46" s="48"/>
      <c r="R46" s="48"/>
      <c r="S46" s="48"/>
      <c r="T46" s="48"/>
      <c r="U46" s="48"/>
    </row>
    <row r="47" spans="1:21" ht="30.75" customHeight="1">
      <c r="A47" s="48"/>
      <c r="B47" s="1167"/>
      <c r="C47" s="1168"/>
      <c r="D47" s="62"/>
      <c r="E47" s="1159" t="s">
        <v>14</v>
      </c>
      <c r="F47" s="1159"/>
      <c r="G47" s="1159"/>
      <c r="H47" s="1159"/>
      <c r="I47" s="1159"/>
      <c r="J47" s="1160"/>
      <c r="K47" s="63" t="s">
        <v>472</v>
      </c>
      <c r="L47" s="64" t="s">
        <v>472</v>
      </c>
      <c r="M47" s="64" t="s">
        <v>472</v>
      </c>
      <c r="N47" s="64" t="s">
        <v>472</v>
      </c>
      <c r="O47" s="65" t="s">
        <v>472</v>
      </c>
      <c r="P47" s="48"/>
      <c r="Q47" s="48"/>
      <c r="R47" s="48"/>
      <c r="S47" s="48"/>
      <c r="T47" s="48"/>
      <c r="U47" s="48"/>
    </row>
    <row r="48" spans="1:21" ht="30.75" customHeight="1">
      <c r="A48" s="48"/>
      <c r="B48" s="1167"/>
      <c r="C48" s="1168"/>
      <c r="D48" s="62"/>
      <c r="E48" s="1159" t="s">
        <v>15</v>
      </c>
      <c r="F48" s="1159"/>
      <c r="G48" s="1159"/>
      <c r="H48" s="1159"/>
      <c r="I48" s="1159"/>
      <c r="J48" s="1160"/>
      <c r="K48" s="63">
        <v>102</v>
      </c>
      <c r="L48" s="64">
        <v>90</v>
      </c>
      <c r="M48" s="64">
        <v>119</v>
      </c>
      <c r="N48" s="64">
        <v>124</v>
      </c>
      <c r="O48" s="65">
        <v>131</v>
      </c>
      <c r="P48" s="48"/>
      <c r="Q48" s="48"/>
      <c r="R48" s="48"/>
      <c r="S48" s="48"/>
      <c r="T48" s="48"/>
      <c r="U48" s="48"/>
    </row>
    <row r="49" spans="1:21" ht="30.75" customHeight="1">
      <c r="A49" s="48"/>
      <c r="B49" s="1167"/>
      <c r="C49" s="1168"/>
      <c r="D49" s="62"/>
      <c r="E49" s="1159" t="s">
        <v>16</v>
      </c>
      <c r="F49" s="1159"/>
      <c r="G49" s="1159"/>
      <c r="H49" s="1159"/>
      <c r="I49" s="1159"/>
      <c r="J49" s="1160"/>
      <c r="K49" s="63">
        <v>11</v>
      </c>
      <c r="L49" s="64">
        <v>7</v>
      </c>
      <c r="M49" s="64">
        <v>6</v>
      </c>
      <c r="N49" s="64">
        <v>12</v>
      </c>
      <c r="O49" s="65">
        <v>14</v>
      </c>
      <c r="P49" s="48"/>
      <c r="Q49" s="48"/>
      <c r="R49" s="48"/>
      <c r="S49" s="48"/>
      <c r="T49" s="48"/>
      <c r="U49" s="48"/>
    </row>
    <row r="50" spans="1:21" ht="30.75" customHeight="1">
      <c r="A50" s="48"/>
      <c r="B50" s="1167"/>
      <c r="C50" s="1168"/>
      <c r="D50" s="62"/>
      <c r="E50" s="1159" t="s">
        <v>17</v>
      </c>
      <c r="F50" s="1159"/>
      <c r="G50" s="1159"/>
      <c r="H50" s="1159"/>
      <c r="I50" s="1159"/>
      <c r="J50" s="1160"/>
      <c r="K50" s="63" t="s">
        <v>472</v>
      </c>
      <c r="L50" s="64" t="s">
        <v>472</v>
      </c>
      <c r="M50" s="64" t="s">
        <v>472</v>
      </c>
      <c r="N50" s="64" t="s">
        <v>472</v>
      </c>
      <c r="O50" s="65" t="s">
        <v>472</v>
      </c>
      <c r="P50" s="48"/>
      <c r="Q50" s="48"/>
      <c r="R50" s="48"/>
      <c r="S50" s="48"/>
      <c r="T50" s="48"/>
      <c r="U50" s="48"/>
    </row>
    <row r="51" spans="1:21" ht="30.75" customHeight="1">
      <c r="A51" s="48"/>
      <c r="B51" s="1169"/>
      <c r="C51" s="1170"/>
      <c r="D51" s="66"/>
      <c r="E51" s="1159" t="s">
        <v>18</v>
      </c>
      <c r="F51" s="1159"/>
      <c r="G51" s="1159"/>
      <c r="H51" s="1159"/>
      <c r="I51" s="1159"/>
      <c r="J51" s="1160"/>
      <c r="K51" s="63" t="s">
        <v>472</v>
      </c>
      <c r="L51" s="64">
        <v>0</v>
      </c>
      <c r="M51" s="64" t="s">
        <v>472</v>
      </c>
      <c r="N51" s="64" t="s">
        <v>472</v>
      </c>
      <c r="O51" s="65" t="s">
        <v>472</v>
      </c>
      <c r="P51" s="48"/>
      <c r="Q51" s="48"/>
      <c r="R51" s="48"/>
      <c r="S51" s="48"/>
      <c r="T51" s="48"/>
      <c r="U51" s="48"/>
    </row>
    <row r="52" spans="1:21" ht="30.75" customHeight="1">
      <c r="A52" s="48"/>
      <c r="B52" s="1157" t="s">
        <v>19</v>
      </c>
      <c r="C52" s="1158"/>
      <c r="D52" s="66"/>
      <c r="E52" s="1159" t="s">
        <v>20</v>
      </c>
      <c r="F52" s="1159"/>
      <c r="G52" s="1159"/>
      <c r="H52" s="1159"/>
      <c r="I52" s="1159"/>
      <c r="J52" s="1160"/>
      <c r="K52" s="63">
        <v>439</v>
      </c>
      <c r="L52" s="64">
        <v>447</v>
      </c>
      <c r="M52" s="64">
        <v>454</v>
      </c>
      <c r="N52" s="64">
        <v>457</v>
      </c>
      <c r="O52" s="65">
        <v>478</v>
      </c>
      <c r="P52" s="48"/>
      <c r="Q52" s="48"/>
      <c r="R52" s="48"/>
      <c r="S52" s="48"/>
      <c r="T52" s="48"/>
      <c r="U52" s="48"/>
    </row>
    <row r="53" spans="1:21" ht="30.75" customHeight="1" thickBot="1">
      <c r="A53" s="48"/>
      <c r="B53" s="1161" t="s">
        <v>21</v>
      </c>
      <c r="C53" s="1162"/>
      <c r="D53" s="67"/>
      <c r="E53" s="1163" t="s">
        <v>22</v>
      </c>
      <c r="F53" s="1163"/>
      <c r="G53" s="1163"/>
      <c r="H53" s="1163"/>
      <c r="I53" s="1163"/>
      <c r="J53" s="1164"/>
      <c r="K53" s="68">
        <v>298</v>
      </c>
      <c r="L53" s="69">
        <v>273</v>
      </c>
      <c r="M53" s="69">
        <v>290</v>
      </c>
      <c r="N53" s="69">
        <v>287</v>
      </c>
      <c r="O53" s="70">
        <v>309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126331</cp:lastModifiedBy>
  <cp:lastPrinted>2015-05-07T05:13:23Z</cp:lastPrinted>
  <dcterms:created xsi:type="dcterms:W3CDTF">2015-02-17T07:21:05Z</dcterms:created>
  <dcterms:modified xsi:type="dcterms:W3CDTF">2016-02-16T01:21:30Z</dcterms:modified>
  <cp:category/>
</cp:coreProperties>
</file>