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BW35" i="9"/>
  <c r="BW36" i="9" s="1"/>
  <c r="BW37" i="9" s="1"/>
  <c r="BW38" i="9" s="1"/>
  <c r="BW39" i="9" s="1"/>
  <c r="BW40" i="9" s="1"/>
  <c r="BW41" i="9" s="1"/>
  <c r="BW42" i="9" s="1"/>
  <c r="BW43" i="9" s="1"/>
  <c r="C35" i="9"/>
  <c r="C36" i="9" s="1"/>
  <c r="CO34" i="9"/>
  <c r="CO35" i="9" s="1"/>
  <c r="BW34" i="9"/>
  <c r="C34" i="9"/>
  <c r="U34" i="9" s="1"/>
  <c r="U35" i="9" s="1"/>
  <c r="U36" i="9" s="1"/>
  <c r="U37"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<sst xmlns="http://schemas.openxmlformats.org/spreadsheetml/2006/main" count="1034" uniqueCount="561">
  <si>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</si>
  <si>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</si>
  <si>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</si>
  <si>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</si>
  <si>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</si>
  <si>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</si>
  <si>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</si>
  <si>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</si>
  <si>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</si>
  <si>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</si>
  <si>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</si>
  <si>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</si>
  <si>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</si>
  <si>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</si>
  <si>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</si>
  <si>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</si>
  <si>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</si>
  <si>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</si>
  <si>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</si>
  <si>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</si>
  <si>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</si>
  <si>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</si>
  <si>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</si>
  <si>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</si>
  <si>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</si>
  <si>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</si>
  <si>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</si>
  <si>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</si>
  <si>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</si>
  <si>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</si>
  <si>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</si>
  <si>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</si>
  <si>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</si>
  <si>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</si>
  <si>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</si>
  <si>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</si>
  <si>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</si>
  <si>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</si>
  <si>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</si>
  <si>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</si>
  <si>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</si>
  <si>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</si>
  <si>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</si>
  <si>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</si>
  <si>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</si>
  <si>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</si>
  <si>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</si>
  <si>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</si>
  <si>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</si>
  <si>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</si>
  <si>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</si>
  <si>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</si>
  <si>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</si>
  <si>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</si>
  <si>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</si>
  <si>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</si>
  <si>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</si>
  <si>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</si>
  <si>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</si>
  <si>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</si>
  <si>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</si>
  <si>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</si>
  <si>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</si>
  <si>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</si>
  <si>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</si>
  <si>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</si>
  <si>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</si>
  <si>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</si>
  <si>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</si>
  <si>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</si>
  <si>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</si>
  <si>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</si>
  <si>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</si>
  <si>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</si>
  <si>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</si>
  <si>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</si>
  <si>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</si>
  <si>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</si>
  <si>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</si>
  <si>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</si>
  <si>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</si>
  <si>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</si>
  <si>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紀の川市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</si>
  <si>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</si>
  <si>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</si>
  <si>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</si>
  <si>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</si>
  <si>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</si>
  <si>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</si>
  <si>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</si>
  <si>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</si>
  <si>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</si>
  <si>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</si>
  <si>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</si>
  <si>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</si>
  <si>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</si>
  <si>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</si>
  <si>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</si>
  <si>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</si>
  <si>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</si>
  <si>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</si>
  <si>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</si>
  <si>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</si>
  <si>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</si>
  <si>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</si>
  <si>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</si>
  <si>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</si>
  <si>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</si>
  <si>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</si>
  <si>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</si>
  <si>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</si>
  <si>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</si>
  <si>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</si>
  <si>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</si>
  <si>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</si>
  <si>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</si>
  <si>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</si>
  <si>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</si>
  <si>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</si>
  <si>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</si>
  <si>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</si>
  <si>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</si>
  <si>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</si>
  <si>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</si>
  <si>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</si>
  <si>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</si>
  <si>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</si>
  <si>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</si>
  <si>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</si>
  <si>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</si>
  <si>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</si>
  <si>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</si>
  <si>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</si>
  <si>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</si>
  <si>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</si>
  <si>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</si>
  <si>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</si>
  <si>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</si>
  <si>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</si>
  <si>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</si>
  <si>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</si>
  <si>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</si>
  <si>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</si>
  <si>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</si>
  <si>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</si>
  <si>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</si>
  <si>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</si>
  <si>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</si>
  <si>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</si>
  <si>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</si>
  <si>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</si>
  <si>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</si>
  <si>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</si>
  <si>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</si>
  <si>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</si>
  <si>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</si>
  <si>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</si>
  <si>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</si>
  <si>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</si>
  <si>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</si>
  <si>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</si>
  <si>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</si>
  <si>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</si>
  <si>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</si>
  <si>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</si>
  <si>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</si>
  <si>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</si>
  <si>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</si>
  <si>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</si>
  <si>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</si>
  <si>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</si>
  <si>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</si>
  <si>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</si>
  <si>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</si>
  <si>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</si>
  <si>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</si>
  <si>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</si>
  <si>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</si>
  <si>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</si>
  <si>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</si>
  <si>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</si>
  <si>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</si>
  <si>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</si>
  <si>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</si>
  <si>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</si>
  <si>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</si>
  <si>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</si>
  <si>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</si>
  <si>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</si>
  <si>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</si>
  <si>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</si>
  <si>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</si>
  <si>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</si>
  <si>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</si>
  <si>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</si>
  <si>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和歌山県紀の川市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</si>
  <si>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</si>
  <si>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</si>
  <si>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</si>
  <si>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</si>
  <si>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</si>
  <si>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</si>
  <si>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</si>
  <si>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</si>
  <si>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</si>
  <si>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</si>
  <si>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</si>
  <si>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</si>
  <si>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</si>
  <si>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</si>
  <si>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</si>
  <si>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</si>
  <si>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</si>
  <si>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</si>
  <si>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</si>
  <si>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</si>
  <si>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</si>
  <si>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</si>
  <si>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</si>
  <si>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</si>
  <si>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</si>
  <si>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</si>
  <si>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</si>
  <si>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</si>
  <si>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</si>
  <si>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</si>
  <si>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</si>
  <si>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</si>
  <si>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</si>
  <si>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</si>
  <si>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</si>
  <si>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</si>
  <si>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</si>
  <si>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</si>
  <si>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</si>
  <si>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</si>
  <si>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</si>
  <si>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</si>
  <si>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</si>
  <si>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</si>
  <si>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</si>
  <si>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</si>
  <si>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</si>
  <si>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</si>
  <si>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</si>
  <si>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</si>
  <si>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</si>
  <si>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</si>
  <si>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</si>
  <si>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</si>
  <si>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</si>
  <si>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</si>
  <si>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</si>
  <si>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</si>
  <si>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</si>
  <si>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</si>
  <si>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</si>
  <si>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</si>
  <si>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</si>
  <si>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</si>
  <si>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</si>
  <si>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</si>
  <si>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</si>
  <si>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</si>
  <si>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</si>
  <si>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</si>
  <si>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</si>
  <si>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</si>
  <si>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</si>
  <si>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</si>
  <si>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</si>
  <si>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</si>
  <si>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</si>
  <si>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</si>
  <si>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</si>
  <si>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</si>
  <si>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</si>
  <si>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</si>
  <si>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</si>
  <si>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</si>
  <si>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</si>
  <si>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</si>
  <si>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</si>
  <si>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</si>
  <si>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</si>
  <si>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</si>
  <si>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</si>
  <si>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</si>
  <si>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</si>
  <si>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</si>
  <si>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</si>
  <si>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</si>
  <si>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</si>
  <si>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</si>
  <si>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</si>
  <si>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</si>
  <si>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</si>
  <si>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</si>
  <si>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</si>
  <si>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</si>
  <si>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</si>
  <si>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</si>
  <si>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</si>
  <si>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</si>
  <si>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</si>
  <si>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</si>
  <si>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</si>
  <si>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</si>
  <si>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</si>
  <si>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</si>
  <si>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</si>
  <si>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</si>
  <si>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</si>
  <si>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</si>
  <si>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</si>
  <si>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</si>
  <si>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</si>
  <si>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</si>
  <si>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</si>
  <si>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</si>
  <si>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</si>
  <si>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</si>
  <si>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</si>
  <si>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</si>
  <si>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</si>
  <si>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</si>
  <si>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</si>
  <si>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</si>
  <si>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</si>
  <si>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</si>
  <si>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</si>
  <si>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</si>
  <si>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</si>
  <si>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</si>
  <si>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</si>
  <si>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</si>
  <si>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</si>
  <si>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</si>
  <si>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</si>
  <si>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</si>
  <si>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</si>
  <si>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</si>
  <si>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</si>
  <si>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</si>
  <si>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和歌山県紀の川市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</si>
  <si>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</si>
  <si>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</si>
  <si>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</si>
  <si>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</si>
  <si>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</si>
  <si>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</si>
  <si>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</si>
  <si>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</si>
  <si>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</si>
  <si>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</si>
  <si>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</si>
  <si>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</si>
  <si>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</si>
  <si>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</si>
  <si>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</si>
  <si>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</si>
  <si>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</si>
  <si>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</si>
  <si>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</si>
  <si>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</si>
  <si>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</si>
  <si>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</si>
  <si>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</si>
  <si>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</si>
  <si>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</si>
  <si>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</si>
  <si>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</si>
  <si>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</si>
  <si>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</si>
  <si>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</si>
  <si>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</si>
  <si>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</si>
  <si>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</si>
  <si>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</si>
  <si>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</si>
  <si>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</si>
  <si>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</si>
  <si>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</si>
  <si>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介護保険事業勘定特別会計</t>
    <phoneticPr fontId="5"/>
  </si>
  <si>
    <t>水道事業会計</t>
    <phoneticPr fontId="5"/>
  </si>
  <si>
    <t>法適用企業</t>
    <phoneticPr fontId="5"/>
  </si>
  <si>
    <t>工業用水道事業会計</t>
    <phoneticPr fontId="5"/>
  </si>
  <si>
    <t>公共下水道事業特別会計</t>
    <phoneticPr fontId="5"/>
  </si>
  <si>
    <t>法非適用企業</t>
    <phoneticPr fontId="5"/>
  </si>
  <si>
    <t>特定環境保全公共下水道事業特別会計</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</si>
  <si>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</si>
  <si>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</si>
  <si>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</si>
  <si>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</si>
  <si>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</si>
  <si>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</si>
  <si>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</si>
  <si>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</si>
  <si>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</si>
  <si>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</si>
  <si>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</si>
  <si>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</si>
  <si>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</si>
  <si>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</si>
  <si>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</si>
  <si>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</si>
  <si>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</si>
  <si>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</si>
  <si>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</si>
  <si>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</si>
  <si>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</si>
  <si>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</si>
  <si>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</si>
  <si>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</si>
  <si>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</si>
  <si>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</si>
  <si>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</si>
  <si>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</si>
  <si>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</si>
  <si>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</si>
  <si>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</si>
  <si>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</si>
  <si>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</si>
  <si>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</si>
  <si>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</si>
  <si>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</si>
  <si>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</si>
  <si>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</si>
  <si>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</si>
  <si>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</si>
  <si>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</si>
  <si>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</si>
  <si>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</si>
  <si>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</si>
  <si>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</si>
  <si>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</si>
  <si>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</si>
  <si>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</si>
  <si>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</si>
  <si>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</si>
  <si>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</si>
  <si>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</si>
  <si>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</si>
  <si>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</si>
  <si>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</si>
  <si>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</si>
  <si>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</si>
  <si>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</si>
  <si>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</si>
  <si>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</si>
  <si>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</si>
  <si>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</si>
  <si>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</si>
  <si>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</si>
  <si>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</si>
  <si>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</si>
  <si>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</si>
  <si>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</si>
  <si>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</si>
  <si>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</si>
  <si>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</si>
  <si>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</si>
  <si>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</si>
  <si>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</si>
  <si>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</si>
  <si>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</si>
  <si>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</si>
  <si>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</si>
  <si>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</si>
  <si>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</si>
  <si>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</si>
  <si>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</si>
  <si>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</si>
  <si>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</si>
  <si>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</si>
  <si>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</si>
  <si>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</si>
  <si>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</si>
  <si>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</si>
  <si>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</si>
  <si>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</si>
  <si>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</si>
  <si>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</si>
  <si>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</si>
  <si>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</si>
  <si>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</si>
  <si>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</si>
  <si>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</si>
  <si>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</si>
  <si>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</si>
  <si>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</si>
  <si>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</si>
  <si>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</si>
  <si>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</si>
  <si>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</si>
  <si>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</si>
  <si>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</si>
  <si>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</si>
  <si>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</si>
  <si>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</si>
  <si>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</si>
  <si>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</si>
  <si>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</si>
  <si>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</si>
  <si>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</si>
  <si>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</si>
  <si>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</si>
  <si>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</si>
  <si>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</si>
  <si>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</si>
  <si>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</si>
  <si>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</si>
  <si>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</si>
  <si>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</si>
  <si>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</si>
  <si>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</si>
  <si>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</si>
  <si>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</si>
  <si>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</si>
  <si>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</si>
  <si>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</si>
  <si>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</si>
  <si>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</si>
  <si>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</si>
  <si>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</si>
  <si>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0.56</t>
  </si>
  <si>
    <t>▲ 0.93</t>
  </si>
  <si>
    <t>▲ 0.71</t>
  </si>
  <si>
    <t>▲ 0.29</t>
  </si>
  <si>
    <t>水道事業会計</t>
  </si>
  <si>
    <t>一般会計</t>
  </si>
  <si>
    <t>国民健康保険事業勘定特別会計</t>
  </si>
  <si>
    <t>工業用水道事業会計</t>
  </si>
  <si>
    <t>介護保険事業勘定特別会計</t>
  </si>
  <si>
    <t>公共下水道事業特別会計</t>
  </si>
  <si>
    <t>住宅新築資金等貸付事業特別会計</t>
  </si>
  <si>
    <t>後期高齢者医療特別会計</t>
  </si>
  <si>
    <t>その他会計（赤字）</t>
  </si>
  <si>
    <t>その他会計（黒字）</t>
  </si>
  <si>
    <t>-</t>
    <phoneticPr fontId="2"/>
  </si>
  <si>
    <t>-</t>
    <phoneticPr fontId="2"/>
  </si>
  <si>
    <t>-</t>
    <phoneticPr fontId="2"/>
  </si>
  <si>
    <t>-</t>
    <phoneticPr fontId="2"/>
  </si>
  <si>
    <t>公立那賀病院経営事務組合</t>
    <rPh sb="0" eb="2">
      <t>コウリツ</t>
    </rPh>
    <rPh sb="2" eb="4">
      <t>ナガ</t>
    </rPh>
    <rPh sb="4" eb="6">
      <t>ビョウイン</t>
    </rPh>
    <rPh sb="6" eb="8">
      <t>ケイエイ</t>
    </rPh>
    <rPh sb="8" eb="10">
      <t>ジム</t>
    </rPh>
    <rPh sb="10" eb="12">
      <t>クミアイ</t>
    </rPh>
    <phoneticPr fontId="5"/>
  </si>
  <si>
    <t>那賀衛生環境整備組合</t>
    <rPh sb="0" eb="2">
      <t>ナガ</t>
    </rPh>
    <rPh sb="2" eb="4">
      <t>エイセイ</t>
    </rPh>
    <rPh sb="4" eb="6">
      <t>カンキョウ</t>
    </rPh>
    <rPh sb="6" eb="8">
      <t>セイビ</t>
    </rPh>
    <rPh sb="8" eb="10">
      <t>クミアイ</t>
    </rPh>
    <phoneticPr fontId="5"/>
  </si>
  <si>
    <t>那賀消防組合</t>
    <rPh sb="0" eb="2">
      <t>ナガ</t>
    </rPh>
    <rPh sb="2" eb="4">
      <t>ショウボウ</t>
    </rPh>
    <rPh sb="4" eb="6">
      <t>クミアイ</t>
    </rPh>
    <phoneticPr fontId="5"/>
  </si>
  <si>
    <t>那賀老人福祉施設組合</t>
    <rPh sb="0" eb="2">
      <t>ナガ</t>
    </rPh>
    <rPh sb="2" eb="4">
      <t>ロウジン</t>
    </rPh>
    <rPh sb="4" eb="6">
      <t>フクシ</t>
    </rPh>
    <rPh sb="6" eb="8">
      <t>シセツ</t>
    </rPh>
    <rPh sb="8" eb="10">
      <t>クミアイ</t>
    </rPh>
    <phoneticPr fontId="5"/>
  </si>
  <si>
    <t>和歌山県市町村総合事務組合</t>
    <rPh sb="0" eb="4">
      <t>ワカヤマケン</t>
    </rPh>
    <rPh sb="4" eb="7">
      <t>シチョウソン</t>
    </rPh>
    <rPh sb="7" eb="9">
      <t>ソウゴウ</t>
    </rPh>
    <rPh sb="9" eb="11">
      <t>ジム</t>
    </rPh>
    <rPh sb="11" eb="13">
      <t>クミアイ</t>
    </rPh>
    <phoneticPr fontId="5"/>
  </si>
  <si>
    <t>那賀老人福祉施設組合（公営企業会計）</t>
    <rPh sb="0" eb="2">
      <t>ナガ</t>
    </rPh>
    <rPh sb="2" eb="4">
      <t>ロウジン</t>
    </rPh>
    <rPh sb="4" eb="6">
      <t>フクシ</t>
    </rPh>
    <rPh sb="6" eb="8">
      <t>シセツ</t>
    </rPh>
    <rPh sb="8" eb="10">
      <t>クミアイ</t>
    </rPh>
    <rPh sb="11" eb="13">
      <t>コウエイ</t>
    </rPh>
    <rPh sb="13" eb="15">
      <t>キギョウ</t>
    </rPh>
    <rPh sb="15" eb="17">
      <t>カイケイ</t>
    </rPh>
    <phoneticPr fontId="5"/>
  </si>
  <si>
    <t>那賀児童福祉施設組合</t>
    <rPh sb="0" eb="2">
      <t>ナガ</t>
    </rPh>
    <rPh sb="2" eb="4">
      <t>ジドウ</t>
    </rPh>
    <rPh sb="4" eb="6">
      <t>フクシ</t>
    </rPh>
    <rPh sb="6" eb="8">
      <t>シセツ</t>
    </rPh>
    <rPh sb="8" eb="10">
      <t>クミアイ</t>
    </rPh>
    <phoneticPr fontId="5"/>
  </si>
  <si>
    <t>那賀広域事務組合</t>
    <rPh sb="0" eb="2">
      <t>ナガ</t>
    </rPh>
    <rPh sb="2" eb="4">
      <t>コウイキ</t>
    </rPh>
    <rPh sb="4" eb="6">
      <t>ジム</t>
    </rPh>
    <rPh sb="6" eb="8">
      <t>クミアイ</t>
    </rPh>
    <phoneticPr fontId="5"/>
  </si>
  <si>
    <t>那賀休日急患診療所経営事務組合</t>
    <rPh sb="0" eb="2">
      <t>ナガ</t>
    </rPh>
    <rPh sb="2" eb="4">
      <t>キュウジツ</t>
    </rPh>
    <rPh sb="4" eb="6">
      <t>キュウカン</t>
    </rPh>
    <rPh sb="6" eb="8">
      <t>シンリョウ</t>
    </rPh>
    <rPh sb="8" eb="9">
      <t>ショ</t>
    </rPh>
    <rPh sb="9" eb="11">
      <t>ケイエイ</t>
    </rPh>
    <rPh sb="11" eb="13">
      <t>ジム</t>
    </rPh>
    <rPh sb="13" eb="15">
      <t>クミアイ</t>
    </rPh>
    <phoneticPr fontId="5"/>
  </si>
  <si>
    <t>五色台広域施設組合</t>
    <rPh sb="0" eb="2">
      <t>ゴシキ</t>
    </rPh>
    <rPh sb="2" eb="3">
      <t>ダイ</t>
    </rPh>
    <rPh sb="3" eb="5">
      <t>コウイキ</t>
    </rPh>
    <rPh sb="5" eb="7">
      <t>シセツ</t>
    </rPh>
    <rPh sb="7" eb="9">
      <t>クミアイ</t>
    </rPh>
    <phoneticPr fontId="5"/>
  </si>
  <si>
    <t>和歌山地方税回収機構</t>
    <rPh sb="0" eb="3">
      <t>ワカヤマ</t>
    </rPh>
    <rPh sb="3" eb="6">
      <t>チホウゼイ</t>
    </rPh>
    <rPh sb="6" eb="8">
      <t>カイシュウ</t>
    </rPh>
    <rPh sb="8" eb="10">
      <t>キコウ</t>
    </rPh>
    <phoneticPr fontId="5"/>
  </si>
  <si>
    <t>和歌山県後期高齢者医療広域連合</t>
    <rPh sb="0" eb="2">
      <t>ワカ</t>
    </rPh>
    <rPh sb="2" eb="3">
      <t>ヤマ</t>
    </rPh>
    <rPh sb="3" eb="4">
      <t>ケン</t>
    </rPh>
    <rPh sb="4" eb="6">
      <t>コウキ</t>
    </rPh>
    <rPh sb="6" eb="9">
      <t>コウレイシャ</t>
    </rPh>
    <rPh sb="9" eb="11">
      <t>イリョウ</t>
    </rPh>
    <rPh sb="11" eb="13">
      <t>コウイキ</t>
    </rPh>
    <rPh sb="13" eb="15">
      <t>レンゴウ</t>
    </rPh>
    <phoneticPr fontId="5"/>
  </si>
  <si>
    <t>和歌山県後期高齢者医療広域連合（特別会計）</t>
    <rPh sb="0" eb="2">
      <t>ワカ</t>
    </rPh>
    <rPh sb="2" eb="3">
      <t>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5"/>
  </si>
  <si>
    <t>紀の海広域施設組合</t>
    <rPh sb="0" eb="1">
      <t>キ</t>
    </rPh>
    <rPh sb="2" eb="3">
      <t>ウミ</t>
    </rPh>
    <rPh sb="3" eb="5">
      <t>コウイキ</t>
    </rPh>
    <rPh sb="5" eb="7">
      <t>シセツ</t>
    </rPh>
    <rPh sb="7" eb="9">
      <t>クミアイ</t>
    </rPh>
    <phoneticPr fontId="5"/>
  </si>
  <si>
    <t>-</t>
    <phoneticPr fontId="2"/>
  </si>
  <si>
    <t>青洲の里</t>
    <rPh sb="0" eb="2">
      <t>セイシュウ</t>
    </rPh>
    <rPh sb="3" eb="4">
      <t>サト</t>
    </rPh>
    <phoneticPr fontId="24"/>
  </si>
  <si>
    <t>紀の川市土地開発公社</t>
    <rPh sb="0" eb="1">
      <t>キ</t>
    </rPh>
    <rPh sb="2" eb="4">
      <t>カワシ</t>
    </rPh>
    <rPh sb="4" eb="6">
      <t>トチ</t>
    </rPh>
    <rPh sb="6" eb="8">
      <t>カイハツ</t>
    </rPh>
    <rPh sb="8" eb="10">
      <t>コウシャ</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</si>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</sst>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134149</c:v>
                </c:pt>
                <c:pt idx="1">
                  <c:v>50362</c:v>
                </c:pt>
                <c:pt idx="2">
                  <c:v>88247</c:v>
                </c:pt>
                <c:pt idx="3">
                  <c:v>110531</c:v>
                </c:pt>
                <c:pt idx="4">
                  <c:v>74125</c:v>
                </c:pt>
              </c:numCache>
            </c:numRef>
          </c:val>
          <c:smooth val="0"/>
        </c:ser>
        <c:dLbls>
          <c:showLegendKey val="0"/>
          <c:showVal val="0"/>
          <c:showCatName val="0"/>
          <c:showSerName val="0"/>
          <c:showPercent val="0"/>
          <c:showBubbleSize val="0"/>
        </c:dLbls>
        <c:marker val="1"/>
        <c:smooth val="0"/>
        <c:axId val="129311104"/>
        <c:axId val="129312640"/>
      </c:lineChart>
      <c:catAx>
        <c:axId val="129311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312640"/>
        <c:crosses val="autoZero"/>
        <c:auto val="1"/>
        <c:lblAlgn val="ctr"/>
        <c:lblOffset val="100"/>
        <c:tickLblSkip val="1"/>
        <c:tickMarkSkip val="1"/>
        <c:noMultiLvlLbl val="0"/>
      </c:catAx>
      <c:valAx>
        <c:axId val="1293126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311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3.9</c:v>
                </c:pt>
                <c:pt idx="1">
                  <c:v>3.34</c:v>
                </c:pt>
                <c:pt idx="2">
                  <c:v>2.72</c:v>
                </c:pt>
                <c:pt idx="3">
                  <c:v>3.05</c:v>
                </c:pt>
                <c:pt idx="4">
                  <c:v>3.49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27.23</c:v>
                </c:pt>
                <c:pt idx="1">
                  <c:v>31.66</c:v>
                </c:pt>
                <c:pt idx="2">
                  <c:v>32.07</c:v>
                </c:pt>
                <c:pt idx="3">
                  <c:v>30.93</c:v>
                </c:pt>
                <c:pt idx="4">
                  <c:v>28.24</c:v>
                </c:pt>
              </c:numCache>
            </c:numRef>
          </c:val>
        </c:ser>
        <c:dLbls>
          <c:showLegendKey val="0"/>
          <c:showVal val="0"/>
          <c:showCatName val="0"/>
          <c:showSerName val="0"/>
          <c:showPercent val="0"/>
          <c:showBubbleSize val="0"/>
        </c:dLbls>
        <c:gapWidth val="250"/>
        <c:overlap val="100"/>
        <c:axId val="134695552"/>
        <c:axId val="134714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-0.56000000000000005</c:v>
                </c:pt>
                <c:pt idx="1">
                  <c:v>6.14</c:v>
                </c:pt>
                <c:pt idx="2">
                  <c:v>-0.93</c:v>
                </c:pt>
                <c:pt idx="3">
                  <c:v>-0.71</c:v>
                </c:pt>
                <c:pt idx="4">
                  <c:v>-0.28999999999999998</c:v>
                </c:pt>
              </c:numCache>
            </c:numRef>
          </c:val>
          <c:smooth val="0"/>
        </c:ser>
        <c:dLbls>
          <c:showLegendKey val="0"/>
          <c:showVal val="0"/>
          <c:showCatName val="0"/>
          <c:showSerName val="0"/>
          <c:showPercent val="0"/>
          <c:showBubbleSize val="0"/>
        </c:dLbls>
        <c:marker val="1"/>
        <c:smooth val="0"/>
        <c:axId val="134695552"/>
        <c:axId val="134714112"/>
      </c:lineChart>
      <c:catAx>
        <c:axId val="13469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714112"/>
        <c:crosses val="autoZero"/>
        <c:auto val="1"/>
        <c:lblAlgn val="ctr"/>
        <c:lblOffset val="100"/>
        <c:tickLblSkip val="1"/>
        <c:tickMarkSkip val="1"/>
        <c:noMultiLvlLbl val="0"/>
      </c:catAx>
      <c:valAx>
        <c:axId val="13471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9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0.57999999999999996</c:v>
                </c:pt>
                <c:pt idx="2">
                  <c:v>#N/A</c:v>
                </c:pt>
                <c:pt idx="3">
                  <c:v>0.17</c:v>
                </c:pt>
                <c:pt idx="4">
                  <c:v>#N/A</c:v>
                </c:pt>
                <c:pt idx="5">
                  <c:v>0.04</c:v>
                </c:pt>
                <c:pt idx="6">
                  <c:v>#N/A</c:v>
                </c:pt>
                <c:pt idx="7">
                  <c:v>0.03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0.02</c:v>
                </c:pt>
                <c:pt idx="4">
                  <c:v>#N/A</c:v>
                </c:pt>
                <c:pt idx="5">
                  <c:v>0.06</c:v>
                </c:pt>
                <c:pt idx="6">
                  <c:v>#N/A</c:v>
                </c:pt>
                <c:pt idx="7">
                  <c:v>0.01</c:v>
                </c:pt>
                <c:pt idx="8">
                  <c:v>#N/A</c:v>
                </c:pt>
                <c:pt idx="9">
                  <c:v>0.01</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0.12</c:v>
                </c:pt>
                <c:pt idx="4">
                  <c:v>#N/A</c:v>
                </c:pt>
                <c:pt idx="5">
                  <c:v>0.03</c:v>
                </c:pt>
                <c:pt idx="6">
                  <c:v>#N/A</c:v>
                </c:pt>
                <c:pt idx="7">
                  <c:v>0.03</c:v>
                </c:pt>
                <c:pt idx="8">
                  <c:v>#N/A</c:v>
                </c:pt>
                <c:pt idx="9">
                  <c:v>7.0000000000000007E-2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0.08</c:v>
                </c:pt>
                <c:pt idx="4">
                  <c:v>#N/A</c:v>
                </c:pt>
                <c:pt idx="5">
                  <c:v>0.08</c:v>
                </c:pt>
                <c:pt idx="6">
                  <c:v>#N/A</c:v>
                </c:pt>
                <c:pt idx="7">
                  <c:v>0.11</c:v>
                </c:pt>
                <c:pt idx="8">
                  <c:v>#N/A</c:v>
                </c:pt>
                <c:pt idx="9">
                  <c:v>0.13</c:v>
                </c:pt>
              </c:numCache>
            </c:numRef>
          </c:val>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0.41</c:v>
                </c:pt>
                <c:pt idx="2">
                  <c:v>#N/A</c:v>
                </c:pt>
                <c:pt idx="3">
                  <c:v>0.3</c:v>
                </c:pt>
                <c:pt idx="4">
                  <c:v>#N/A</c:v>
                </c:pt>
                <c:pt idx="5">
                  <c:v>0.01</c:v>
                </c:pt>
                <c:pt idx="6">
                  <c:v>#N/A</c:v>
                </c:pt>
                <c:pt idx="7">
                  <c:v>0.05</c:v>
                </c:pt>
                <c:pt idx="8">
                  <c:v>#N/A</c:v>
                </c:pt>
                <c:pt idx="9">
                  <c:v>0.19</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0.39</c:v>
                </c:pt>
                <c:pt idx="2">
                  <c:v>#N/A</c:v>
                </c:pt>
                <c:pt idx="3">
                  <c:v>0.49</c:v>
                </c:pt>
                <c:pt idx="4">
                  <c:v>#N/A</c:v>
                </c:pt>
                <c:pt idx="5">
                  <c:v>0.14000000000000001</c:v>
                </c:pt>
                <c:pt idx="6">
                  <c:v>#N/A</c:v>
                </c:pt>
                <c:pt idx="7">
                  <c:v>0.23</c:v>
                </c:pt>
                <c:pt idx="8">
                  <c:v>#N/A</c:v>
                </c:pt>
                <c:pt idx="9">
                  <c:v>0.33</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1.1299999999999999</c:v>
                </c:pt>
                <c:pt idx="2">
                  <c:v>#N/A</c:v>
                </c:pt>
                <c:pt idx="3">
                  <c:v>0.89</c:v>
                </c:pt>
                <c:pt idx="4">
                  <c:v>#N/A</c:v>
                </c:pt>
                <c:pt idx="5">
                  <c:v>1.23</c:v>
                </c:pt>
                <c:pt idx="6">
                  <c:v>#N/A</c:v>
                </c:pt>
                <c:pt idx="7">
                  <c:v>0.31</c:v>
                </c:pt>
                <c:pt idx="8">
                  <c:v>#N/A</c:v>
                </c:pt>
                <c:pt idx="9">
                  <c:v>0.92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3.9</c:v>
                </c:pt>
                <c:pt idx="2">
                  <c:v>#N/A</c:v>
                </c:pt>
                <c:pt idx="3">
                  <c:v>3.22</c:v>
                </c:pt>
                <c:pt idx="4">
                  <c:v>#N/A</c:v>
                </c:pt>
                <c:pt idx="5">
                  <c:v>2.69</c:v>
                </c:pt>
                <c:pt idx="6">
                  <c:v>#N/A</c:v>
                </c:pt>
                <c:pt idx="7">
                  <c:v>3.02</c:v>
                </c:pt>
                <c:pt idx="8">
                  <c:v>#N/A</c:v>
                </c:pt>
                <c:pt idx="9">
                  <c:v>3.42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13.8</c:v>
                </c:pt>
                <c:pt idx="2">
                  <c:v>#N/A</c:v>
                </c:pt>
                <c:pt idx="3">
                  <c:v>13.4</c:v>
                </c:pt>
                <c:pt idx="4">
                  <c:v>#N/A</c:v>
                </c:pt>
                <c:pt idx="5">
                  <c:v>13.01</c:v>
                </c:pt>
                <c:pt idx="6">
                  <c:v>#N/A</c:v>
                </c:pt>
                <c:pt idx="7">
                  <c:v>13.11</c:v>
                </c:pt>
                <c:pt idx="8">
                  <c:v>#N/A</c:v>
                </c:pt>
                <c:pt idx="9">
                  <c:v>13.07</c:v>
                </c:pt>
              </c:numCache>
            </c:numRef>
          </c:val>
        </c:ser>
        <c:dLbls>
          <c:showLegendKey val="0"/>
          <c:showVal val="0"/>
          <c:showCatName val="0"/>
          <c:showSerName val="0"/>
          <c:showPercent val="0"/>
          <c:showBubbleSize val="0"/>
        </c:dLbls>
        <c:gapWidth val="150"/>
        <c:overlap val="100"/>
        <c:axId val="122233600"/>
        <c:axId val="122235136"/>
      </c:barChart>
      <c:catAx>
        <c:axId val="12223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235136"/>
        <c:crosses val="autoZero"/>
        <c:auto val="1"/>
        <c:lblAlgn val="ctr"/>
        <c:lblOffset val="100"/>
        <c:tickLblSkip val="1"/>
        <c:tickMarkSkip val="1"/>
        <c:noMultiLvlLbl val="0"/>
      </c:catAx>
      <c:valAx>
        <c:axId val="12223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33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2562</c:v>
                </c:pt>
                <c:pt idx="5">
                  <c:v>3067</c:v>
                </c:pt>
                <c:pt idx="8">
                  <c:v>3231</c:v>
                </c:pt>
                <c:pt idx="11">
                  <c:v>3537</c:v>
                </c:pt>
                <c:pt idx="14">
                  <c:v>3701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429</c:v>
                </c:pt>
                <c:pt idx="3">
                  <c:v>419</c:v>
                </c:pt>
                <c:pt idx="6">
                  <c:v>381</c:v>
                </c:pt>
                <c:pt idx="9">
                  <c:v>390</c:v>
                </c:pt>
                <c:pt idx="12">
                  <c:v>417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205</c:v>
                </c:pt>
                <c:pt idx="3">
                  <c:v>263</c:v>
                </c:pt>
                <c:pt idx="6">
                  <c:v>318</c:v>
                </c:pt>
                <c:pt idx="9">
                  <c:v>396</c:v>
                </c:pt>
                <c:pt idx="12">
                  <c:v>450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3609</c:v>
                </c:pt>
                <c:pt idx="3">
                  <c:v>4131</c:v>
                </c:pt>
                <c:pt idx="6">
                  <c:v>4277</c:v>
                </c:pt>
                <c:pt idx="9">
                  <c:v>4626</c:v>
                </c:pt>
                <c:pt idx="12">
                  <c:v>4794</c:v>
                </c:pt>
              </c:numCache>
            </c:numRef>
          </c:val>
        </c:ser>
        <c:dLbls>
          <c:showLegendKey val="0"/>
          <c:showVal val="0"/>
          <c:showCatName val="0"/>
          <c:showSerName val="0"/>
          <c:showPercent val="0"/>
          <c:showBubbleSize val="0"/>
        </c:dLbls>
        <c:gapWidth val="100"/>
        <c:overlap val="100"/>
        <c:axId val="135624192"/>
        <c:axId val="135626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1681</c:v>
                </c:pt>
                <c:pt idx="2">
                  <c:v>#N/A</c:v>
                </c:pt>
                <c:pt idx="3">
                  <c:v>#N/A</c:v>
                </c:pt>
                <c:pt idx="4">
                  <c:v>1746</c:v>
                </c:pt>
                <c:pt idx="5">
                  <c:v>#N/A</c:v>
                </c:pt>
                <c:pt idx="6">
                  <c:v>#N/A</c:v>
                </c:pt>
                <c:pt idx="7">
                  <c:v>1745</c:v>
                </c:pt>
                <c:pt idx="8">
                  <c:v>#N/A</c:v>
                </c:pt>
                <c:pt idx="9">
                  <c:v>#N/A</c:v>
                </c:pt>
                <c:pt idx="10">
                  <c:v>1875</c:v>
                </c:pt>
                <c:pt idx="11">
                  <c:v>#N/A</c:v>
                </c:pt>
                <c:pt idx="12">
                  <c:v>#N/A</c:v>
                </c:pt>
                <c:pt idx="13">
                  <c:v>1960</c:v>
                </c:pt>
                <c:pt idx="14">
                  <c:v>#N/A</c:v>
                </c:pt>
              </c:numCache>
            </c:numRef>
          </c:val>
          <c:smooth val="0"/>
        </c:ser>
        <c:dLbls>
          <c:showLegendKey val="0"/>
          <c:showVal val="0"/>
          <c:showCatName val="0"/>
          <c:showSerName val="0"/>
          <c:showPercent val="0"/>
          <c:showBubbleSize val="0"/>
        </c:dLbls>
        <c:marker val="1"/>
        <c:smooth val="0"/>
        <c:axId val="135624192"/>
        <c:axId val="135626112"/>
      </c:lineChart>
      <c:catAx>
        <c:axId val="13562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626112"/>
        <c:crosses val="autoZero"/>
        <c:auto val="1"/>
        <c:lblAlgn val="ctr"/>
        <c:lblOffset val="100"/>
        <c:tickLblSkip val="1"/>
        <c:tickMarkSkip val="1"/>
        <c:noMultiLvlLbl val="0"/>
      </c:catAx>
      <c:valAx>
        <c:axId val="13562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2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30922</c:v>
                </c:pt>
                <c:pt idx="5">
                  <c:v>31791</c:v>
                </c:pt>
                <c:pt idx="8">
                  <c:v>33726</c:v>
                </c:pt>
                <c:pt idx="11">
                  <c:v>34475</c:v>
                </c:pt>
                <c:pt idx="14">
                  <c:v>35841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5471</c:v>
                </c:pt>
                <c:pt idx="5">
                  <c:v>5279</c:v>
                </c:pt>
                <c:pt idx="8">
                  <c:v>5130</c:v>
                </c:pt>
                <c:pt idx="11">
                  <c:v>5147</c:v>
                </c:pt>
                <c:pt idx="14">
                  <c:v>4498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8448</c:v>
                </c:pt>
                <c:pt idx="5">
                  <c:v>9854</c:v>
                </c:pt>
                <c:pt idx="8">
                  <c:v>10090</c:v>
                </c:pt>
                <c:pt idx="11">
                  <c:v>8602</c:v>
                </c:pt>
                <c:pt idx="14">
                  <c:v>8453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1184</c:v>
                </c:pt>
                <c:pt idx="3">
                  <c:v>637</c:v>
                </c:pt>
                <c:pt idx="6">
                  <c:v>86</c:v>
                </c:pt>
                <c:pt idx="9">
                  <c:v>201</c:v>
                </c:pt>
                <c:pt idx="12">
                  <c:v>71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6248</c:v>
                </c:pt>
                <c:pt idx="3">
                  <c:v>6159</c:v>
                </c:pt>
                <c:pt idx="6">
                  <c:v>6088</c:v>
                </c:pt>
                <c:pt idx="9">
                  <c:v>6083</c:v>
                </c:pt>
                <c:pt idx="12">
                  <c:v>5860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6167</c:v>
                </c:pt>
                <c:pt idx="3">
                  <c:v>5783</c:v>
                </c:pt>
                <c:pt idx="6">
                  <c:v>5453</c:v>
                </c:pt>
                <c:pt idx="9">
                  <c:v>5327</c:v>
                </c:pt>
                <c:pt idx="12">
                  <c:v>5404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8061</c:v>
                </c:pt>
                <c:pt idx="3">
                  <c:v>8656</c:v>
                </c:pt>
                <c:pt idx="6">
                  <c:v>9617</c:v>
                </c:pt>
                <c:pt idx="9">
                  <c:v>9678</c:v>
                </c:pt>
                <c:pt idx="12">
                  <c:v>10069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108</c:v>
                </c:pt>
                <c:pt idx="3">
                  <c:v>108</c:v>
                </c:pt>
                <c:pt idx="6">
                  <c:v>108</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33556</c:v>
                </c:pt>
                <c:pt idx="3">
                  <c:v>32915</c:v>
                </c:pt>
                <c:pt idx="6">
                  <c:v>34330</c:v>
                </c:pt>
                <c:pt idx="9">
                  <c:v>35145</c:v>
                </c:pt>
                <c:pt idx="12">
                  <c:v>34834</c:v>
                </c:pt>
              </c:numCache>
            </c:numRef>
          </c:val>
        </c:ser>
        <c:dLbls>
          <c:showLegendKey val="0"/>
          <c:showVal val="0"/>
          <c:showCatName val="0"/>
          <c:showSerName val="0"/>
          <c:showPercent val="0"/>
          <c:showBubbleSize val="0"/>
        </c:dLbls>
        <c:gapWidth val="100"/>
        <c:overlap val="100"/>
        <c:axId val="135764224"/>
        <c:axId val="13577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10482</c:v>
                </c:pt>
                <c:pt idx="2">
                  <c:v>#N/A</c:v>
                </c:pt>
                <c:pt idx="3">
                  <c:v>#N/A</c:v>
                </c:pt>
                <c:pt idx="4">
                  <c:v>7335</c:v>
                </c:pt>
                <c:pt idx="5">
                  <c:v>#N/A</c:v>
                </c:pt>
                <c:pt idx="6">
                  <c:v>#N/A</c:v>
                </c:pt>
                <c:pt idx="7">
                  <c:v>6736</c:v>
                </c:pt>
                <c:pt idx="8">
                  <c:v>#N/A</c:v>
                </c:pt>
                <c:pt idx="9">
                  <c:v>#N/A</c:v>
                </c:pt>
                <c:pt idx="10">
                  <c:v>8211</c:v>
                </c:pt>
                <c:pt idx="11">
                  <c:v>#N/A</c:v>
                </c:pt>
                <c:pt idx="12">
                  <c:v>#N/A</c:v>
                </c:pt>
                <c:pt idx="13">
                  <c:v>7446</c:v>
                </c:pt>
                <c:pt idx="14">
                  <c:v>#N/A</c:v>
                </c:pt>
              </c:numCache>
            </c:numRef>
          </c:val>
          <c:smooth val="0"/>
        </c:ser>
        <c:dLbls>
          <c:showLegendKey val="0"/>
          <c:showVal val="0"/>
          <c:showCatName val="0"/>
          <c:showSerName val="0"/>
          <c:showPercent val="0"/>
          <c:showBubbleSize val="0"/>
        </c:dLbls>
        <c:marker val="1"/>
        <c:smooth val="0"/>
        <c:axId val="135764224"/>
        <c:axId val="135774592"/>
      </c:lineChart>
      <c:catAx>
        <c:axId val="13576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774592"/>
        <c:crosses val="autoZero"/>
        <c:auto val="1"/>
        <c:lblAlgn val="ctr"/>
        <c:lblOffset val="100"/>
        <c:tickLblSkip val="1"/>
        <c:tickMarkSkip val="1"/>
        <c:noMultiLvlLbl val="0"/>
      </c:catAx>
      <c:valAx>
        <c:axId val="13577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6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66,411
66,169
228.24
32,348,230
31,346,779
639,193
18,331,205
34,834,254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49.9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長引く景気低迷の影響により市税収入の減少が続いており、前年度と同ポイントの</a:t>
          </a:r>
          <a:r>
            <a:rPr kumimoji="1" lang="en-US" altLang="ja-JP" sz="1300">
              <a:latin typeface="ＭＳ Ｐゴシック"/>
            </a:rPr>
            <a:t>0.45</a:t>
          </a:r>
          <a:r>
            <a:rPr kumimoji="1" lang="ja-JP" altLang="en-US" sz="1300">
              <a:latin typeface="ＭＳ Ｐゴシック"/>
            </a:rPr>
            <a:t>と類似団体平均を下回る結果となった。安定した税収確保に向け、これまでに引き続き企業誘致を積極的に進めるとともに、定員適正化計画に基づく職員数削減等、徹底した歳出削減に取り組み、財政基盤の強化に努め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85725</xdr:rowOff>
    </xdr:to>
    <xdr:cxnSp macro="">
      <xdr:nvCxnSpPr>
        <xdr:cNvPr id="68" name="直線コネクタ 67"/>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85725</xdr:rowOff>
    </xdr:to>
    <xdr:cxnSp macro="">
      <xdr:nvCxnSpPr>
        <xdr:cNvPr id="71" name="直線コネクタ 70"/>
        <xdr:cNvCxnSpPr/>
      </xdr:nvCxnSpPr>
      <xdr:spPr>
        <a:xfrm>
          <a:off x="3225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5292</xdr:rowOff>
    </xdr:from>
    <xdr:to>
      <xdr:col>4</xdr:col>
      <xdr:colOff>482600</xdr:colOff>
      <xdr:row>42</xdr:row>
      <xdr:rowOff>45508</xdr:rowOff>
    </xdr:to>
    <xdr:cxnSp macro="">
      <xdr:nvCxnSpPr>
        <xdr:cNvPr id="74" name="直線コネクタ 73"/>
        <xdr:cNvCxnSpPr/>
      </xdr:nvCxnSpPr>
      <xdr:spPr>
        <a:xfrm>
          <a:off x="2336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42</xdr:row>
      <xdr:rowOff>5292</xdr:rowOff>
    </xdr:to>
    <xdr:cxnSp macro="">
      <xdr:nvCxnSpPr>
        <xdr:cNvPr id="77" name="直線コネクタ 76"/>
        <xdr:cNvCxnSpPr/>
      </xdr:nvCxnSpPr>
      <xdr:spPr>
        <a:xfrm>
          <a:off x="1447800" y="71257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90" name="テキスト ボックス 89"/>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166158</xdr:rowOff>
    </xdr:from>
    <xdr:to>
      <xdr:col>4</xdr:col>
      <xdr:colOff>533400</xdr:colOff>
      <xdr:row>42</xdr:row>
      <xdr:rowOff>96308</xdr:rowOff>
    </xdr:to>
    <xdr:sp macro="" textlink="">
      <xdr:nvSpPr>
        <xdr:cNvPr id="91" name="円/楕円 90"/>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81085</xdr:rowOff>
    </xdr:from>
    <xdr:ext cx="762000" cy="259045"/>
    <xdr:sp macro="" textlink="">
      <xdr:nvSpPr>
        <xdr:cNvPr id="92" name="テキスト ボックス 91"/>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3" name="円/楕円 92"/>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40869</xdr:rowOff>
    </xdr:from>
    <xdr:ext cx="762000" cy="259045"/>
    <xdr:sp macro="" textlink="">
      <xdr:nvSpPr>
        <xdr:cNvPr id="94" name="テキスト ボックス 93"/>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経常支出について、扶助費において</a:t>
          </a:r>
          <a:r>
            <a:rPr kumimoji="1" lang="en-US" altLang="ja-JP" sz="1300">
              <a:latin typeface="ＭＳ Ｐゴシック"/>
            </a:rPr>
            <a:t>13.5%(206</a:t>
          </a:r>
          <a:r>
            <a:rPr kumimoji="1" lang="ja-JP" altLang="en-US" sz="1300">
              <a:latin typeface="ＭＳ Ｐゴシック"/>
            </a:rPr>
            <a:t>百万円）増、公債費において</a:t>
          </a:r>
          <a:r>
            <a:rPr kumimoji="1" lang="en-US" altLang="ja-JP" sz="1300">
              <a:latin typeface="ＭＳ Ｐゴシック"/>
            </a:rPr>
            <a:t>3.7%(169</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増等により、総額で対前年度比</a:t>
          </a:r>
          <a:r>
            <a:rPr kumimoji="1" lang="en-US" altLang="ja-JP" sz="1300">
              <a:latin typeface="ＭＳ Ｐゴシック"/>
            </a:rPr>
            <a:t>1.3%(220</a:t>
          </a:r>
          <a:r>
            <a:rPr kumimoji="1" lang="ja-JP" altLang="en-US" sz="1300">
              <a:latin typeface="ＭＳ Ｐゴシック"/>
            </a:rPr>
            <a:t>百万円）増となっており、この経常支出の増加に伴い、前年度比</a:t>
          </a:r>
          <a:r>
            <a:rPr kumimoji="1" lang="en-US" altLang="ja-JP" sz="1300">
              <a:latin typeface="ＭＳ Ｐゴシック"/>
            </a:rPr>
            <a:t>0.6%</a:t>
          </a:r>
          <a:r>
            <a:rPr kumimoji="1" lang="ja-JP" altLang="en-US" sz="1300">
              <a:latin typeface="ＭＳ Ｐゴシック"/>
            </a:rPr>
            <a:t>増となった。今後も職員数の削減、保育所の民営化等により経常経費の削減に努めていく。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130387</xdr:rowOff>
    </xdr:from>
    <xdr:to>
      <xdr:col>7</xdr:col>
      <xdr:colOff>152400</xdr:colOff>
      <xdr:row>63</xdr:row>
      <xdr:rowOff>154517</xdr:rowOff>
    </xdr:to>
    <xdr:cxnSp macro="">
      <xdr:nvCxnSpPr>
        <xdr:cNvPr id="131" name="直線コネクタ 130"/>
        <xdr:cNvCxnSpPr/>
      </xdr:nvCxnSpPr>
      <xdr:spPr>
        <a:xfrm>
          <a:off x="4114800" y="109317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1694</xdr:rowOff>
    </xdr:from>
    <xdr:to>
      <xdr:col>6</xdr:col>
      <xdr:colOff>0</xdr:colOff>
      <xdr:row>63</xdr:row>
      <xdr:rowOff>130387</xdr:rowOff>
    </xdr:to>
    <xdr:cxnSp macro="">
      <xdr:nvCxnSpPr>
        <xdr:cNvPr id="134" name="直線コネクタ 133"/>
        <xdr:cNvCxnSpPr/>
      </xdr:nvCxnSpPr>
      <xdr:spPr>
        <a:xfrm>
          <a:off x="3225800" y="1080304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48471</xdr:rowOff>
    </xdr:from>
    <xdr:to>
      <xdr:col>4</xdr:col>
      <xdr:colOff>482600</xdr:colOff>
      <xdr:row>63</xdr:row>
      <xdr:rowOff>1694</xdr:rowOff>
    </xdr:to>
    <xdr:cxnSp macro="">
      <xdr:nvCxnSpPr>
        <xdr:cNvPr id="137" name="直線コネクタ 136"/>
        <xdr:cNvCxnSpPr/>
      </xdr:nvCxnSpPr>
      <xdr:spPr>
        <a:xfrm>
          <a:off x="2336800" y="10678371"/>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48471</xdr:rowOff>
    </xdr:from>
    <xdr:to>
      <xdr:col>3</xdr:col>
      <xdr:colOff>279400</xdr:colOff>
      <xdr:row>63</xdr:row>
      <xdr:rowOff>25823</xdr:rowOff>
    </xdr:to>
    <xdr:cxnSp macro="">
      <xdr:nvCxnSpPr>
        <xdr:cNvPr id="140" name="直線コネクタ 139"/>
        <xdr:cNvCxnSpPr/>
      </xdr:nvCxnSpPr>
      <xdr:spPr>
        <a:xfrm flipV="1">
          <a:off x="1447800" y="10678371"/>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50" name="円/楕円 149"/>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75794</xdr:rowOff>
    </xdr:from>
    <xdr:ext cx="762000" cy="259045"/>
    <xdr:sp macro="" textlink="">
      <xdr:nvSpPr>
        <xdr:cNvPr id="151"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79587</xdr:rowOff>
    </xdr:from>
    <xdr:to>
      <xdr:col>6</xdr:col>
      <xdr:colOff>50800</xdr:colOff>
      <xdr:row>64</xdr:row>
      <xdr:rowOff>9737</xdr:rowOff>
    </xdr:to>
    <xdr:sp macro="" textlink="">
      <xdr:nvSpPr>
        <xdr:cNvPr id="152" name="円/楕円 151"/>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53" name="テキスト ボックス 152"/>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122344</xdr:rowOff>
    </xdr:from>
    <xdr:to>
      <xdr:col>4</xdr:col>
      <xdr:colOff>533400</xdr:colOff>
      <xdr:row>63</xdr:row>
      <xdr:rowOff>52494</xdr:rowOff>
    </xdr:to>
    <xdr:sp macro="" textlink="">
      <xdr:nvSpPr>
        <xdr:cNvPr id="154" name="円/楕円 153"/>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37271</xdr:rowOff>
    </xdr:from>
    <xdr:ext cx="762000" cy="259045"/>
    <xdr:sp macro="" textlink="">
      <xdr:nvSpPr>
        <xdr:cNvPr id="155" name="テキスト ボックス 154"/>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169121</xdr:rowOff>
    </xdr:from>
    <xdr:to>
      <xdr:col>3</xdr:col>
      <xdr:colOff>330200</xdr:colOff>
      <xdr:row>62</xdr:row>
      <xdr:rowOff>99271</xdr:rowOff>
    </xdr:to>
    <xdr:sp macro="" textlink="">
      <xdr:nvSpPr>
        <xdr:cNvPr id="156" name="円/楕円 155"/>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109448</xdr:rowOff>
    </xdr:from>
    <xdr:ext cx="762000" cy="259045"/>
    <xdr:sp macro="" textlink="">
      <xdr:nvSpPr>
        <xdr:cNvPr id="157" name="テキスト ボックス 156"/>
        <xdr:cNvSpPr txBox="1"/>
      </xdr:nvSpPr>
      <xdr:spPr>
        <a:xfrm>
          <a:off x="1955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58" name="円/楕円 157"/>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86800</xdr:rowOff>
    </xdr:from>
    <xdr:ext cx="762000" cy="259045"/>
    <xdr:sp macro="" textlink="">
      <xdr:nvSpPr>
        <xdr:cNvPr id="159" name="テキスト ボックス 158"/>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[111,217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2,206</a:t>
          </a:r>
          <a:r>
            <a:rPr kumimoji="1" lang="ja-JP" altLang="en-US" sz="1300">
              <a:latin typeface="ＭＳ Ｐゴシック"/>
            </a:rPr>
            <a:t>円減となり、</a:t>
          </a:r>
          <a:r>
            <a:rPr kumimoji="1" lang="en-US" altLang="ja-JP" sz="1300">
              <a:latin typeface="ＭＳ Ｐゴシック"/>
            </a:rPr>
            <a:t>2</a:t>
          </a:r>
          <a:r>
            <a:rPr kumimoji="1" lang="ja-JP" altLang="en-US" sz="1300">
              <a:latin typeface="ＭＳ Ｐゴシック"/>
            </a:rPr>
            <a:t>年連続して類似団体を下回る結果となった。新庁舎への各部署の集約、保育所の民営化等の効果が表われていると考えられる。今後も指定管理者制度の導入なども進め、コストの削減を図っていく。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47454</xdr:rowOff>
    </xdr:from>
    <xdr:to>
      <xdr:col>7</xdr:col>
      <xdr:colOff>152400</xdr:colOff>
      <xdr:row>81</xdr:row>
      <xdr:rowOff>51257</xdr:rowOff>
    </xdr:to>
    <xdr:cxnSp macro="">
      <xdr:nvCxnSpPr>
        <xdr:cNvPr id="195" name="直線コネクタ 194"/>
        <xdr:cNvCxnSpPr/>
      </xdr:nvCxnSpPr>
      <xdr:spPr>
        <a:xfrm flipV="1">
          <a:off x="4114800" y="13934904"/>
          <a:ext cx="8382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32231</xdr:rowOff>
    </xdr:from>
    <xdr:ext cx="762000" cy="259045"/>
    <xdr:sp macro="" textlink="">
      <xdr:nvSpPr>
        <xdr:cNvPr id="196" name="人件費・物件費等の状況平均値テキスト"/>
        <xdr:cNvSpPr txBox="1"/>
      </xdr:nvSpPr>
      <xdr:spPr>
        <a:xfrm>
          <a:off x="5041900" y="13919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51257</xdr:rowOff>
    </xdr:from>
    <xdr:to>
      <xdr:col>6</xdr:col>
      <xdr:colOff>0</xdr:colOff>
      <xdr:row>81</xdr:row>
      <xdr:rowOff>64402</xdr:rowOff>
    </xdr:to>
    <xdr:cxnSp macro="">
      <xdr:nvCxnSpPr>
        <xdr:cNvPr id="198" name="直線コネクタ 197"/>
        <xdr:cNvCxnSpPr/>
      </xdr:nvCxnSpPr>
      <xdr:spPr>
        <a:xfrm flipV="1">
          <a:off x="3225800" y="13938707"/>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54994</xdr:rowOff>
    </xdr:from>
    <xdr:to>
      <xdr:col>4</xdr:col>
      <xdr:colOff>482600</xdr:colOff>
      <xdr:row>81</xdr:row>
      <xdr:rowOff>64402</xdr:rowOff>
    </xdr:to>
    <xdr:cxnSp macro="">
      <xdr:nvCxnSpPr>
        <xdr:cNvPr id="201" name="直線コネクタ 200"/>
        <xdr:cNvCxnSpPr/>
      </xdr:nvCxnSpPr>
      <xdr:spPr>
        <a:xfrm>
          <a:off x="2336800" y="13942444"/>
          <a:ext cx="889000" cy="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54994</xdr:rowOff>
    </xdr:from>
    <xdr:to>
      <xdr:col>3</xdr:col>
      <xdr:colOff>279400</xdr:colOff>
      <xdr:row>81</xdr:row>
      <xdr:rowOff>57071</xdr:rowOff>
    </xdr:to>
    <xdr:cxnSp macro="">
      <xdr:nvCxnSpPr>
        <xdr:cNvPr id="204" name="直線コネクタ 203"/>
        <xdr:cNvCxnSpPr/>
      </xdr:nvCxnSpPr>
      <xdr:spPr>
        <a:xfrm flipV="1">
          <a:off x="1447800" y="13942444"/>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168104</xdr:rowOff>
    </xdr:from>
    <xdr:to>
      <xdr:col>7</xdr:col>
      <xdr:colOff>203200</xdr:colOff>
      <xdr:row>81</xdr:row>
      <xdr:rowOff>98254</xdr:rowOff>
    </xdr:to>
    <xdr:sp macro="" textlink="">
      <xdr:nvSpPr>
        <xdr:cNvPr id="214" name="円/楕円 213"/>
        <xdr:cNvSpPr/>
      </xdr:nvSpPr>
      <xdr:spPr>
        <a:xfrm>
          <a:off x="4902200" y="138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89381</xdr:rowOff>
    </xdr:from>
    <xdr:ext cx="762000" cy="259045"/>
    <xdr:sp macro="" textlink="">
      <xdr:nvSpPr>
        <xdr:cNvPr id="215" name="人件費・物件費等の状況該当値テキスト"/>
        <xdr:cNvSpPr txBox="1"/>
      </xdr:nvSpPr>
      <xdr:spPr>
        <a:xfrm>
          <a:off x="5041900" y="1380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111,217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457</xdr:rowOff>
    </xdr:from>
    <xdr:to>
      <xdr:col>6</xdr:col>
      <xdr:colOff>50800</xdr:colOff>
      <xdr:row>81</xdr:row>
      <xdr:rowOff>102057</xdr:rowOff>
    </xdr:to>
    <xdr:sp macro="" textlink="">
      <xdr:nvSpPr>
        <xdr:cNvPr id="216" name="円/楕円 215"/>
        <xdr:cNvSpPr/>
      </xdr:nvSpPr>
      <xdr:spPr>
        <a:xfrm>
          <a:off x="4064000" y="138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112234</xdr:rowOff>
    </xdr:from>
    <xdr:ext cx="736600" cy="259045"/>
    <xdr:sp macro="" textlink="">
      <xdr:nvSpPr>
        <xdr:cNvPr id="217" name="テキスト ボックス 216"/>
        <xdr:cNvSpPr txBox="1"/>
      </xdr:nvSpPr>
      <xdr:spPr>
        <a:xfrm>
          <a:off x="3733800" y="13656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113,423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13602</xdr:rowOff>
    </xdr:from>
    <xdr:to>
      <xdr:col>4</xdr:col>
      <xdr:colOff>533400</xdr:colOff>
      <xdr:row>81</xdr:row>
      <xdr:rowOff>115202</xdr:rowOff>
    </xdr:to>
    <xdr:sp macro="" textlink="">
      <xdr:nvSpPr>
        <xdr:cNvPr id="218" name="円/楕円 217"/>
        <xdr:cNvSpPr/>
      </xdr:nvSpPr>
      <xdr:spPr>
        <a:xfrm>
          <a:off x="3175000" y="139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99979</xdr:rowOff>
    </xdr:from>
    <xdr:ext cx="762000" cy="259045"/>
    <xdr:sp macro="" textlink="">
      <xdr:nvSpPr>
        <xdr:cNvPr id="219" name="テキスト ボックス 218"/>
        <xdr:cNvSpPr txBox="1"/>
      </xdr:nvSpPr>
      <xdr:spPr>
        <a:xfrm>
          <a:off x="2844800" y="1398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4194</xdr:rowOff>
    </xdr:from>
    <xdr:to>
      <xdr:col>3</xdr:col>
      <xdr:colOff>330200</xdr:colOff>
      <xdr:row>81</xdr:row>
      <xdr:rowOff>105794</xdr:rowOff>
    </xdr:to>
    <xdr:sp macro="" textlink="">
      <xdr:nvSpPr>
        <xdr:cNvPr id="220" name="円/楕円 219"/>
        <xdr:cNvSpPr/>
      </xdr:nvSpPr>
      <xdr:spPr>
        <a:xfrm>
          <a:off x="2286000" y="138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115971</xdr:rowOff>
    </xdr:from>
    <xdr:ext cx="762000" cy="259045"/>
    <xdr:sp macro="" textlink="">
      <xdr:nvSpPr>
        <xdr:cNvPr id="221" name="テキスト ボックス 220"/>
        <xdr:cNvSpPr txBox="1"/>
      </xdr:nvSpPr>
      <xdr:spPr>
        <a:xfrm>
          <a:off x="1955800" y="1366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115,591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6271</xdr:rowOff>
    </xdr:from>
    <xdr:to>
      <xdr:col>2</xdr:col>
      <xdr:colOff>127000</xdr:colOff>
      <xdr:row>81</xdr:row>
      <xdr:rowOff>107871</xdr:rowOff>
    </xdr:to>
    <xdr:sp macro="" textlink="">
      <xdr:nvSpPr>
        <xdr:cNvPr id="222" name="円/楕円 221"/>
        <xdr:cNvSpPr/>
      </xdr:nvSpPr>
      <xdr:spPr>
        <a:xfrm>
          <a:off x="1397000" y="138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118048</xdr:rowOff>
    </xdr:from>
    <xdr:ext cx="762000" cy="259045"/>
    <xdr:sp macro="" textlink="">
      <xdr:nvSpPr>
        <xdr:cNvPr id="223" name="テキスト ボックス 222"/>
        <xdr:cNvSpPr txBox="1"/>
      </xdr:nvSpPr>
      <xdr:spPr>
        <a:xfrm>
          <a:off x="1066800" y="1366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a:t>
          </a:r>
          <a:r>
            <a:rPr kumimoji="1" lang="en-US" altLang="ja-JP" sz="1300">
              <a:latin typeface="ＭＳ Ｐゴシック"/>
            </a:rPr>
            <a:t>0.9</a:t>
          </a:r>
          <a:r>
            <a:rPr kumimoji="1" lang="ja-JP" altLang="en-US" sz="1300">
              <a:latin typeface="ＭＳ Ｐゴシック"/>
            </a:rPr>
            <a:t>％上回る結果となった。今後もこれまでに引き続き、職務･職責と勤務実態を反映する給与システムの導入をはじめ、給与の適正化に努めるとともに、時間外勤務の抑制を庁内全体で進め総人件費の抑制を図っ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135164</xdr:rowOff>
    </xdr:from>
    <xdr:to>
      <xdr:col>24</xdr:col>
      <xdr:colOff>558800</xdr:colOff>
      <xdr:row>88</xdr:row>
      <xdr:rowOff>130992</xdr:rowOff>
    </xdr:to>
    <xdr:cxnSp macro="">
      <xdr:nvCxnSpPr>
        <xdr:cNvPr id="259" name="直線コネクタ 258"/>
        <xdr:cNvCxnSpPr/>
      </xdr:nvCxnSpPr>
      <xdr:spPr>
        <a:xfrm flipV="1">
          <a:off x="16179800" y="14708414"/>
          <a:ext cx="838200" cy="5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96520</xdr:rowOff>
    </xdr:from>
    <xdr:to>
      <xdr:col>23</xdr:col>
      <xdr:colOff>406400</xdr:colOff>
      <xdr:row>88</xdr:row>
      <xdr:rowOff>130992</xdr:rowOff>
    </xdr:to>
    <xdr:cxnSp macro="">
      <xdr:nvCxnSpPr>
        <xdr:cNvPr id="262" name="直線コネクタ 261"/>
        <xdr:cNvCxnSpPr/>
      </xdr:nvCxnSpPr>
      <xdr:spPr>
        <a:xfrm>
          <a:off x="15290800" y="1518412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88</xdr:row>
      <xdr:rowOff>96520</xdr:rowOff>
    </xdr:to>
    <xdr:cxnSp macro="">
      <xdr:nvCxnSpPr>
        <xdr:cNvPr id="265" name="直線コネクタ 264"/>
        <xdr:cNvCxnSpPr/>
      </xdr:nvCxnSpPr>
      <xdr:spPr>
        <a:xfrm>
          <a:off x="14401800" y="1460500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138991</xdr:rowOff>
    </xdr:from>
    <xdr:ext cx="762000" cy="259045"/>
    <xdr:sp macro="" textlink="">
      <xdr:nvSpPr>
        <xdr:cNvPr id="267" name="テキスト ボックス 266"/>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85</xdr:row>
      <xdr:rowOff>135164</xdr:rowOff>
    </xdr:to>
    <xdr:cxnSp macro="">
      <xdr:nvCxnSpPr>
        <xdr:cNvPr id="268" name="直線コネクタ 267"/>
        <xdr:cNvCxnSpPr/>
      </xdr:nvCxnSpPr>
      <xdr:spPr>
        <a:xfrm flipV="1">
          <a:off x="13512800" y="146050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74221</xdr:rowOff>
    </xdr:from>
    <xdr:ext cx="762000" cy="259045"/>
    <xdr:sp macro="" textlink="">
      <xdr:nvSpPr>
        <xdr:cNvPr id="270" name="テキスト ボックス 269"/>
        <xdr:cNvSpPr txBox="1"/>
      </xdr:nvSpPr>
      <xdr:spPr>
        <a:xfrm>
          <a:off x="14020800" y="1464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2" name="テキスト ボックス 271"/>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84364</xdr:rowOff>
    </xdr:from>
    <xdr:to>
      <xdr:col>24</xdr:col>
      <xdr:colOff>609600</xdr:colOff>
      <xdr:row>86</xdr:row>
      <xdr:rowOff>14514</xdr:rowOff>
    </xdr:to>
    <xdr:sp macro="" textlink="">
      <xdr:nvSpPr>
        <xdr:cNvPr id="278" name="円/楕円 277"/>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56441</xdr:rowOff>
    </xdr:from>
    <xdr:ext cx="762000" cy="259045"/>
    <xdr:sp macro="" textlink="">
      <xdr:nvSpPr>
        <xdr:cNvPr id="279"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80192</xdr:rowOff>
    </xdr:from>
    <xdr:to>
      <xdr:col>23</xdr:col>
      <xdr:colOff>457200</xdr:colOff>
      <xdr:row>89</xdr:row>
      <xdr:rowOff>10342</xdr:rowOff>
    </xdr:to>
    <xdr:sp macro="" textlink="">
      <xdr:nvSpPr>
        <xdr:cNvPr id="280" name="円/楕円 279"/>
        <xdr:cNvSpPr/>
      </xdr:nvSpPr>
      <xdr:spPr>
        <a:xfrm>
          <a:off x="16129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166569</xdr:rowOff>
    </xdr:from>
    <xdr:ext cx="736600" cy="259045"/>
    <xdr:sp macro="" textlink="">
      <xdr:nvSpPr>
        <xdr:cNvPr id="281" name="テキスト ボックス 280"/>
        <xdr:cNvSpPr txBox="1"/>
      </xdr:nvSpPr>
      <xdr:spPr>
        <a:xfrm>
          <a:off x="15798800" y="152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82" name="円/楕円 281"/>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157497</xdr:rowOff>
    </xdr:from>
    <xdr:ext cx="762000" cy="259045"/>
    <xdr:sp macro="" textlink="">
      <xdr:nvSpPr>
        <xdr:cNvPr id="283" name="テキスト ボックス 282"/>
        <xdr:cNvSpPr txBox="1"/>
      </xdr:nvSpPr>
      <xdr:spPr>
        <a:xfrm>
          <a:off x="14909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84" name="円/楕円 283"/>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85" name="テキスト ボックス 284"/>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84364</xdr:rowOff>
    </xdr:from>
    <xdr:to>
      <xdr:col>19</xdr:col>
      <xdr:colOff>533400</xdr:colOff>
      <xdr:row>86</xdr:row>
      <xdr:rowOff>14514</xdr:rowOff>
    </xdr:to>
    <xdr:sp macro="" textlink="">
      <xdr:nvSpPr>
        <xdr:cNvPr id="286" name="円/楕円 285"/>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170741</xdr:rowOff>
    </xdr:from>
    <xdr:ext cx="762000" cy="259045"/>
    <xdr:sp macro="" textlink="">
      <xdr:nvSpPr>
        <xdr:cNvPr id="287" name="テキスト ボックス 286"/>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新規採用職員数の抑制を進めると共に、第</a:t>
          </a:r>
          <a:r>
            <a:rPr kumimoji="1" lang="en-US" altLang="ja-JP" sz="1300">
              <a:latin typeface="ＭＳ Ｐゴシック"/>
            </a:rPr>
            <a:t>2</a:t>
          </a:r>
          <a:r>
            <a:rPr kumimoji="1" lang="ja-JP" altLang="en-US" sz="1300">
              <a:latin typeface="ＭＳ Ｐゴシック"/>
            </a:rPr>
            <a:t>次職員適正化計画の推進により職員数の削減に努めており、平成</a:t>
          </a:r>
          <a:r>
            <a:rPr kumimoji="1" lang="en-US" altLang="ja-JP" sz="1300">
              <a:latin typeface="ＭＳ Ｐゴシック"/>
            </a:rPr>
            <a:t>25</a:t>
          </a:r>
          <a:r>
            <a:rPr kumimoji="1" lang="ja-JP" altLang="en-US" sz="1300">
              <a:latin typeface="ＭＳ Ｐゴシック"/>
            </a:rPr>
            <a:t>年度においては、対前年度比で約</a:t>
          </a:r>
          <a:r>
            <a:rPr kumimoji="1" lang="en-US" altLang="ja-JP" sz="1300">
              <a:latin typeface="ＭＳ Ｐゴシック"/>
            </a:rPr>
            <a:t>0.1</a:t>
          </a:r>
          <a:r>
            <a:rPr kumimoji="1" lang="ja-JP" altLang="en-US" sz="1300">
              <a:latin typeface="ＭＳ Ｐゴシック"/>
            </a:rPr>
            <a:t>人減となった。しかし、類似団体平均より約</a:t>
          </a:r>
          <a:r>
            <a:rPr kumimoji="1" lang="en-US" altLang="ja-JP" sz="1300">
              <a:latin typeface="ＭＳ Ｐゴシック"/>
            </a:rPr>
            <a:t>0.7</a:t>
          </a:r>
          <a:r>
            <a:rPr kumimoji="1" lang="ja-JP" altLang="en-US" sz="1300">
              <a:latin typeface="ＭＳ Ｐゴシック"/>
            </a:rPr>
            <a:t>人多い数値となっているため、今後更なる職員数の削減による人件費抑制に取り組んでいく。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35499</xdr:rowOff>
    </xdr:from>
    <xdr:to>
      <xdr:col>24</xdr:col>
      <xdr:colOff>558800</xdr:colOff>
      <xdr:row>61</xdr:row>
      <xdr:rowOff>45841</xdr:rowOff>
    </xdr:to>
    <xdr:cxnSp macro="">
      <xdr:nvCxnSpPr>
        <xdr:cNvPr id="324" name="直線コネクタ 323"/>
        <xdr:cNvCxnSpPr/>
      </xdr:nvCxnSpPr>
      <xdr:spPr>
        <a:xfrm flipV="1">
          <a:off x="16179800" y="10493949"/>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5"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45841</xdr:rowOff>
    </xdr:from>
    <xdr:to>
      <xdr:col>23</xdr:col>
      <xdr:colOff>406400</xdr:colOff>
      <xdr:row>61</xdr:row>
      <xdr:rowOff>76865</xdr:rowOff>
    </xdr:to>
    <xdr:cxnSp macro="">
      <xdr:nvCxnSpPr>
        <xdr:cNvPr id="327" name="直線コネクタ 326"/>
        <xdr:cNvCxnSpPr/>
      </xdr:nvCxnSpPr>
      <xdr:spPr>
        <a:xfrm flipV="1">
          <a:off x="15290800" y="1050429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9" name="テキスト ボックス 328"/>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76865</xdr:rowOff>
    </xdr:from>
    <xdr:to>
      <xdr:col>22</xdr:col>
      <xdr:colOff>203200</xdr:colOff>
      <xdr:row>61</xdr:row>
      <xdr:rowOff>95250</xdr:rowOff>
    </xdr:to>
    <xdr:cxnSp macro="">
      <xdr:nvCxnSpPr>
        <xdr:cNvPr id="330" name="直線コネクタ 329"/>
        <xdr:cNvCxnSpPr/>
      </xdr:nvCxnSpPr>
      <xdr:spPr>
        <a:xfrm flipV="1">
          <a:off x="14401800" y="1053531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2" name="テキスト ボックス 331"/>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95250</xdr:rowOff>
    </xdr:from>
    <xdr:to>
      <xdr:col>21</xdr:col>
      <xdr:colOff>0</xdr:colOff>
      <xdr:row>61</xdr:row>
      <xdr:rowOff>121678</xdr:rowOff>
    </xdr:to>
    <xdr:cxnSp macro="">
      <xdr:nvCxnSpPr>
        <xdr:cNvPr id="333" name="直線コネクタ 332"/>
        <xdr:cNvCxnSpPr/>
      </xdr:nvCxnSpPr>
      <xdr:spPr>
        <a:xfrm flipV="1">
          <a:off x="13512800" y="10553700"/>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5" name="テキスト ボックス 334"/>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7" name="テキスト ボックス 336"/>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156149</xdr:rowOff>
    </xdr:from>
    <xdr:to>
      <xdr:col>24</xdr:col>
      <xdr:colOff>609600</xdr:colOff>
      <xdr:row>61</xdr:row>
      <xdr:rowOff>86299</xdr:rowOff>
    </xdr:to>
    <xdr:sp macro="" textlink="">
      <xdr:nvSpPr>
        <xdr:cNvPr id="343" name="円/楕円 342"/>
        <xdr:cNvSpPr/>
      </xdr:nvSpPr>
      <xdr:spPr>
        <a:xfrm>
          <a:off x="169672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128226</xdr:rowOff>
    </xdr:from>
    <xdr:ext cx="762000" cy="259045"/>
    <xdr:sp macro="" textlink="">
      <xdr:nvSpPr>
        <xdr:cNvPr id="344" name="定員管理の状況該当値テキスト"/>
        <xdr:cNvSpPr txBox="1"/>
      </xdr:nvSpPr>
      <xdr:spPr>
        <a:xfrm>
          <a:off x="17106900" y="1041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166491</xdr:rowOff>
    </xdr:from>
    <xdr:to>
      <xdr:col>23</xdr:col>
      <xdr:colOff>457200</xdr:colOff>
      <xdr:row>61</xdr:row>
      <xdr:rowOff>96641</xdr:rowOff>
    </xdr:to>
    <xdr:sp macro="" textlink="">
      <xdr:nvSpPr>
        <xdr:cNvPr id="345" name="円/楕円 344"/>
        <xdr:cNvSpPr/>
      </xdr:nvSpPr>
      <xdr:spPr>
        <a:xfrm>
          <a:off x="16129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81418</xdr:rowOff>
    </xdr:from>
    <xdr:ext cx="736600" cy="259045"/>
    <xdr:sp macro="" textlink="">
      <xdr:nvSpPr>
        <xdr:cNvPr id="346" name="テキスト ボックス 345"/>
        <xdr:cNvSpPr txBox="1"/>
      </xdr:nvSpPr>
      <xdr:spPr>
        <a:xfrm>
          <a:off x="15798800" y="10539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26065</xdr:rowOff>
    </xdr:from>
    <xdr:to>
      <xdr:col>22</xdr:col>
      <xdr:colOff>254000</xdr:colOff>
      <xdr:row>61</xdr:row>
      <xdr:rowOff>127665</xdr:rowOff>
    </xdr:to>
    <xdr:sp macro="" textlink="">
      <xdr:nvSpPr>
        <xdr:cNvPr id="347" name="円/楕円 346"/>
        <xdr:cNvSpPr/>
      </xdr:nvSpPr>
      <xdr:spPr>
        <a:xfrm>
          <a:off x="15240000" y="104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112442</xdr:rowOff>
    </xdr:from>
    <xdr:ext cx="762000" cy="259045"/>
    <xdr:sp macro="" textlink="">
      <xdr:nvSpPr>
        <xdr:cNvPr id="348" name="テキスト ボックス 347"/>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44450</xdr:rowOff>
    </xdr:from>
    <xdr:to>
      <xdr:col>21</xdr:col>
      <xdr:colOff>50800</xdr:colOff>
      <xdr:row>61</xdr:row>
      <xdr:rowOff>146050</xdr:rowOff>
    </xdr:to>
    <xdr:sp macro="" textlink="">
      <xdr:nvSpPr>
        <xdr:cNvPr id="349" name="円/楕円 348"/>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130827</xdr:rowOff>
    </xdr:from>
    <xdr:ext cx="762000" cy="259045"/>
    <xdr:sp macro="" textlink="">
      <xdr:nvSpPr>
        <xdr:cNvPr id="350" name="テキスト ボックス 349"/>
        <xdr:cNvSpPr txBox="1"/>
      </xdr:nvSpPr>
      <xdr:spPr>
        <a:xfrm>
          <a:off x="14020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70878</xdr:rowOff>
    </xdr:from>
    <xdr:to>
      <xdr:col>19</xdr:col>
      <xdr:colOff>533400</xdr:colOff>
      <xdr:row>62</xdr:row>
      <xdr:rowOff>1028</xdr:rowOff>
    </xdr:to>
    <xdr:sp macro="" textlink="">
      <xdr:nvSpPr>
        <xdr:cNvPr id="351" name="円/楕円 350"/>
        <xdr:cNvSpPr/>
      </xdr:nvSpPr>
      <xdr:spPr>
        <a:xfrm>
          <a:off x="13462000" y="105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157255</xdr:rowOff>
    </xdr:from>
    <xdr:ext cx="762000" cy="259045"/>
    <xdr:sp macro="" textlink="">
      <xdr:nvSpPr>
        <xdr:cNvPr id="352" name="テキスト ボックス 351"/>
        <xdr:cNvSpPr txBox="1"/>
      </xdr:nvSpPr>
      <xdr:spPr>
        <a:xfrm>
          <a:off x="13131800" y="1061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合併特例債の元利償還額の増だけでなく、簡易水道事業や公共下水道事業の拡大による公営企業債の借入額の増により対前年度比</a:t>
          </a:r>
          <a:r>
            <a:rPr kumimoji="1" lang="en-US" altLang="ja-JP" sz="1300">
              <a:latin typeface="ＭＳ Ｐゴシック"/>
            </a:rPr>
            <a:t>0.7</a:t>
          </a:r>
          <a:r>
            <a:rPr kumimoji="1" lang="ja-JP" altLang="en-US" sz="1300">
              <a:latin typeface="ＭＳ Ｐゴシック"/>
            </a:rPr>
            <a:t>％増となり、類似団体及び県平均両方を上回る結果となった。合併特例債を充当できる平成</a:t>
          </a:r>
          <a:r>
            <a:rPr kumimoji="1" lang="en-US" altLang="ja-JP" sz="1300">
              <a:latin typeface="ＭＳ Ｐゴシック"/>
            </a:rPr>
            <a:t>32</a:t>
          </a:r>
          <a:r>
            <a:rPr kumimoji="1" lang="ja-JP" altLang="en-US" sz="1300">
              <a:latin typeface="ＭＳ Ｐゴシック"/>
            </a:rPr>
            <a:t>年度までは比率が大幅に減少することは難しいと予測されるが、事務事業の総点検などに起債充当事業を抜本的に見直し、的確に実施事業を選択し、起債の抑制に努めていく。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58103</xdr:rowOff>
    </xdr:from>
    <xdr:to>
      <xdr:col>24</xdr:col>
      <xdr:colOff>558800</xdr:colOff>
      <xdr:row>41</xdr:row>
      <xdr:rowOff>100330</xdr:rowOff>
    </xdr:to>
    <xdr:cxnSp macro="">
      <xdr:nvCxnSpPr>
        <xdr:cNvPr id="382" name="直線コネクタ 381"/>
        <xdr:cNvCxnSpPr/>
      </xdr:nvCxnSpPr>
      <xdr:spPr>
        <a:xfrm>
          <a:off x="16179800" y="708755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33972</xdr:rowOff>
    </xdr:from>
    <xdr:to>
      <xdr:col>23</xdr:col>
      <xdr:colOff>406400</xdr:colOff>
      <xdr:row>41</xdr:row>
      <xdr:rowOff>58103</xdr:rowOff>
    </xdr:to>
    <xdr:cxnSp macro="">
      <xdr:nvCxnSpPr>
        <xdr:cNvPr id="385" name="直線コネクタ 384"/>
        <xdr:cNvCxnSpPr/>
      </xdr:nvCxnSpPr>
      <xdr:spPr>
        <a:xfrm>
          <a:off x="15290800" y="70634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7" name="テキスト ボックス 386"/>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33972</xdr:rowOff>
    </xdr:from>
    <xdr:to>
      <xdr:col>22</xdr:col>
      <xdr:colOff>203200</xdr:colOff>
      <xdr:row>41</xdr:row>
      <xdr:rowOff>46038</xdr:rowOff>
    </xdr:to>
    <xdr:cxnSp macro="">
      <xdr:nvCxnSpPr>
        <xdr:cNvPr id="388" name="直線コネクタ 387"/>
        <xdr:cNvCxnSpPr/>
      </xdr:nvCxnSpPr>
      <xdr:spPr>
        <a:xfrm flipV="1">
          <a:off x="14401800" y="706342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90" name="テキスト ボックス 389"/>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46038</xdr:rowOff>
    </xdr:from>
    <xdr:to>
      <xdr:col>21</xdr:col>
      <xdr:colOff>0</xdr:colOff>
      <xdr:row>41</xdr:row>
      <xdr:rowOff>64135</xdr:rowOff>
    </xdr:to>
    <xdr:cxnSp macro="">
      <xdr:nvCxnSpPr>
        <xdr:cNvPr id="391" name="直線コネクタ 390"/>
        <xdr:cNvCxnSpPr/>
      </xdr:nvCxnSpPr>
      <xdr:spPr>
        <a:xfrm flipV="1">
          <a:off x="13512800" y="70754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3" name="テキスト ボックス 392"/>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5" name="テキスト ボックス 394"/>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01" name="円/楕円 400"/>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02"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7303</xdr:rowOff>
    </xdr:from>
    <xdr:to>
      <xdr:col>23</xdr:col>
      <xdr:colOff>457200</xdr:colOff>
      <xdr:row>41</xdr:row>
      <xdr:rowOff>108903</xdr:rowOff>
    </xdr:to>
    <xdr:sp macro="" textlink="">
      <xdr:nvSpPr>
        <xdr:cNvPr id="403" name="円/楕円 402"/>
        <xdr:cNvSpPr/>
      </xdr:nvSpPr>
      <xdr:spPr>
        <a:xfrm>
          <a:off x="16129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404" name="テキスト ボックス 403"/>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154622</xdr:rowOff>
    </xdr:from>
    <xdr:to>
      <xdr:col>22</xdr:col>
      <xdr:colOff>254000</xdr:colOff>
      <xdr:row>41</xdr:row>
      <xdr:rowOff>84772</xdr:rowOff>
    </xdr:to>
    <xdr:sp macro="" textlink="">
      <xdr:nvSpPr>
        <xdr:cNvPr id="405" name="円/楕円 404"/>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69549</xdr:rowOff>
    </xdr:from>
    <xdr:ext cx="762000" cy="259045"/>
    <xdr:sp macro="" textlink="">
      <xdr:nvSpPr>
        <xdr:cNvPr id="406" name="テキスト ボックス 405"/>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166688</xdr:rowOff>
    </xdr:from>
    <xdr:to>
      <xdr:col>21</xdr:col>
      <xdr:colOff>50800</xdr:colOff>
      <xdr:row>41</xdr:row>
      <xdr:rowOff>96838</xdr:rowOff>
    </xdr:to>
    <xdr:sp macro="" textlink="">
      <xdr:nvSpPr>
        <xdr:cNvPr id="407" name="円/楕円 406"/>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107015</xdr:rowOff>
    </xdr:from>
    <xdr:ext cx="762000" cy="259045"/>
    <xdr:sp macro="" textlink="">
      <xdr:nvSpPr>
        <xdr:cNvPr id="408" name="テキスト ボックス 407"/>
        <xdr:cNvSpPr txBox="1"/>
      </xdr:nvSpPr>
      <xdr:spPr>
        <a:xfrm>
          <a:off x="14020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13335</xdr:rowOff>
    </xdr:from>
    <xdr:to>
      <xdr:col>19</xdr:col>
      <xdr:colOff>533400</xdr:colOff>
      <xdr:row>41</xdr:row>
      <xdr:rowOff>114935</xdr:rowOff>
    </xdr:to>
    <xdr:sp macro="" textlink="">
      <xdr:nvSpPr>
        <xdr:cNvPr id="409" name="円/楕円 408"/>
        <xdr:cNvSpPr/>
      </xdr:nvSpPr>
      <xdr:spPr>
        <a:xfrm>
          <a:off x="13462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125112</xdr:rowOff>
    </xdr:from>
    <xdr:ext cx="762000" cy="259045"/>
    <xdr:sp macro="" textlink="">
      <xdr:nvSpPr>
        <xdr:cNvPr id="410" name="テキスト ボックス 409"/>
        <xdr:cNvSpPr txBox="1"/>
      </xdr:nvSpPr>
      <xdr:spPr>
        <a:xfrm>
          <a:off x="13131800" y="68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土地開発公社の負債の減少、合併推進事業債の繰上償還、職員数の減による退職手当負担見込額の減少等により対前年度比</a:t>
          </a:r>
          <a:r>
            <a:rPr kumimoji="1" lang="en-US" altLang="ja-JP" sz="1300">
              <a:latin typeface="ＭＳ Ｐゴシック"/>
            </a:rPr>
            <a:t>5.1</a:t>
          </a:r>
          <a:r>
            <a:rPr kumimoji="1" lang="ja-JP" altLang="en-US" sz="1300">
              <a:latin typeface="ＭＳ Ｐゴシック"/>
            </a:rPr>
            <a:t>％の減となったが、今後市民体育館の建設、紀の海広域施設組合によるごみ焼却施設の建設に係る市債の償還が始まり、また、防災行政無線のデジタル化事業も予定していることから、これからも事業実施の適正化を図り、財政の健全化に努め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129572</xdr:rowOff>
    </xdr:from>
    <xdr:to>
      <xdr:col>24</xdr:col>
      <xdr:colOff>558800</xdr:colOff>
      <xdr:row>16</xdr:row>
      <xdr:rowOff>160338</xdr:rowOff>
    </xdr:to>
    <xdr:cxnSp macro="">
      <xdr:nvCxnSpPr>
        <xdr:cNvPr id="440" name="直線コネクタ 439"/>
        <xdr:cNvCxnSpPr/>
      </xdr:nvCxnSpPr>
      <xdr:spPr>
        <a:xfrm flipV="1">
          <a:off x="16179800" y="2872772"/>
          <a:ext cx="8382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1"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95790</xdr:rowOff>
    </xdr:from>
    <xdr:to>
      <xdr:col>23</xdr:col>
      <xdr:colOff>406400</xdr:colOff>
      <xdr:row>16</xdr:row>
      <xdr:rowOff>160338</xdr:rowOff>
    </xdr:to>
    <xdr:cxnSp macro="">
      <xdr:nvCxnSpPr>
        <xdr:cNvPr id="443" name="直線コネクタ 442"/>
        <xdr:cNvCxnSpPr/>
      </xdr:nvCxnSpPr>
      <xdr:spPr>
        <a:xfrm>
          <a:off x="15290800" y="2838990"/>
          <a:ext cx="889000" cy="6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5" name="テキスト ボックス 444"/>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95790</xdr:rowOff>
    </xdr:from>
    <xdr:to>
      <xdr:col>22</xdr:col>
      <xdr:colOff>203200</xdr:colOff>
      <xdr:row>16</xdr:row>
      <xdr:rowOff>110268</xdr:rowOff>
    </xdr:to>
    <xdr:cxnSp macro="">
      <xdr:nvCxnSpPr>
        <xdr:cNvPr id="446" name="直線コネクタ 445"/>
        <xdr:cNvCxnSpPr/>
      </xdr:nvCxnSpPr>
      <xdr:spPr>
        <a:xfrm flipV="1">
          <a:off x="14401800" y="283899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8" name="テキスト ボックス 447"/>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110268</xdr:rowOff>
    </xdr:from>
    <xdr:to>
      <xdr:col>21</xdr:col>
      <xdr:colOff>0</xdr:colOff>
      <xdr:row>17</xdr:row>
      <xdr:rowOff>84201</xdr:rowOff>
    </xdr:to>
    <xdr:cxnSp macro="">
      <xdr:nvCxnSpPr>
        <xdr:cNvPr id="449" name="直線コネクタ 448"/>
        <xdr:cNvCxnSpPr/>
      </xdr:nvCxnSpPr>
      <xdr:spPr>
        <a:xfrm flipV="1">
          <a:off x="13512800" y="2853468"/>
          <a:ext cx="889000" cy="14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50" name="フローチャート : 判断 449"/>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51" name="テキスト ボックス 450"/>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2" name="フローチャート : 判断 451"/>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3" name="テキスト ボックス 452"/>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78772</xdr:rowOff>
    </xdr:from>
    <xdr:to>
      <xdr:col>24</xdr:col>
      <xdr:colOff>609600</xdr:colOff>
      <xdr:row>17</xdr:row>
      <xdr:rowOff>8922</xdr:rowOff>
    </xdr:to>
    <xdr:sp macro="" textlink="">
      <xdr:nvSpPr>
        <xdr:cNvPr id="459" name="円/楕円 458"/>
        <xdr:cNvSpPr/>
      </xdr:nvSpPr>
      <xdr:spPr>
        <a:xfrm>
          <a:off x="16967200" y="28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95299</xdr:rowOff>
    </xdr:from>
    <xdr:ext cx="762000" cy="259045"/>
    <xdr:sp macro="" textlink="">
      <xdr:nvSpPr>
        <xdr:cNvPr id="460" name="将来負担の状況該当値テキスト"/>
        <xdr:cNvSpPr txBox="1"/>
      </xdr:nvSpPr>
      <xdr:spPr>
        <a:xfrm>
          <a:off x="17106900" y="266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109538</xdr:rowOff>
    </xdr:from>
    <xdr:to>
      <xdr:col>23</xdr:col>
      <xdr:colOff>457200</xdr:colOff>
      <xdr:row>17</xdr:row>
      <xdr:rowOff>39688</xdr:rowOff>
    </xdr:to>
    <xdr:sp macro="" textlink="">
      <xdr:nvSpPr>
        <xdr:cNvPr id="461" name="円/楕円 460"/>
        <xdr:cNvSpPr/>
      </xdr:nvSpPr>
      <xdr:spPr>
        <a:xfrm>
          <a:off x="16129000" y="285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49865</xdr:rowOff>
    </xdr:from>
    <xdr:ext cx="736600" cy="259045"/>
    <xdr:sp macro="" textlink="">
      <xdr:nvSpPr>
        <xdr:cNvPr id="462" name="テキスト ボックス 461"/>
        <xdr:cNvSpPr txBox="1"/>
      </xdr:nvSpPr>
      <xdr:spPr>
        <a:xfrm>
          <a:off x="15798800" y="262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44990</xdr:rowOff>
    </xdr:from>
    <xdr:to>
      <xdr:col>22</xdr:col>
      <xdr:colOff>254000</xdr:colOff>
      <xdr:row>16</xdr:row>
      <xdr:rowOff>146590</xdr:rowOff>
    </xdr:to>
    <xdr:sp macro="" textlink="">
      <xdr:nvSpPr>
        <xdr:cNvPr id="463" name="円/楕円 462"/>
        <xdr:cNvSpPr/>
      </xdr:nvSpPr>
      <xdr:spPr>
        <a:xfrm>
          <a:off x="15240000" y="27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156767</xdr:rowOff>
    </xdr:from>
    <xdr:ext cx="762000" cy="259045"/>
    <xdr:sp macro="" textlink="">
      <xdr:nvSpPr>
        <xdr:cNvPr id="464" name="テキスト ボックス 463"/>
        <xdr:cNvSpPr txBox="1"/>
      </xdr:nvSpPr>
      <xdr:spPr>
        <a:xfrm>
          <a:off x="14909800" y="255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59468</xdr:rowOff>
    </xdr:from>
    <xdr:to>
      <xdr:col>21</xdr:col>
      <xdr:colOff>50800</xdr:colOff>
      <xdr:row>16</xdr:row>
      <xdr:rowOff>161068</xdr:rowOff>
    </xdr:to>
    <xdr:sp macro="" textlink="">
      <xdr:nvSpPr>
        <xdr:cNvPr id="465" name="円/楕円 464"/>
        <xdr:cNvSpPr/>
      </xdr:nvSpPr>
      <xdr:spPr>
        <a:xfrm>
          <a:off x="14351000" y="280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171245</xdr:rowOff>
    </xdr:from>
    <xdr:ext cx="762000" cy="259045"/>
    <xdr:sp macro="" textlink="">
      <xdr:nvSpPr>
        <xdr:cNvPr id="466" name="テキスト ボックス 465"/>
        <xdr:cNvSpPr txBox="1"/>
      </xdr:nvSpPr>
      <xdr:spPr>
        <a:xfrm>
          <a:off x="14020800" y="257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33401</xdr:rowOff>
    </xdr:from>
    <xdr:to>
      <xdr:col>19</xdr:col>
      <xdr:colOff>533400</xdr:colOff>
      <xdr:row>17</xdr:row>
      <xdr:rowOff>135001</xdr:rowOff>
    </xdr:to>
    <xdr:sp macro="" textlink="">
      <xdr:nvSpPr>
        <xdr:cNvPr id="467" name="円/楕円 466"/>
        <xdr:cNvSpPr/>
      </xdr:nvSpPr>
      <xdr:spPr>
        <a:xfrm>
          <a:off x="134620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145178</xdr:rowOff>
    </xdr:from>
    <xdr:ext cx="762000" cy="259045"/>
    <xdr:sp macro="" textlink="">
      <xdr:nvSpPr>
        <xdr:cNvPr id="468" name="テキスト ボックス 467"/>
        <xdr:cNvSpPr txBox="1"/>
      </xdr:nvSpPr>
      <xdr:spPr>
        <a:xfrm>
          <a:off x="13131800" y="271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66,411
66,169
228.24
32,348,230
31,346,779
639,193
18,331,205
34,834,254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49.9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定員適正化計画に基づき新規採用職員数を抑制しているため、平成</a:t>
          </a:r>
          <a:r>
            <a:rPr kumimoji="1" lang="en-US" altLang="ja-JP" sz="1300">
              <a:latin typeface="ＭＳ Ｐゴシック"/>
            </a:rPr>
            <a:t>17</a:t>
          </a:r>
          <a:r>
            <a:rPr kumimoji="1" lang="ja-JP" altLang="en-US" sz="1300">
              <a:latin typeface="ＭＳ Ｐゴシック"/>
            </a:rPr>
            <a:t>年の合併以降、着実に人件費の縮減が進んでいたところであるが、今後より一層財政状況が厳しくなることが予想されるため、時間外手当抑制に繋がる効率的な人事配置や、</a:t>
          </a:r>
          <a:r>
            <a:rPr kumimoji="1" lang="en-US" altLang="ja-JP" sz="1300">
              <a:latin typeface="ＭＳ Ｐゴシック"/>
            </a:rPr>
            <a:t>55</a:t>
          </a:r>
          <a:r>
            <a:rPr kumimoji="1" lang="ja-JP" altLang="en-US" sz="1300">
              <a:latin typeface="ＭＳ Ｐゴシック"/>
            </a:rPr>
            <a:t>歳以上の昇給停止の検討などを進めていく。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37</xdr:row>
      <xdr:rowOff>1270</xdr:rowOff>
    </xdr:to>
    <xdr:cxnSp macro="">
      <xdr:nvCxnSpPr>
        <xdr:cNvPr id="65" name="直線コネクタ 64"/>
        <xdr:cNvCxnSpPr/>
      </xdr:nvCxnSpPr>
      <xdr:spPr>
        <a:xfrm flipV="1">
          <a:off x="3987800" y="62153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1270</xdr:rowOff>
    </xdr:to>
    <xdr:cxnSp macro="">
      <xdr:nvCxnSpPr>
        <xdr:cNvPr id="68" name="直線コネクタ 67"/>
        <xdr:cNvCxnSpPr/>
      </xdr:nvCxnSpPr>
      <xdr:spPr>
        <a:xfrm>
          <a:off x="3098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1270</xdr:rowOff>
    </xdr:to>
    <xdr:cxnSp macro="">
      <xdr:nvCxnSpPr>
        <xdr:cNvPr id="71" name="直線コネクタ 70"/>
        <xdr:cNvCxnSpPr/>
      </xdr:nvCxnSpPr>
      <xdr:spPr>
        <a:xfrm>
          <a:off x="2209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168910</xdr:rowOff>
    </xdr:to>
    <xdr:cxnSp macro="">
      <xdr:nvCxnSpPr>
        <xdr:cNvPr id="74" name="直線コネクタ 73"/>
        <xdr:cNvCxnSpPr/>
      </xdr:nvCxnSpPr>
      <xdr:spPr>
        <a:xfrm flipV="1">
          <a:off x="1320800" y="62992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4" name="円/楕円 83"/>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8907</xdr:rowOff>
    </xdr:from>
    <xdr:ext cx="762000" cy="259045"/>
    <xdr:sp macro="" textlink="">
      <xdr:nvSpPr>
        <xdr:cNvPr id="85"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6" name="円/楕円 85"/>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87" name="テキスト ボックス 86"/>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8" name="円/楕円 87"/>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89" name="テキスト ボックス 88"/>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0" name="円/楕円 89"/>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1" name="テキスト ボックス 90"/>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2" name="円/楕円 91"/>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58437</xdr:rowOff>
    </xdr:from>
    <xdr:ext cx="762000" cy="259045"/>
    <xdr:sp macro="" textlink="">
      <xdr:nvSpPr>
        <xdr:cNvPr id="93" name="テキスト ボックス 92"/>
        <xdr:cNvSpPr txBox="1"/>
      </xdr:nvSpPr>
      <xdr:spPr>
        <a:xfrm>
          <a:off x="939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物件費にかかる経常収支比率は年々改善されており、昨年度に引き続き、類似団体・県平均を下回る結果となった。これは合併後</a:t>
          </a:r>
          <a:r>
            <a:rPr kumimoji="1" lang="en-US" altLang="ja-JP" sz="1300">
              <a:latin typeface="ＭＳ Ｐゴシック"/>
            </a:rPr>
            <a:t>8</a:t>
          </a:r>
          <a:r>
            <a:rPr kumimoji="1" lang="ja-JP" altLang="en-US" sz="1300">
              <a:latin typeface="ＭＳ Ｐゴシック"/>
            </a:rPr>
            <a:t>年が経過し、事務の効率化や見直しが進んだことや、枠配分方式による予算編成により、経常経費の抑制を図ったことから物件費の削減が進んでいることの現れである。今後も引き続き抑制に努めていく。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123190</xdr:rowOff>
    </xdr:to>
    <xdr:cxnSp macro="">
      <xdr:nvCxnSpPr>
        <xdr:cNvPr id="126" name="直線コネクタ 125"/>
        <xdr:cNvCxnSpPr/>
      </xdr:nvCxnSpPr>
      <xdr:spPr>
        <a:xfrm>
          <a:off x="15671800" y="264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138430</xdr:rowOff>
    </xdr:to>
    <xdr:cxnSp macro="">
      <xdr:nvCxnSpPr>
        <xdr:cNvPr id="129" name="直線コネクタ 128"/>
        <xdr:cNvCxnSpPr/>
      </xdr:nvCxnSpPr>
      <xdr:spPr>
        <a:xfrm flipV="1">
          <a:off x="14782800" y="2649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15</xdr:row>
      <xdr:rowOff>138430</xdr:rowOff>
    </xdr:to>
    <xdr:cxnSp macro="">
      <xdr:nvCxnSpPr>
        <xdr:cNvPr id="132" name="直線コネクタ 131"/>
        <xdr:cNvCxnSpPr/>
      </xdr:nvCxnSpPr>
      <xdr:spPr>
        <a:xfrm>
          <a:off x="13893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12700</xdr:rowOff>
    </xdr:to>
    <xdr:cxnSp macro="">
      <xdr:nvCxnSpPr>
        <xdr:cNvPr id="135" name="直線コネクタ 134"/>
        <xdr:cNvCxnSpPr/>
      </xdr:nvCxnSpPr>
      <xdr:spPr>
        <a:xfrm flipV="1">
          <a:off x="13004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5" name="円/楕円 144"/>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6"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7" name="円/楕円 146"/>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138447</xdr:rowOff>
    </xdr:from>
    <xdr:ext cx="736600" cy="259045"/>
    <xdr:sp macro="" textlink="">
      <xdr:nvSpPr>
        <xdr:cNvPr id="148" name="テキスト ボックス 147"/>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9" name="円/楕円 148"/>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50" name="テキスト ボックス 149"/>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1" name="円/楕円 150"/>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2" name="テキスト ボックス 151"/>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3" name="円/楕円 152"/>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4" name="テキスト ボックス 153"/>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扶助費にかかる経常収支比率は前年度に比べ</a:t>
          </a:r>
          <a:r>
            <a:rPr kumimoji="1" lang="en-US" altLang="ja-JP" sz="1300">
              <a:latin typeface="ＭＳ Ｐゴシック"/>
            </a:rPr>
            <a:t>1.1</a:t>
          </a:r>
          <a:r>
            <a:rPr kumimoji="1" lang="ja-JP" altLang="en-US" sz="1300">
              <a:latin typeface="ＭＳ Ｐゴシック"/>
            </a:rPr>
            <a:t>ポイント増加しているものの、類似団体平均を下回っている。年々、扶助費の歳出額は権限移譲等の影響もあり増加しているが、事務の適正化、適正な制度の運用を図り扶助費の増加を抑制するよう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28702</xdr:rowOff>
    </xdr:from>
    <xdr:to>
      <xdr:col>7</xdr:col>
      <xdr:colOff>15875</xdr:colOff>
      <xdr:row>55</xdr:row>
      <xdr:rowOff>129286</xdr:rowOff>
    </xdr:to>
    <xdr:cxnSp macro="">
      <xdr:nvCxnSpPr>
        <xdr:cNvPr id="185" name="直線コネクタ 184"/>
        <xdr:cNvCxnSpPr/>
      </xdr:nvCxnSpPr>
      <xdr:spPr>
        <a:xfrm>
          <a:off x="3987800" y="945845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10414</xdr:rowOff>
    </xdr:from>
    <xdr:to>
      <xdr:col>5</xdr:col>
      <xdr:colOff>549275</xdr:colOff>
      <xdr:row>55</xdr:row>
      <xdr:rowOff>28702</xdr:rowOff>
    </xdr:to>
    <xdr:cxnSp macro="">
      <xdr:nvCxnSpPr>
        <xdr:cNvPr id="188" name="直線コネクタ 187"/>
        <xdr:cNvCxnSpPr/>
      </xdr:nvCxnSpPr>
      <xdr:spPr>
        <a:xfrm>
          <a:off x="3098800" y="9440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154432</xdr:rowOff>
    </xdr:from>
    <xdr:to>
      <xdr:col>4</xdr:col>
      <xdr:colOff>346075</xdr:colOff>
      <xdr:row>55</xdr:row>
      <xdr:rowOff>10414</xdr:rowOff>
    </xdr:to>
    <xdr:cxnSp macro="">
      <xdr:nvCxnSpPr>
        <xdr:cNvPr id="191" name="直線コネクタ 190"/>
        <xdr:cNvCxnSpPr/>
      </xdr:nvCxnSpPr>
      <xdr:spPr>
        <a:xfrm>
          <a:off x="2209800" y="94127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154432</xdr:rowOff>
    </xdr:from>
    <xdr:to>
      <xdr:col>3</xdr:col>
      <xdr:colOff>142875</xdr:colOff>
      <xdr:row>54</xdr:row>
      <xdr:rowOff>154432</xdr:rowOff>
    </xdr:to>
    <xdr:cxnSp macro="">
      <xdr:nvCxnSpPr>
        <xdr:cNvPr id="194" name="直線コネクタ 193"/>
        <xdr:cNvCxnSpPr/>
      </xdr:nvCxnSpPr>
      <xdr:spPr>
        <a:xfrm>
          <a:off x="1320800" y="9412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78486</xdr:rowOff>
    </xdr:from>
    <xdr:to>
      <xdr:col>7</xdr:col>
      <xdr:colOff>66675</xdr:colOff>
      <xdr:row>56</xdr:row>
      <xdr:rowOff>8636</xdr:rowOff>
    </xdr:to>
    <xdr:sp macro="" textlink="">
      <xdr:nvSpPr>
        <xdr:cNvPr id="204" name="円/楕円 203"/>
        <xdr:cNvSpPr/>
      </xdr:nvSpPr>
      <xdr:spPr>
        <a:xfrm>
          <a:off x="4775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95013</xdr:rowOff>
    </xdr:from>
    <xdr:ext cx="762000" cy="259045"/>
    <xdr:sp macro="" textlink="">
      <xdr:nvSpPr>
        <xdr:cNvPr id="205" name="扶助費該当値テキスト"/>
        <xdr:cNvSpPr txBox="1"/>
      </xdr:nvSpPr>
      <xdr:spPr>
        <a:xfrm>
          <a:off x="4914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149352</xdr:rowOff>
    </xdr:from>
    <xdr:to>
      <xdr:col>5</xdr:col>
      <xdr:colOff>600075</xdr:colOff>
      <xdr:row>55</xdr:row>
      <xdr:rowOff>79502</xdr:rowOff>
    </xdr:to>
    <xdr:sp macro="" textlink="">
      <xdr:nvSpPr>
        <xdr:cNvPr id="206" name="円/楕円 205"/>
        <xdr:cNvSpPr/>
      </xdr:nvSpPr>
      <xdr:spPr>
        <a:xfrm>
          <a:off x="3937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89679</xdr:rowOff>
    </xdr:from>
    <xdr:ext cx="736600" cy="259045"/>
    <xdr:sp macro="" textlink="">
      <xdr:nvSpPr>
        <xdr:cNvPr id="207" name="テキスト ボックス 206"/>
        <xdr:cNvSpPr txBox="1"/>
      </xdr:nvSpPr>
      <xdr:spPr>
        <a:xfrm>
          <a:off x="3606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131064</xdr:rowOff>
    </xdr:from>
    <xdr:to>
      <xdr:col>4</xdr:col>
      <xdr:colOff>396875</xdr:colOff>
      <xdr:row>55</xdr:row>
      <xdr:rowOff>61214</xdr:rowOff>
    </xdr:to>
    <xdr:sp macro="" textlink="">
      <xdr:nvSpPr>
        <xdr:cNvPr id="208" name="円/楕円 207"/>
        <xdr:cNvSpPr/>
      </xdr:nvSpPr>
      <xdr:spPr>
        <a:xfrm>
          <a:off x="3048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71391</xdr:rowOff>
    </xdr:from>
    <xdr:ext cx="762000" cy="259045"/>
    <xdr:sp macro="" textlink="">
      <xdr:nvSpPr>
        <xdr:cNvPr id="209" name="テキスト ボックス 208"/>
        <xdr:cNvSpPr txBox="1"/>
      </xdr:nvSpPr>
      <xdr:spPr>
        <a:xfrm>
          <a:off x="2717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103632</xdr:rowOff>
    </xdr:from>
    <xdr:to>
      <xdr:col>3</xdr:col>
      <xdr:colOff>193675</xdr:colOff>
      <xdr:row>55</xdr:row>
      <xdr:rowOff>33782</xdr:rowOff>
    </xdr:to>
    <xdr:sp macro="" textlink="">
      <xdr:nvSpPr>
        <xdr:cNvPr id="210" name="円/楕円 209"/>
        <xdr:cNvSpPr/>
      </xdr:nvSpPr>
      <xdr:spPr>
        <a:xfrm>
          <a:off x="2159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43959</xdr:rowOff>
    </xdr:from>
    <xdr:ext cx="762000" cy="259045"/>
    <xdr:sp macro="" textlink="">
      <xdr:nvSpPr>
        <xdr:cNvPr id="211" name="テキスト ボックス 210"/>
        <xdr:cNvSpPr txBox="1"/>
      </xdr:nvSpPr>
      <xdr:spPr>
        <a:xfrm>
          <a:off x="1828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103632</xdr:rowOff>
    </xdr:from>
    <xdr:to>
      <xdr:col>1</xdr:col>
      <xdr:colOff>676275</xdr:colOff>
      <xdr:row>55</xdr:row>
      <xdr:rowOff>33782</xdr:rowOff>
    </xdr:to>
    <xdr:sp macro="" textlink="">
      <xdr:nvSpPr>
        <xdr:cNvPr id="212" name="円/楕円 211"/>
        <xdr:cNvSpPr/>
      </xdr:nvSpPr>
      <xdr:spPr>
        <a:xfrm>
          <a:off x="1270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43959</xdr:rowOff>
    </xdr:from>
    <xdr:ext cx="762000" cy="259045"/>
    <xdr:sp macro="" textlink="">
      <xdr:nvSpPr>
        <xdr:cNvPr id="213" name="テキスト ボックス 212"/>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にかかる経常収支比率については、繰出金については引き続き増加（悪化）の状況となっている。国民健康保険や介護保険などの特別会計の繰出金が増加傾向である。本市の人口は減少及び高齢化が今後も進むと予測されるため、料金の適正化をはじめとして、経営基盤の強化を図る必要がある。また、同様に繰出金が多額となっている簡易水道事業、公共下水道事業についても、公営企業会計においては独立採算が原則となっていることからも、同様に経営基盤の強化を強く求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119380</xdr:rowOff>
    </xdr:to>
    <xdr:cxnSp macro="">
      <xdr:nvCxnSpPr>
        <xdr:cNvPr id="246" name="直線コネクタ 245"/>
        <xdr:cNvCxnSpPr/>
      </xdr:nvCxnSpPr>
      <xdr:spPr>
        <a:xfrm>
          <a:off x="15671800" y="9690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56</xdr:row>
      <xdr:rowOff>88900</xdr:rowOff>
    </xdr:to>
    <xdr:cxnSp macro="">
      <xdr:nvCxnSpPr>
        <xdr:cNvPr id="249" name="直線コネクタ 248"/>
        <xdr:cNvCxnSpPr/>
      </xdr:nvCxnSpPr>
      <xdr:spPr>
        <a:xfrm>
          <a:off x="14782800" y="9583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153670</xdr:rowOff>
    </xdr:to>
    <xdr:cxnSp macro="">
      <xdr:nvCxnSpPr>
        <xdr:cNvPr id="252" name="直線コネクタ 251"/>
        <xdr:cNvCxnSpPr/>
      </xdr:nvCxnSpPr>
      <xdr:spPr>
        <a:xfrm>
          <a:off x="13893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130810</xdr:rowOff>
    </xdr:to>
    <xdr:cxnSp macro="">
      <xdr:nvCxnSpPr>
        <xdr:cNvPr id="255" name="直線コネクタ 254"/>
        <xdr:cNvCxnSpPr/>
      </xdr:nvCxnSpPr>
      <xdr:spPr>
        <a:xfrm flipV="1">
          <a:off x="13004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5" name="円/楕円 264"/>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66"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7" name="円/楕円 266"/>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8" name="テキスト ボックス 26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69" name="円/楕円 268"/>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0" name="テキスト ボックス 269"/>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1" name="円/楕円 270"/>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2" name="テキスト ボックス 271"/>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3" name="円/楕円 272"/>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4" name="テキスト ボックス 273"/>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かかる経常収支比率が類似団体平均を上回っているのは、一部事務組合への負担金が多額になっていることによるものである。これは当市が一部事務組合で実施しているごみ処理施設の建設や斎場の整備等が主な要因である。またそれ以外にも、土地開発公社への支援経費が多額になっていることも、比率を高くしている要因のひとつである。引き続き、これらの各団体の財政状況を注視し、適切な対応を図り、抑制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108712</xdr:rowOff>
    </xdr:to>
    <xdr:cxnSp macro="">
      <xdr:nvCxnSpPr>
        <xdr:cNvPr id="304" name="直線コネクタ 303"/>
        <xdr:cNvCxnSpPr/>
      </xdr:nvCxnSpPr>
      <xdr:spPr>
        <a:xfrm flipV="1">
          <a:off x="15671800" y="6258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108712</xdr:rowOff>
    </xdr:to>
    <xdr:cxnSp macro="">
      <xdr:nvCxnSpPr>
        <xdr:cNvPr id="307" name="直線コネクタ 306"/>
        <xdr:cNvCxnSpPr/>
      </xdr:nvCxnSpPr>
      <xdr:spPr>
        <a:xfrm>
          <a:off x="14782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94996</xdr:rowOff>
    </xdr:to>
    <xdr:cxnSp macro="">
      <xdr:nvCxnSpPr>
        <xdr:cNvPr id="310" name="直線コネクタ 309"/>
        <xdr:cNvCxnSpPr/>
      </xdr:nvCxnSpPr>
      <xdr:spPr>
        <a:xfrm>
          <a:off x="13893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127000</xdr:rowOff>
    </xdr:to>
    <xdr:cxnSp macro="">
      <xdr:nvCxnSpPr>
        <xdr:cNvPr id="313" name="直線コネクタ 312"/>
        <xdr:cNvCxnSpPr/>
      </xdr:nvCxnSpPr>
      <xdr:spPr>
        <a:xfrm flipV="1">
          <a:off x="13004800" y="62489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3" name="円/楕円 322"/>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7129</xdr:rowOff>
    </xdr:from>
    <xdr:ext cx="762000" cy="259045"/>
    <xdr:sp macro="" textlink="">
      <xdr:nvSpPr>
        <xdr:cNvPr id="324" name="補助費等該当値テキスト"/>
        <xdr:cNvSpPr txBox="1"/>
      </xdr:nvSpPr>
      <xdr:spPr>
        <a:xfrm>
          <a:off x="16598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25" name="円/楕円 324"/>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26" name="テキスト ボックス 325"/>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7" name="円/楕円 326"/>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28" name="テキスト ボックス 327"/>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29" name="円/楕円 328"/>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30" name="テキスト ボックス 329"/>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1" name="円/楕円 330"/>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2" name="テキスト ボックス 331"/>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合併以降、大型の普通建設事業を集中して実施しており、その財源となる地方債借入額が増加しているため、年々、元利償還金が増加している状況である。また進行中の大型事業もあり、まだしばらくの間、公債費は増加することが予想されることから、計画的な減債基金への積立ての実施や、平成</a:t>
          </a:r>
          <a:r>
            <a:rPr kumimoji="1" lang="en-US" altLang="ja-JP" sz="1200">
              <a:latin typeface="ＭＳ Ｐゴシック"/>
            </a:rPr>
            <a:t>24</a:t>
          </a:r>
          <a:r>
            <a:rPr kumimoji="1" lang="ja-JP" altLang="en-US" sz="1200">
              <a:latin typeface="ＭＳ Ｐゴシック"/>
            </a:rPr>
            <a:t>年度借入分から合併特例債の借入期間を</a:t>
          </a:r>
          <a:r>
            <a:rPr kumimoji="1" lang="en-US" altLang="ja-JP" sz="1200">
              <a:latin typeface="ＭＳ Ｐゴシック"/>
            </a:rPr>
            <a:t>10</a:t>
          </a:r>
          <a:r>
            <a:rPr kumimoji="1" lang="ja-JP" altLang="en-US" sz="1200">
              <a:latin typeface="ＭＳ Ｐゴシック"/>
            </a:rPr>
            <a:t>年から</a:t>
          </a:r>
          <a:r>
            <a:rPr kumimoji="1" lang="en-US" altLang="ja-JP" sz="1200">
              <a:latin typeface="ＭＳ Ｐゴシック"/>
            </a:rPr>
            <a:t>20</a:t>
          </a:r>
          <a:r>
            <a:rPr kumimoji="1" lang="ja-JP" altLang="en-US" sz="1200">
              <a:latin typeface="ＭＳ Ｐゴシック"/>
            </a:rPr>
            <a:t>年に再度見直し、無理のない償還計画を立て、公債費の抑制及び健全な財政運営に努めていく。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26415</xdr:rowOff>
    </xdr:from>
    <xdr:to>
      <xdr:col>7</xdr:col>
      <xdr:colOff>15875</xdr:colOff>
      <xdr:row>80</xdr:row>
      <xdr:rowOff>58420</xdr:rowOff>
    </xdr:to>
    <xdr:cxnSp macro="">
      <xdr:nvCxnSpPr>
        <xdr:cNvPr id="362" name="直線コネクタ 361"/>
        <xdr:cNvCxnSpPr/>
      </xdr:nvCxnSpPr>
      <xdr:spPr>
        <a:xfrm>
          <a:off x="3987800" y="137424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101854</xdr:rowOff>
    </xdr:from>
    <xdr:to>
      <xdr:col>5</xdr:col>
      <xdr:colOff>549275</xdr:colOff>
      <xdr:row>80</xdr:row>
      <xdr:rowOff>26415</xdr:rowOff>
    </xdr:to>
    <xdr:cxnSp macro="">
      <xdr:nvCxnSpPr>
        <xdr:cNvPr id="365" name="直線コネクタ 364"/>
        <xdr:cNvCxnSpPr/>
      </xdr:nvCxnSpPr>
      <xdr:spPr>
        <a:xfrm>
          <a:off x="3098800" y="136464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37846</xdr:rowOff>
    </xdr:from>
    <xdr:to>
      <xdr:col>4</xdr:col>
      <xdr:colOff>346075</xdr:colOff>
      <xdr:row>79</xdr:row>
      <xdr:rowOff>101854</xdr:rowOff>
    </xdr:to>
    <xdr:cxnSp macro="">
      <xdr:nvCxnSpPr>
        <xdr:cNvPr id="368" name="直線コネクタ 367"/>
        <xdr:cNvCxnSpPr/>
      </xdr:nvCxnSpPr>
      <xdr:spPr>
        <a:xfrm>
          <a:off x="2209800" y="135823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168148</xdr:rowOff>
    </xdr:from>
    <xdr:to>
      <xdr:col>3</xdr:col>
      <xdr:colOff>142875</xdr:colOff>
      <xdr:row>79</xdr:row>
      <xdr:rowOff>37846</xdr:rowOff>
    </xdr:to>
    <xdr:cxnSp macro="">
      <xdr:nvCxnSpPr>
        <xdr:cNvPr id="371" name="直線コネクタ 370"/>
        <xdr:cNvCxnSpPr/>
      </xdr:nvCxnSpPr>
      <xdr:spPr>
        <a:xfrm>
          <a:off x="1320800" y="135412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7620</xdr:rowOff>
    </xdr:from>
    <xdr:to>
      <xdr:col>7</xdr:col>
      <xdr:colOff>66675</xdr:colOff>
      <xdr:row>80</xdr:row>
      <xdr:rowOff>109220</xdr:rowOff>
    </xdr:to>
    <xdr:sp macro="" textlink="">
      <xdr:nvSpPr>
        <xdr:cNvPr id="381" name="円/楕円 380"/>
        <xdr:cNvSpPr/>
      </xdr:nvSpPr>
      <xdr:spPr>
        <a:xfrm>
          <a:off x="4775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151147</xdr:rowOff>
    </xdr:from>
    <xdr:ext cx="762000" cy="259045"/>
    <xdr:sp macro="" textlink="">
      <xdr:nvSpPr>
        <xdr:cNvPr id="382" name="公債費該当値テキスト"/>
        <xdr:cNvSpPr txBox="1"/>
      </xdr:nvSpPr>
      <xdr:spPr>
        <a:xfrm>
          <a:off x="49149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147065</xdr:rowOff>
    </xdr:from>
    <xdr:to>
      <xdr:col>5</xdr:col>
      <xdr:colOff>600075</xdr:colOff>
      <xdr:row>80</xdr:row>
      <xdr:rowOff>77215</xdr:rowOff>
    </xdr:to>
    <xdr:sp macro="" textlink="">
      <xdr:nvSpPr>
        <xdr:cNvPr id="383" name="円/楕円 382"/>
        <xdr:cNvSpPr/>
      </xdr:nvSpPr>
      <xdr:spPr>
        <a:xfrm>
          <a:off x="3937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61992</xdr:rowOff>
    </xdr:from>
    <xdr:ext cx="736600" cy="259045"/>
    <xdr:sp macro="" textlink="">
      <xdr:nvSpPr>
        <xdr:cNvPr id="384" name="テキスト ボックス 383"/>
        <xdr:cNvSpPr txBox="1"/>
      </xdr:nvSpPr>
      <xdr:spPr>
        <a:xfrm>
          <a:off x="3606800" y="1377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51054</xdr:rowOff>
    </xdr:from>
    <xdr:to>
      <xdr:col>4</xdr:col>
      <xdr:colOff>396875</xdr:colOff>
      <xdr:row>79</xdr:row>
      <xdr:rowOff>152654</xdr:rowOff>
    </xdr:to>
    <xdr:sp macro="" textlink="">
      <xdr:nvSpPr>
        <xdr:cNvPr id="385" name="円/楕円 384"/>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137431</xdr:rowOff>
    </xdr:from>
    <xdr:ext cx="762000" cy="259045"/>
    <xdr:sp macro="" textlink="">
      <xdr:nvSpPr>
        <xdr:cNvPr id="386" name="テキスト ボックス 385"/>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158496</xdr:rowOff>
    </xdr:from>
    <xdr:to>
      <xdr:col>3</xdr:col>
      <xdr:colOff>193675</xdr:colOff>
      <xdr:row>79</xdr:row>
      <xdr:rowOff>88646</xdr:rowOff>
    </xdr:to>
    <xdr:sp macro="" textlink="">
      <xdr:nvSpPr>
        <xdr:cNvPr id="387" name="円/楕円 386"/>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73423</xdr:rowOff>
    </xdr:from>
    <xdr:ext cx="762000" cy="259045"/>
    <xdr:sp macro="" textlink="">
      <xdr:nvSpPr>
        <xdr:cNvPr id="388" name="テキスト ボックス 387"/>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89" name="円/楕円 388"/>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390" name="テキスト ボックス 389"/>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公債費以外の経常収支比率については、対前年度比で</a:t>
          </a:r>
          <a:r>
            <a:rPr kumimoji="1" lang="en-US" altLang="ja-JP" sz="1300">
              <a:latin typeface="ＭＳ Ｐゴシック"/>
            </a:rPr>
            <a:t>0.1</a:t>
          </a:r>
          <a:r>
            <a:rPr kumimoji="1" lang="ja-JP" altLang="en-US" sz="1300">
              <a:latin typeface="ＭＳ Ｐゴシック"/>
            </a:rPr>
            <a:t>ポイントと改善し、引き続き類似団体平均を下回った。これは、扶助費等が増加しているなかではあるが、人件費が減少しており、これまでの歳出削減の取り組みにより、合併により膨らんだ組織のスリム化、事業の見直しが進んだ結果であると考えられる。今後も引き続き、経費の削減に努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76</xdr:row>
      <xdr:rowOff>168911</xdr:rowOff>
    </xdr:to>
    <xdr:cxnSp macro="">
      <xdr:nvCxnSpPr>
        <xdr:cNvPr id="423" name="直線コネクタ 422"/>
        <xdr:cNvCxnSpPr/>
      </xdr:nvCxnSpPr>
      <xdr:spPr>
        <a:xfrm flipV="1">
          <a:off x="15671800" y="131953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76</xdr:row>
      <xdr:rowOff>168911</xdr:rowOff>
    </xdr:to>
    <xdr:cxnSp macro="">
      <xdr:nvCxnSpPr>
        <xdr:cNvPr id="426" name="直線コネクタ 425"/>
        <xdr:cNvCxnSpPr/>
      </xdr:nvCxnSpPr>
      <xdr:spPr>
        <a:xfrm>
          <a:off x="14782800" y="131572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62230</xdr:rowOff>
    </xdr:from>
    <xdr:to>
      <xdr:col>21</xdr:col>
      <xdr:colOff>361950</xdr:colOff>
      <xdr:row>76</xdr:row>
      <xdr:rowOff>127000</xdr:rowOff>
    </xdr:to>
    <xdr:cxnSp macro="">
      <xdr:nvCxnSpPr>
        <xdr:cNvPr id="429" name="直線コネクタ 428"/>
        <xdr:cNvCxnSpPr/>
      </xdr:nvCxnSpPr>
      <xdr:spPr>
        <a:xfrm>
          <a:off x="13893800" y="130924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62230</xdr:rowOff>
    </xdr:from>
    <xdr:to>
      <xdr:col>20</xdr:col>
      <xdr:colOff>158750</xdr:colOff>
      <xdr:row>77</xdr:row>
      <xdr:rowOff>66039</xdr:rowOff>
    </xdr:to>
    <xdr:cxnSp macro="">
      <xdr:nvCxnSpPr>
        <xdr:cNvPr id="432" name="直線コネクタ 431"/>
        <xdr:cNvCxnSpPr/>
      </xdr:nvCxnSpPr>
      <xdr:spPr>
        <a:xfrm flipV="1">
          <a:off x="13004800" y="1309243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42" name="円/楕円 441"/>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130827</xdr:rowOff>
    </xdr:from>
    <xdr:ext cx="762000" cy="259045"/>
    <xdr:sp macro="" textlink="">
      <xdr:nvSpPr>
        <xdr:cNvPr id="443"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118111</xdr:rowOff>
    </xdr:from>
    <xdr:to>
      <xdr:col>22</xdr:col>
      <xdr:colOff>615950</xdr:colOff>
      <xdr:row>77</xdr:row>
      <xdr:rowOff>48261</xdr:rowOff>
    </xdr:to>
    <xdr:sp macro="" textlink="">
      <xdr:nvSpPr>
        <xdr:cNvPr id="444" name="円/楕円 443"/>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58437</xdr:rowOff>
    </xdr:from>
    <xdr:ext cx="736600" cy="259045"/>
    <xdr:sp macro="" textlink="">
      <xdr:nvSpPr>
        <xdr:cNvPr id="445" name="テキスト ボックス 444"/>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46" name="円/楕円 445"/>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47" name="テキスト ボックス 446"/>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xdr:rowOff>
    </xdr:from>
    <xdr:to>
      <xdr:col>20</xdr:col>
      <xdr:colOff>209550</xdr:colOff>
      <xdr:row>76</xdr:row>
      <xdr:rowOff>113030</xdr:rowOff>
    </xdr:to>
    <xdr:sp macro="" textlink="">
      <xdr:nvSpPr>
        <xdr:cNvPr id="448" name="円/楕円 447"/>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123207</xdr:rowOff>
    </xdr:from>
    <xdr:ext cx="762000" cy="259045"/>
    <xdr:sp macro="" textlink="">
      <xdr:nvSpPr>
        <xdr:cNvPr id="449" name="テキスト ボックス 448"/>
        <xdr:cNvSpPr txBox="1"/>
      </xdr:nvSpPr>
      <xdr:spPr>
        <a:xfrm>
          <a:off x="13512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50" name="円/楕円 449"/>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127016</xdr:rowOff>
    </xdr:from>
    <xdr:ext cx="762000" cy="259045"/>
    <xdr:sp macro="" textlink="">
      <xdr:nvSpPr>
        <xdr:cNvPr id="451" name="テキスト ボックス 450"/>
        <xdr:cNvSpPr txBox="1"/>
      </xdr:nvSpPr>
      <xdr:spPr>
        <a:xfrm>
          <a:off x="12623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和歌山県紀の川市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166472</xdr:rowOff>
    </xdr:from>
    <xdr:to>
      <xdr:col>4</xdr:col>
      <xdr:colOff>1117600</xdr:colOff>
      <xdr:row>15</xdr:row>
      <xdr:rowOff>62802</xdr:rowOff>
    </xdr:to>
    <xdr:cxnSp macro="">
      <xdr:nvCxnSpPr>
        <xdr:cNvPr id="50" name="直線コネクタ 49"/>
        <xdr:cNvCxnSpPr/>
      </xdr:nvCxnSpPr>
      <xdr:spPr bwMode="auto">
        <a:xfrm>
          <a:off x="5003800" y="2614397"/>
          <a:ext cx="647700" cy="67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89891</xdr:rowOff>
    </xdr:from>
    <xdr:to>
      <xdr:col>4</xdr:col>
      <xdr:colOff>469900</xdr:colOff>
      <xdr:row>14</xdr:row>
      <xdr:rowOff>166472</xdr:rowOff>
    </xdr:to>
    <xdr:cxnSp macro="">
      <xdr:nvCxnSpPr>
        <xdr:cNvPr id="53" name="直線コネクタ 52"/>
        <xdr:cNvCxnSpPr/>
      </xdr:nvCxnSpPr>
      <xdr:spPr bwMode="auto">
        <a:xfrm>
          <a:off x="4305300" y="2537816"/>
          <a:ext cx="698500" cy="76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89891</xdr:rowOff>
    </xdr:from>
    <xdr:to>
      <xdr:col>3</xdr:col>
      <xdr:colOff>904875</xdr:colOff>
      <xdr:row>14</xdr:row>
      <xdr:rowOff>140564</xdr:rowOff>
    </xdr:to>
    <xdr:cxnSp macro="">
      <xdr:nvCxnSpPr>
        <xdr:cNvPr id="56" name="直線コネクタ 55"/>
        <xdr:cNvCxnSpPr/>
      </xdr:nvCxnSpPr>
      <xdr:spPr bwMode="auto">
        <a:xfrm flipV="1">
          <a:off x="3606800" y="2537816"/>
          <a:ext cx="698500" cy="50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138392</xdr:rowOff>
    </xdr:from>
    <xdr:to>
      <xdr:col>3</xdr:col>
      <xdr:colOff>206375</xdr:colOff>
      <xdr:row>14</xdr:row>
      <xdr:rowOff>140564</xdr:rowOff>
    </xdr:to>
    <xdr:cxnSp macro="">
      <xdr:nvCxnSpPr>
        <xdr:cNvPr id="59" name="直線コネクタ 58"/>
        <xdr:cNvCxnSpPr/>
      </xdr:nvCxnSpPr>
      <xdr:spPr bwMode="auto">
        <a:xfrm>
          <a:off x="2908300" y="2586317"/>
          <a:ext cx="698500" cy="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12002</xdr:rowOff>
    </xdr:from>
    <xdr:to>
      <xdr:col>5</xdr:col>
      <xdr:colOff>34925</xdr:colOff>
      <xdr:row>15</xdr:row>
      <xdr:rowOff>113602</xdr:rowOff>
    </xdr:to>
    <xdr:sp macro="" textlink="">
      <xdr:nvSpPr>
        <xdr:cNvPr id="69" name="円/楕円 68"/>
        <xdr:cNvSpPr/>
      </xdr:nvSpPr>
      <xdr:spPr bwMode="auto">
        <a:xfrm>
          <a:off x="5600700" y="2631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28529</xdr:rowOff>
    </xdr:from>
    <xdr:ext cx="762000" cy="259045"/>
    <xdr:sp macro="" textlink="">
      <xdr:nvSpPr>
        <xdr:cNvPr id="70" name="人口1人当たり決算額の推移該当値テキスト130"/>
        <xdr:cNvSpPr txBox="1"/>
      </xdr:nvSpPr>
      <xdr:spPr>
        <a:xfrm>
          <a:off x="5740400" y="247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85,870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115672</xdr:rowOff>
    </xdr:from>
    <xdr:to>
      <xdr:col>4</xdr:col>
      <xdr:colOff>520700</xdr:colOff>
      <xdr:row>15</xdr:row>
      <xdr:rowOff>45822</xdr:rowOff>
    </xdr:to>
    <xdr:sp macro="" textlink="">
      <xdr:nvSpPr>
        <xdr:cNvPr id="71" name="円/楕円 70"/>
        <xdr:cNvSpPr/>
      </xdr:nvSpPr>
      <xdr:spPr bwMode="auto">
        <a:xfrm>
          <a:off x="4953000" y="256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55999</xdr:rowOff>
    </xdr:from>
    <xdr:ext cx="736600" cy="259045"/>
    <xdr:sp macro="" textlink="">
      <xdr:nvSpPr>
        <xdr:cNvPr id="72" name="テキスト ボックス 71"/>
        <xdr:cNvSpPr txBox="1"/>
      </xdr:nvSpPr>
      <xdr:spPr>
        <a:xfrm>
          <a:off x="4622800" y="233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89,428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39091</xdr:rowOff>
    </xdr:from>
    <xdr:to>
      <xdr:col>3</xdr:col>
      <xdr:colOff>955675</xdr:colOff>
      <xdr:row>14</xdr:row>
      <xdr:rowOff>140691</xdr:rowOff>
    </xdr:to>
    <xdr:sp macro="" textlink="">
      <xdr:nvSpPr>
        <xdr:cNvPr id="73" name="円/楕円 72"/>
        <xdr:cNvSpPr/>
      </xdr:nvSpPr>
      <xdr:spPr bwMode="auto">
        <a:xfrm>
          <a:off x="4254500" y="2487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150868</xdr:rowOff>
    </xdr:from>
    <xdr:ext cx="762000" cy="259045"/>
    <xdr:sp macro="" textlink="">
      <xdr:nvSpPr>
        <xdr:cNvPr id="74" name="テキスト ボックス 73"/>
        <xdr:cNvSpPr txBox="1"/>
      </xdr:nvSpPr>
      <xdr:spPr>
        <a:xfrm>
          <a:off x="3924300" y="225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93,448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89764</xdr:rowOff>
    </xdr:from>
    <xdr:to>
      <xdr:col>3</xdr:col>
      <xdr:colOff>257175</xdr:colOff>
      <xdr:row>15</xdr:row>
      <xdr:rowOff>19914</xdr:rowOff>
    </xdr:to>
    <xdr:sp macro="" textlink="">
      <xdr:nvSpPr>
        <xdr:cNvPr id="75" name="円/楕円 74"/>
        <xdr:cNvSpPr/>
      </xdr:nvSpPr>
      <xdr:spPr bwMode="auto">
        <a:xfrm>
          <a:off x="3556000" y="253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30091</xdr:rowOff>
    </xdr:from>
    <xdr:ext cx="762000" cy="259045"/>
    <xdr:sp macro="" textlink="">
      <xdr:nvSpPr>
        <xdr:cNvPr id="76" name="テキスト ボックス 75"/>
        <xdr:cNvSpPr txBox="1"/>
      </xdr:nvSpPr>
      <xdr:spPr>
        <a:xfrm>
          <a:off x="3225800" y="230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90,788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87592</xdr:rowOff>
    </xdr:from>
    <xdr:to>
      <xdr:col>2</xdr:col>
      <xdr:colOff>692150</xdr:colOff>
      <xdr:row>15</xdr:row>
      <xdr:rowOff>17742</xdr:rowOff>
    </xdr:to>
    <xdr:sp macro="" textlink="">
      <xdr:nvSpPr>
        <xdr:cNvPr id="77" name="円/楕円 76"/>
        <xdr:cNvSpPr/>
      </xdr:nvSpPr>
      <xdr:spPr bwMode="auto">
        <a:xfrm>
          <a:off x="2857500" y="2535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27919</xdr:rowOff>
    </xdr:from>
    <xdr:ext cx="762000" cy="259045"/>
    <xdr:sp macro="" textlink="">
      <xdr:nvSpPr>
        <xdr:cNvPr id="78" name="テキスト ボックス 77"/>
        <xdr:cNvSpPr txBox="1"/>
      </xdr:nvSpPr>
      <xdr:spPr>
        <a:xfrm>
          <a:off x="2527300" y="230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194894</xdr:rowOff>
    </xdr:from>
    <xdr:to>
      <xdr:col>4</xdr:col>
      <xdr:colOff>1117600</xdr:colOff>
      <xdr:row>35</xdr:row>
      <xdr:rowOff>228864</xdr:rowOff>
    </xdr:to>
    <xdr:cxnSp macro="">
      <xdr:nvCxnSpPr>
        <xdr:cNvPr id="110" name="直線コネクタ 109"/>
        <xdr:cNvCxnSpPr/>
      </xdr:nvCxnSpPr>
      <xdr:spPr bwMode="auto">
        <a:xfrm flipV="1">
          <a:off x="5003800" y="6805244"/>
          <a:ext cx="647700" cy="33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228864</xdr:rowOff>
    </xdr:from>
    <xdr:to>
      <xdr:col>4</xdr:col>
      <xdr:colOff>469900</xdr:colOff>
      <xdr:row>35</xdr:row>
      <xdr:rowOff>276413</xdr:rowOff>
    </xdr:to>
    <xdr:cxnSp macro="">
      <xdr:nvCxnSpPr>
        <xdr:cNvPr id="113" name="直線コネクタ 112"/>
        <xdr:cNvCxnSpPr/>
      </xdr:nvCxnSpPr>
      <xdr:spPr bwMode="auto">
        <a:xfrm flipV="1">
          <a:off x="4305300" y="6839214"/>
          <a:ext cx="6985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276413</xdr:rowOff>
    </xdr:from>
    <xdr:to>
      <xdr:col>3</xdr:col>
      <xdr:colOff>904875</xdr:colOff>
      <xdr:row>35</xdr:row>
      <xdr:rowOff>280162</xdr:rowOff>
    </xdr:to>
    <xdr:cxnSp macro="">
      <xdr:nvCxnSpPr>
        <xdr:cNvPr id="116" name="直線コネクタ 115"/>
        <xdr:cNvCxnSpPr/>
      </xdr:nvCxnSpPr>
      <xdr:spPr bwMode="auto">
        <a:xfrm flipV="1">
          <a:off x="3606800" y="6886763"/>
          <a:ext cx="698500" cy="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280162</xdr:rowOff>
    </xdr:from>
    <xdr:to>
      <xdr:col>3</xdr:col>
      <xdr:colOff>206375</xdr:colOff>
      <xdr:row>35</xdr:row>
      <xdr:rowOff>307091</xdr:rowOff>
    </xdr:to>
    <xdr:cxnSp macro="">
      <xdr:nvCxnSpPr>
        <xdr:cNvPr id="119" name="直線コネクタ 118"/>
        <xdr:cNvCxnSpPr/>
      </xdr:nvCxnSpPr>
      <xdr:spPr bwMode="auto">
        <a:xfrm flipV="1">
          <a:off x="2908300" y="6890512"/>
          <a:ext cx="698500" cy="2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144094</xdr:rowOff>
    </xdr:from>
    <xdr:to>
      <xdr:col>5</xdr:col>
      <xdr:colOff>34925</xdr:colOff>
      <xdr:row>35</xdr:row>
      <xdr:rowOff>245694</xdr:rowOff>
    </xdr:to>
    <xdr:sp macro="" textlink="">
      <xdr:nvSpPr>
        <xdr:cNvPr id="129" name="円/楕円 128"/>
        <xdr:cNvSpPr/>
      </xdr:nvSpPr>
      <xdr:spPr bwMode="auto">
        <a:xfrm>
          <a:off x="5600700" y="675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332071</xdr:rowOff>
    </xdr:from>
    <xdr:ext cx="762000" cy="259045"/>
    <xdr:sp macro="" textlink="">
      <xdr:nvSpPr>
        <xdr:cNvPr id="130" name="人口1人当たり決算額の推移該当値テキスト445"/>
        <xdr:cNvSpPr txBox="1"/>
      </xdr:nvSpPr>
      <xdr:spPr>
        <a:xfrm>
          <a:off x="5740400" y="659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178064</xdr:rowOff>
    </xdr:from>
    <xdr:to>
      <xdr:col>4</xdr:col>
      <xdr:colOff>520700</xdr:colOff>
      <xdr:row>35</xdr:row>
      <xdr:rowOff>279664</xdr:rowOff>
    </xdr:to>
    <xdr:sp macro="" textlink="">
      <xdr:nvSpPr>
        <xdr:cNvPr id="131" name="円/楕円 130"/>
        <xdr:cNvSpPr/>
      </xdr:nvSpPr>
      <xdr:spPr bwMode="auto">
        <a:xfrm>
          <a:off x="4953000" y="678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289841</xdr:rowOff>
    </xdr:from>
    <xdr:ext cx="736600" cy="259045"/>
    <xdr:sp macro="" textlink="">
      <xdr:nvSpPr>
        <xdr:cNvPr id="132" name="テキスト ボックス 131"/>
        <xdr:cNvSpPr txBox="1"/>
      </xdr:nvSpPr>
      <xdr:spPr>
        <a:xfrm>
          <a:off x="4622800" y="655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225613</xdr:rowOff>
    </xdr:from>
    <xdr:to>
      <xdr:col>3</xdr:col>
      <xdr:colOff>955675</xdr:colOff>
      <xdr:row>35</xdr:row>
      <xdr:rowOff>327213</xdr:rowOff>
    </xdr:to>
    <xdr:sp macro="" textlink="">
      <xdr:nvSpPr>
        <xdr:cNvPr id="133" name="円/楕円 132"/>
        <xdr:cNvSpPr/>
      </xdr:nvSpPr>
      <xdr:spPr bwMode="auto">
        <a:xfrm>
          <a:off x="4254500" y="6835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337390</xdr:rowOff>
    </xdr:from>
    <xdr:ext cx="762000" cy="259045"/>
    <xdr:sp macro="" textlink="">
      <xdr:nvSpPr>
        <xdr:cNvPr id="134" name="テキスト ボックス 133"/>
        <xdr:cNvSpPr txBox="1"/>
      </xdr:nvSpPr>
      <xdr:spPr>
        <a:xfrm>
          <a:off x="3924300" y="66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229362</xdr:rowOff>
    </xdr:from>
    <xdr:to>
      <xdr:col>3</xdr:col>
      <xdr:colOff>257175</xdr:colOff>
      <xdr:row>35</xdr:row>
      <xdr:rowOff>330962</xdr:rowOff>
    </xdr:to>
    <xdr:sp macro="" textlink="">
      <xdr:nvSpPr>
        <xdr:cNvPr id="135" name="円/楕円 134"/>
        <xdr:cNvSpPr/>
      </xdr:nvSpPr>
      <xdr:spPr bwMode="auto">
        <a:xfrm>
          <a:off x="3556000" y="683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341139</xdr:rowOff>
    </xdr:from>
    <xdr:ext cx="762000" cy="259045"/>
    <xdr:sp macro="" textlink="">
      <xdr:nvSpPr>
        <xdr:cNvPr id="136" name="テキスト ボックス 135"/>
        <xdr:cNvSpPr txBox="1"/>
      </xdr:nvSpPr>
      <xdr:spPr>
        <a:xfrm>
          <a:off x="3225800" y="660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256291</xdr:rowOff>
    </xdr:from>
    <xdr:to>
      <xdr:col>2</xdr:col>
      <xdr:colOff>692150</xdr:colOff>
      <xdr:row>36</xdr:row>
      <xdr:rowOff>14991</xdr:rowOff>
    </xdr:to>
    <xdr:sp macro="" textlink="">
      <xdr:nvSpPr>
        <xdr:cNvPr id="137" name="円/楕円 136"/>
        <xdr:cNvSpPr/>
      </xdr:nvSpPr>
      <xdr:spPr bwMode="auto">
        <a:xfrm>
          <a:off x="2857500" y="686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342668</xdr:rowOff>
    </xdr:from>
    <xdr:ext cx="762000" cy="259045"/>
    <xdr:sp macro="" textlink="">
      <xdr:nvSpPr>
        <xdr:cNvPr id="138" name="テキスト ボックス 137"/>
        <xdr:cNvSpPr txBox="1"/>
      </xdr:nvSpPr>
      <xdr:spPr>
        <a:xfrm>
          <a:off x="2527300" y="695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財政調整基金は、標準財政規模の約</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割程度の積立額を保持しており、良好な状況を継続している。また普通交付税の合併算定替による影響もあり、積立金の取崩しは最小限に留まっている。</a:t>
          </a:r>
        </a:p>
        <a:p>
          <a:r>
            <a:rPr kumimoji="1" lang="ja-JP" altLang="en-US" sz="1300">
              <a:latin typeface="ＭＳ ゴシック" pitchFamily="49" charset="-128"/>
              <a:ea typeface="ＭＳ ゴシック" pitchFamily="49" charset="-128"/>
            </a:rPr>
            <a:t>　実質収支については平成</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年の合併以降、黒字を継続している。</a:t>
          </a:r>
        </a:p>
        <a:p>
          <a:r>
            <a:rPr kumimoji="1" lang="ja-JP" altLang="en-US" sz="1300">
              <a:latin typeface="ＭＳ ゴシック" pitchFamily="49" charset="-128"/>
              <a:ea typeface="ＭＳ ゴシック" pitchFamily="49" charset="-128"/>
            </a:rPr>
            <a:t>　実質単年度収支は、</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年連続で赤字となった。これは財政調整基金への積立てを最小限に抑え、将来の公債費増加に備え、減債基金への積立てを重点的に実施した結果である。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連結実質赤字比率については、健全化判断比率算定開始から黒字であり、平成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年度決算においても、全ての会計において黒字であるため適正な状況と考える。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年度借入から財政状況を勘案して、償還期間を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年から</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年に見直した結果、ここ数年に比べ増加幅を抑制できている状況である。</a:t>
          </a:r>
        </a:p>
        <a:p>
          <a:r>
            <a:rPr kumimoji="1" lang="ja-JP" altLang="en-US" sz="1400">
              <a:latin typeface="ＭＳ ゴシック" pitchFamily="49" charset="-128"/>
              <a:ea typeface="ＭＳ ゴシック" pitchFamily="49" charset="-128"/>
            </a:rPr>
            <a:t>　一方、公営企業債の元利償還金に対する繰入金については、簡易水道事業及び公共下水道事業の事業拡大に伴い増加している状況である。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将来負担比率の分子額については、平成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の合併以降、大型の普通建設事業を集中的に実施しており、それらの財源となる合併特例債借入額の増加に伴い、地方債残高も増加している。一方で、定員適正化計画に基づき新規採用職員数を抑制しているため、退職手当負担見込額は着実に減少している。基金については、財政調整基金の取崩し及び新庁舎建設に伴い庁舎建設基金を大幅に取り崩したため、充当可能基金が減少した。基準財政需要額算入見込額の増加などにより将来負担比率の分子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年ぶりに減少したが、今後、簡易水道事業や公共下水道の事業拡大に係る償還額の増加により将来負担が増加するおそれもあるため、行財政改革を推進し、財政の健全化を図っていく。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32348230</v>
      </c>
      <c r="BO4" s="379"/>
      <c r="BP4" s="379"/>
      <c r="BQ4" s="379"/>
      <c r="BR4" s="379"/>
      <c r="BS4" s="379"/>
      <c r="BT4" s="379"/>
      <c r="BU4" s="380"/>
      <c r="BV4" s="378">
        <v>33471909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3.5</v>
      </c>
      <c r="CU4" s="554"/>
      <c r="CV4" s="554"/>
      <c r="CW4" s="554"/>
      <c r="CX4" s="554"/>
      <c r="CY4" s="554"/>
      <c r="CZ4" s="554"/>
      <c r="DA4" s="555"/>
      <c r="DB4" s="553">
        <v>3.1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31346779</v>
      </c>
      <c r="BO5" s="384"/>
      <c r="BP5" s="384"/>
      <c r="BQ5" s="384"/>
      <c r="BR5" s="384"/>
      <c r="BS5" s="384"/>
      <c r="BT5" s="384"/>
      <c r="BU5" s="385"/>
      <c r="BV5" s="383">
        <v>32432139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v>
      </c>
      <c r="CU5" s="354"/>
      <c r="CV5" s="354"/>
      <c r="CW5" s="354"/>
      <c r="CX5" s="354"/>
      <c r="CY5" s="354"/>
      <c r="CZ5" s="354"/>
      <c r="DA5" s="355"/>
      <c r="DB5" s="353">
        <v>93.4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1001451</v>
      </c>
      <c r="BO6" s="384"/>
      <c r="BP6" s="384"/>
      <c r="BQ6" s="384"/>
      <c r="BR6" s="384"/>
      <c r="BS6" s="384"/>
      <c r="BT6" s="384"/>
      <c r="BU6" s="385"/>
      <c r="BV6" s="383">
        <v>1039770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101</v>
      </c>
      <c r="CU6" s="528"/>
      <c r="CV6" s="528"/>
      <c r="CW6" s="528"/>
      <c r="CX6" s="528"/>
      <c r="CY6" s="528"/>
      <c r="CZ6" s="528"/>
      <c r="DA6" s="529"/>
      <c r="DB6" s="527">
        <v>100.6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362258</v>
      </c>
      <c r="BO7" s="384"/>
      <c r="BP7" s="384"/>
      <c r="BQ7" s="384"/>
      <c r="BR7" s="384"/>
      <c r="BS7" s="384"/>
      <c r="BT7" s="384"/>
      <c r="BU7" s="385"/>
      <c r="BV7" s="383">
        <v>485535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18331205</v>
      </c>
      <c r="CU7" s="384"/>
      <c r="CV7" s="384"/>
      <c r="CW7" s="384"/>
      <c r="CX7" s="384"/>
      <c r="CY7" s="384"/>
      <c r="CZ7" s="384"/>
      <c r="DA7" s="385"/>
      <c r="DB7" s="383">
        <v>18166279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639193</v>
      </c>
      <c r="BO8" s="384"/>
      <c r="BP8" s="384"/>
      <c r="BQ8" s="384"/>
      <c r="BR8" s="384"/>
      <c r="BS8" s="384"/>
      <c r="BT8" s="384"/>
      <c r="BU8" s="385"/>
      <c r="BV8" s="383">
        <v>554235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0.45</v>
      </c>
      <c r="CU8" s="491"/>
      <c r="CV8" s="491"/>
      <c r="CW8" s="491"/>
      <c r="CX8" s="491"/>
      <c r="CY8" s="491"/>
      <c r="CZ8" s="491"/>
      <c r="DA8" s="492"/>
      <c r="DB8" s="490">
        <v>0.45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65840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84958</v>
      </c>
      <c r="BO9" s="384"/>
      <c r="BP9" s="384"/>
      <c r="BQ9" s="384"/>
      <c r="BR9" s="384"/>
      <c r="BS9" s="384"/>
      <c r="BT9" s="384"/>
      <c r="BU9" s="385"/>
      <c r="BV9" s="383">
        <v>61730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22</v>
      </c>
      <c r="CU9" s="354"/>
      <c r="CV9" s="354"/>
      <c r="CW9" s="354"/>
      <c r="CX9" s="354"/>
      <c r="CY9" s="354"/>
      <c r="CZ9" s="354"/>
      <c r="DA9" s="355"/>
      <c r="DB9" s="353">
        <v>20.5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67862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3387</v>
      </c>
      <c r="BO10" s="384"/>
      <c r="BP10" s="384"/>
      <c r="BQ10" s="384"/>
      <c r="BR10" s="384"/>
      <c r="BS10" s="384"/>
      <c r="BT10" s="384"/>
      <c r="BU10" s="385"/>
      <c r="BV10" s="383">
        <v>4447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303829</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66411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445752</v>
      </c>
      <c r="BO12" s="384"/>
      <c r="BP12" s="384"/>
      <c r="BQ12" s="384"/>
      <c r="BR12" s="384"/>
      <c r="BS12" s="384"/>
      <c r="BT12" s="384"/>
      <c r="BU12" s="385"/>
      <c r="BV12" s="383">
        <v>195991</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66169</v>
      </c>
      <c r="S13" s="483"/>
      <c r="T13" s="483"/>
      <c r="U13" s="483"/>
      <c r="V13" s="484"/>
      <c r="W13" s="470" t="s">
        <v>124</v>
      </c>
      <c r="X13" s="396"/>
      <c r="Y13" s="396"/>
      <c r="Z13" s="396"/>
      <c r="AA13" s="396"/>
      <c r="AB13" s="397"/>
      <c r="AC13" s="359">
        <v>5893</v>
      </c>
      <c r="AD13" s="360"/>
      <c r="AE13" s="360"/>
      <c r="AF13" s="360"/>
      <c r="AG13" s="361"/>
      <c r="AH13" s="359">
        <v>7172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-53578</v>
      </c>
      <c r="BO13" s="384"/>
      <c r="BP13" s="384"/>
      <c r="BQ13" s="384"/>
      <c r="BR13" s="384"/>
      <c r="BS13" s="384"/>
      <c r="BT13" s="384"/>
      <c r="BU13" s="385"/>
      <c r="BV13" s="383">
        <v>-129814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12.4</v>
      </c>
      <c r="CU13" s="354"/>
      <c r="CV13" s="354"/>
      <c r="CW13" s="354"/>
      <c r="CX13" s="354"/>
      <c r="CY13" s="354"/>
      <c r="CZ13" s="354"/>
      <c r="DA13" s="355"/>
      <c r="DB13" s="353">
        <v>11.7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66862</v>
      </c>
      <c r="S14" s="483"/>
      <c r="T14" s="483"/>
      <c r="U14" s="483"/>
      <c r="V14" s="484"/>
      <c r="W14" s="485"/>
      <c r="X14" s="399"/>
      <c r="Y14" s="399"/>
      <c r="Z14" s="399"/>
      <c r="AA14" s="399"/>
      <c r="AB14" s="400"/>
      <c r="AC14" s="475">
        <v>19</v>
      </c>
      <c r="AD14" s="476"/>
      <c r="AE14" s="476"/>
      <c r="AF14" s="476"/>
      <c r="AG14" s="477"/>
      <c r="AH14" s="475">
        <v>20.9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49.9</v>
      </c>
      <c r="CU14" s="454"/>
      <c r="CV14" s="454"/>
      <c r="CW14" s="454"/>
      <c r="CX14" s="454"/>
      <c r="CY14" s="454"/>
      <c r="CZ14" s="454"/>
      <c r="DA14" s="455"/>
      <c r="DB14" s="486">
        <v>55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66651</v>
      </c>
      <c r="S15" s="483"/>
      <c r="T15" s="483"/>
      <c r="U15" s="483"/>
      <c r="V15" s="484"/>
      <c r="W15" s="470" t="s">
        <v>131</v>
      </c>
      <c r="X15" s="396"/>
      <c r="Y15" s="396"/>
      <c r="Z15" s="396"/>
      <c r="AA15" s="396"/>
      <c r="AB15" s="397"/>
      <c r="AC15" s="359">
        <v>6704</v>
      </c>
      <c r="AD15" s="360"/>
      <c r="AE15" s="360"/>
      <c r="AF15" s="360"/>
      <c r="AG15" s="361"/>
      <c r="AH15" s="359">
        <v>7583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5671662</v>
      </c>
      <c r="BO15" s="379"/>
      <c r="BP15" s="379"/>
      <c r="BQ15" s="379"/>
      <c r="BR15" s="379"/>
      <c r="BS15" s="379"/>
      <c r="BT15" s="379"/>
      <c r="BU15" s="380"/>
      <c r="BV15" s="378">
        <v>5644881</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21.6</v>
      </c>
      <c r="AD16" s="476"/>
      <c r="AE16" s="476"/>
      <c r="AF16" s="476"/>
      <c r="AG16" s="477"/>
      <c r="AH16" s="475">
        <v>22.1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12810601</v>
      </c>
      <c r="BO16" s="384"/>
      <c r="BP16" s="384"/>
      <c r="BQ16" s="384"/>
      <c r="BR16" s="384"/>
      <c r="BS16" s="384"/>
      <c r="BT16" s="384"/>
      <c r="BU16" s="385"/>
      <c r="BV16" s="383">
        <v>12671883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18414</v>
      </c>
      <c r="AD17" s="360"/>
      <c r="AE17" s="360"/>
      <c r="AF17" s="360"/>
      <c r="AG17" s="361"/>
      <c r="AH17" s="359">
        <v>19206</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7281943</v>
      </c>
      <c r="BO17" s="384"/>
      <c r="BP17" s="384"/>
      <c r="BQ17" s="384"/>
      <c r="BR17" s="384"/>
      <c r="BS17" s="384"/>
      <c r="BT17" s="384"/>
      <c r="BU17" s="385"/>
      <c r="BV17" s="383">
        <v>7244824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228.24</v>
      </c>
      <c r="M18" s="446"/>
      <c r="N18" s="446"/>
      <c r="O18" s="446"/>
      <c r="P18" s="446"/>
      <c r="Q18" s="446"/>
      <c r="R18" s="447"/>
      <c r="S18" s="447"/>
      <c r="T18" s="447"/>
      <c r="U18" s="447"/>
      <c r="V18" s="448"/>
      <c r="W18" s="462"/>
      <c r="X18" s="463"/>
      <c r="Y18" s="463"/>
      <c r="Z18" s="463"/>
      <c r="AA18" s="463"/>
      <c r="AB18" s="471"/>
      <c r="AC18" s="347">
        <v>59.4</v>
      </c>
      <c r="AD18" s="348"/>
      <c r="AE18" s="348"/>
      <c r="AF18" s="348"/>
      <c r="AG18" s="449"/>
      <c r="AH18" s="347">
        <v>56.1</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17266781</v>
      </c>
      <c r="BO18" s="384"/>
      <c r="BP18" s="384"/>
      <c r="BQ18" s="384"/>
      <c r="BR18" s="384"/>
      <c r="BS18" s="384"/>
      <c r="BT18" s="384"/>
      <c r="BU18" s="385"/>
      <c r="BV18" s="383">
        <v>17046424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288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23103885</v>
      </c>
      <c r="BO19" s="384"/>
      <c r="BP19" s="384"/>
      <c r="BQ19" s="384"/>
      <c r="BR19" s="384"/>
      <c r="BS19" s="384"/>
      <c r="BT19" s="384"/>
      <c r="BU19" s="385"/>
      <c r="BV19" s="383">
        <v>22520011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23226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34834254</v>
      </c>
      <c r="BO23" s="384"/>
      <c r="BP23" s="384"/>
      <c r="BQ23" s="384"/>
      <c r="BR23" s="384"/>
      <c r="BS23" s="384"/>
      <c r="BT23" s="384"/>
      <c r="BU23" s="385"/>
      <c r="BV23" s="383">
        <v>35145125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8051</v>
      </c>
      <c r="R24" s="360"/>
      <c r="S24" s="360"/>
      <c r="T24" s="360"/>
      <c r="U24" s="360"/>
      <c r="V24" s="361"/>
      <c r="W24" s="425"/>
      <c r="X24" s="416"/>
      <c r="Y24" s="417"/>
      <c r="Z24" s="356" t="s">
        <v>154</v>
      </c>
      <c r="AA24" s="357"/>
      <c r="AB24" s="357"/>
      <c r="AC24" s="357"/>
      <c r="AD24" s="357"/>
      <c r="AE24" s="357"/>
      <c r="AF24" s="357"/>
      <c r="AG24" s="358"/>
      <c r="AH24" s="359">
        <v>519</v>
      </c>
      <c r="AI24" s="360"/>
      <c r="AJ24" s="360"/>
      <c r="AK24" s="360"/>
      <c r="AL24" s="361"/>
      <c r="AM24" s="359">
        <v>1740207</v>
      </c>
      <c r="AN24" s="360"/>
      <c r="AO24" s="360"/>
      <c r="AP24" s="360"/>
      <c r="AQ24" s="360"/>
      <c r="AR24" s="361"/>
      <c r="AS24" s="359">
        <v>3353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16998004</v>
      </c>
      <c r="BO24" s="384"/>
      <c r="BP24" s="384"/>
      <c r="BQ24" s="384"/>
      <c r="BR24" s="384"/>
      <c r="BS24" s="384"/>
      <c r="BT24" s="384"/>
      <c r="BU24" s="385"/>
      <c r="BV24" s="383">
        <v>16790126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6790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4629962</v>
      </c>
      <c r="BO25" s="379"/>
      <c r="BP25" s="379"/>
      <c r="BQ25" s="379"/>
      <c r="BR25" s="379"/>
      <c r="BS25" s="379"/>
      <c r="BT25" s="379"/>
      <c r="BU25" s="380"/>
      <c r="BV25" s="378">
        <v>3945944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6111</v>
      </c>
      <c r="R26" s="360"/>
      <c r="S26" s="360"/>
      <c r="T26" s="360"/>
      <c r="U26" s="360"/>
      <c r="V26" s="361"/>
      <c r="W26" s="425"/>
      <c r="X26" s="416"/>
      <c r="Y26" s="417"/>
      <c r="Z26" s="356" t="s">
        <v>160</v>
      </c>
      <c r="AA26" s="436"/>
      <c r="AB26" s="436"/>
      <c r="AC26" s="436"/>
      <c r="AD26" s="436"/>
      <c r="AE26" s="436"/>
      <c r="AF26" s="436"/>
      <c r="AG26" s="437"/>
      <c r="AH26" s="359">
        <v>32</v>
      </c>
      <c r="AI26" s="360"/>
      <c r="AJ26" s="360"/>
      <c r="AK26" s="360"/>
      <c r="AL26" s="361"/>
      <c r="AM26" s="359">
        <v>109056</v>
      </c>
      <c r="AN26" s="360"/>
      <c r="AO26" s="360"/>
      <c r="AP26" s="360"/>
      <c r="AQ26" s="360"/>
      <c r="AR26" s="361"/>
      <c r="AS26" s="359">
        <v>3408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4600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16644</v>
      </c>
      <c r="AN27" s="360"/>
      <c r="AO27" s="360"/>
      <c r="AP27" s="360"/>
      <c r="AQ27" s="360"/>
      <c r="AR27" s="361"/>
      <c r="AS27" s="359">
        <v>4161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736669</v>
      </c>
      <c r="BO27" s="387"/>
      <c r="BP27" s="387"/>
      <c r="BQ27" s="387"/>
      <c r="BR27" s="387"/>
      <c r="BS27" s="387"/>
      <c r="BT27" s="387"/>
      <c r="BU27" s="388"/>
      <c r="BV27" s="386">
        <v>735960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4100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5176022</v>
      </c>
      <c r="BO28" s="379"/>
      <c r="BP28" s="379"/>
      <c r="BQ28" s="379"/>
      <c r="BR28" s="379"/>
      <c r="BS28" s="379"/>
      <c r="BT28" s="379"/>
      <c r="BU28" s="380"/>
      <c r="BV28" s="378">
        <v>5618387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20</v>
      </c>
      <c r="M29" s="360"/>
      <c r="N29" s="360"/>
      <c r="O29" s="360"/>
      <c r="P29" s="361"/>
      <c r="Q29" s="359">
        <v>3700</v>
      </c>
      <c r="R29" s="360"/>
      <c r="S29" s="360"/>
      <c r="T29" s="360"/>
      <c r="U29" s="360"/>
      <c r="V29" s="361"/>
      <c r="W29" s="425"/>
      <c r="X29" s="416"/>
      <c r="Y29" s="417"/>
      <c r="Z29" s="356" t="s">
        <v>170</v>
      </c>
      <c r="AA29" s="357"/>
      <c r="AB29" s="357"/>
      <c r="AC29" s="357"/>
      <c r="AD29" s="357"/>
      <c r="AE29" s="357"/>
      <c r="AF29" s="357"/>
      <c r="AG29" s="358"/>
      <c r="AH29" s="359">
        <v>523</v>
      </c>
      <c r="AI29" s="360"/>
      <c r="AJ29" s="360"/>
      <c r="AK29" s="360"/>
      <c r="AL29" s="361"/>
      <c r="AM29" s="359">
        <v>1756851</v>
      </c>
      <c r="AN29" s="360"/>
      <c r="AO29" s="360"/>
      <c r="AP29" s="360"/>
      <c r="AQ29" s="360"/>
      <c r="AR29" s="361"/>
      <c r="AS29" s="359">
        <v>3359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1885502</v>
      </c>
      <c r="BO29" s="384"/>
      <c r="BP29" s="384"/>
      <c r="BQ29" s="384"/>
      <c r="BR29" s="384"/>
      <c r="BS29" s="384"/>
      <c r="BT29" s="384"/>
      <c r="BU29" s="385"/>
      <c r="BV29" s="383">
        <v>1408756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4189685</v>
      </c>
      <c r="BO30" s="387"/>
      <c r="BP30" s="387"/>
      <c r="BQ30" s="387"/>
      <c r="BR30" s="387"/>
      <c r="BS30" s="387"/>
      <c r="BT30" s="387"/>
      <c r="BU30" s="388"/>
      <c r="BV30" s="386">
        <v>4327263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公立那賀病院経営事務組合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青洲の里</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国民健康保険直営診療施設勘定特別会計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特定環境保全公共下水道事業特別会計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那賀衛生環境整備組合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紀の川市土地開発公社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農業集落排水事業特別会計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那賀消防組合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介護保険事業勘定特別会計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IF('各会計、関係団体の財政状況及び健全化判断比率'!B37="","",'各会計、関係団体の財政状況及び健全化判断比率'!B37)</f>
        <v>簡易水道事業特別会計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那賀老人福祉施設組合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和歌山県市町村総合事務組合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那賀老人福祉施設組合（公営企業会計）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那賀児童福祉施設組合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那賀広域事務組合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那賀休日急患診療所経営事務組合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五色台広域施設組合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election activeCell="M43" sqref="M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9" t="s">
        <v>24</v>
      </c>
      <c r="C41" s="1180"/>
      <c r="D41" s="81"/>
      <c r="E41" s="1181" t="s">
        <v>25</v>
      </c>
      <c r="F41" s="1181"/>
      <c r="G41" s="1181"/>
      <c r="H41" s="1182"/>
      <c r="I41" s="82">
        <v>33556</v>
      </c>
      <c r="J41" s="83">
        <v>32915</v>
      </c>
      <c r="K41" s="83">
        <v>34330</v>
      </c>
      <c r="L41" s="83">
        <v>35145</v>
      </c>
      <c r="M41" s="84">
        <v>34834</v>
      </c>
    </row>
    <row r="42" spans="2:13" ht="27.75" customHeight="1">
      <c r="B42" s="1169"/>
      <c r="C42" s="1170"/>
      <c r="D42" s="85"/>
      <c r="E42" s="1173" t="s">
        <v>26</v>
      </c>
      <c r="F42" s="1173"/>
      <c r="G42" s="1173"/>
      <c r="H42" s="1174"/>
      <c r="I42" s="86">
        <v>108</v>
      </c>
      <c r="J42" s="87">
        <v>108</v>
      </c>
      <c r="K42" s="87">
        <v>108</v>
      </c>
      <c r="L42" s="87" t="s">
        <v>481</v>
      </c>
      <c r="M42" s="88" t="s">
        <v>481</v>
      </c>
    </row>
    <row r="43" spans="2:13" ht="27.75" customHeight="1">
      <c r="B43" s="1169"/>
      <c r="C43" s="1170"/>
      <c r="D43" s="85"/>
      <c r="E43" s="1173" t="s">
        <v>27</v>
      </c>
      <c r="F43" s="1173"/>
      <c r="G43" s="1173"/>
      <c r="H43" s="1174"/>
      <c r="I43" s="86">
        <v>8061</v>
      </c>
      <c r="J43" s="87">
        <v>8656</v>
      </c>
      <c r="K43" s="87">
        <v>9617</v>
      </c>
      <c r="L43" s="87">
        <v>9678</v>
      </c>
      <c r="M43" s="88">
        <v>10069</v>
      </c>
    </row>
    <row r="44" spans="2:13" ht="27.75" customHeight="1">
      <c r="B44" s="1169"/>
      <c r="C44" s="1170"/>
      <c r="D44" s="85"/>
      <c r="E44" s="1173" t="s">
        <v>28</v>
      </c>
      <c r="F44" s="1173"/>
      <c r="G44" s="1173"/>
      <c r="H44" s="1174"/>
      <c r="I44" s="86">
        <v>6167</v>
      </c>
      <c r="J44" s="87">
        <v>5783</v>
      </c>
      <c r="K44" s="87">
        <v>5453</v>
      </c>
      <c r="L44" s="87">
        <v>5327</v>
      </c>
      <c r="M44" s="88">
        <v>5404</v>
      </c>
    </row>
    <row r="45" spans="2:13" ht="27.75" customHeight="1">
      <c r="B45" s="1169"/>
      <c r="C45" s="1170"/>
      <c r="D45" s="85"/>
      <c r="E45" s="1173" t="s">
        <v>29</v>
      </c>
      <c r="F45" s="1173"/>
      <c r="G45" s="1173"/>
      <c r="H45" s="1174"/>
      <c r="I45" s="86">
        <v>6248</v>
      </c>
      <c r="J45" s="87">
        <v>6159</v>
      </c>
      <c r="K45" s="87">
        <v>6088</v>
      </c>
      <c r="L45" s="87">
        <v>6083</v>
      </c>
      <c r="M45" s="88">
        <v>5860</v>
      </c>
    </row>
    <row r="46" spans="2:13" ht="27.75" customHeight="1">
      <c r="B46" s="1169"/>
      <c r="C46" s="1170"/>
      <c r="D46" s="85"/>
      <c r="E46" s="1173" t="s">
        <v>30</v>
      </c>
      <c r="F46" s="1173"/>
      <c r="G46" s="1173"/>
      <c r="H46" s="1174"/>
      <c r="I46" s="86">
        <v>1184</v>
      </c>
      <c r="J46" s="87">
        <v>637</v>
      </c>
      <c r="K46" s="87">
        <v>86</v>
      </c>
      <c r="L46" s="87">
        <v>201</v>
      </c>
      <c r="M46" s="88">
        <v>71</v>
      </c>
    </row>
    <row r="47" spans="2:13" ht="27.75" customHeight="1">
      <c r="B47" s="1169"/>
      <c r="C47" s="1170"/>
      <c r="D47" s="85"/>
      <c r="E47" s="1173" t="s">
        <v>31</v>
      </c>
      <c r="F47" s="1173"/>
      <c r="G47" s="1173"/>
      <c r="H47" s="1174"/>
      <c r="I47" s="86" t="s">
        <v>481</v>
      </c>
      <c r="J47" s="87" t="s">
        <v>481</v>
      </c>
      <c r="K47" s="87" t="s">
        <v>481</v>
      </c>
      <c r="L47" s="87" t="s">
        <v>481</v>
      </c>
      <c r="M47" s="88" t="s">
        <v>481</v>
      </c>
    </row>
    <row r="48" spans="2:13" ht="27.75" customHeight="1">
      <c r="B48" s="1171"/>
      <c r="C48" s="1172"/>
      <c r="D48" s="85"/>
      <c r="E48" s="1173" t="s">
        <v>32</v>
      </c>
      <c r="F48" s="1173"/>
      <c r="G48" s="1173"/>
      <c r="H48" s="1174"/>
      <c r="I48" s="86" t="s">
        <v>481</v>
      </c>
      <c r="J48" s="87" t="s">
        <v>481</v>
      </c>
      <c r="K48" s="87" t="s">
        <v>481</v>
      </c>
      <c r="L48" s="87" t="s">
        <v>481</v>
      </c>
      <c r="M48" s="88" t="s">
        <v>481</v>
      </c>
    </row>
    <row r="49" spans="2:13" ht="27.75" customHeight="1">
      <c r="B49" s="1167" t="s">
        <v>33</v>
      </c>
      <c r="C49" s="1168"/>
      <c r="D49" s="89"/>
      <c r="E49" s="1173" t="s">
        <v>34</v>
      </c>
      <c r="F49" s="1173"/>
      <c r="G49" s="1173"/>
      <c r="H49" s="1174"/>
      <c r="I49" s="86">
        <v>8448</v>
      </c>
      <c r="J49" s="87">
        <v>9854</v>
      </c>
      <c r="K49" s="87">
        <v>10090</v>
      </c>
      <c r="L49" s="87">
        <v>8602</v>
      </c>
      <c r="M49" s="88">
        <v>8453</v>
      </c>
    </row>
    <row r="50" spans="2:13" ht="27.75" customHeight="1">
      <c r="B50" s="1169"/>
      <c r="C50" s="1170"/>
      <c r="D50" s="85"/>
      <c r="E50" s="1173" t="s">
        <v>35</v>
      </c>
      <c r="F50" s="1173"/>
      <c r="G50" s="1173"/>
      <c r="H50" s="1174"/>
      <c r="I50" s="86">
        <v>5471</v>
      </c>
      <c r="J50" s="87">
        <v>5279</v>
      </c>
      <c r="K50" s="87">
        <v>5130</v>
      </c>
      <c r="L50" s="87">
        <v>5147</v>
      </c>
      <c r="M50" s="88">
        <v>4498</v>
      </c>
    </row>
    <row r="51" spans="2:13" ht="27.75" customHeight="1">
      <c r="B51" s="1171"/>
      <c r="C51" s="1172"/>
      <c r="D51" s="85"/>
      <c r="E51" s="1173" t="s">
        <v>36</v>
      </c>
      <c r="F51" s="1173"/>
      <c r="G51" s="1173"/>
      <c r="H51" s="1174"/>
      <c r="I51" s="86">
        <v>30922</v>
      </c>
      <c r="J51" s="87">
        <v>31791</v>
      </c>
      <c r="K51" s="87">
        <v>33726</v>
      </c>
      <c r="L51" s="87">
        <v>34475</v>
      </c>
      <c r="M51" s="88">
        <v>35841</v>
      </c>
    </row>
    <row r="52" spans="2:13" ht="27.75" customHeight="1" thickBot="1">
      <c r="B52" s="1175" t="s">
        <v>37</v>
      </c>
      <c r="C52" s="1176"/>
      <c r="D52" s="90"/>
      <c r="E52" s="1177" t="s">
        <v>38</v>
      </c>
      <c r="F52" s="1177"/>
      <c r="G52" s="1177"/>
      <c r="H52" s="1178"/>
      <c r="I52" s="91">
        <v>10482</v>
      </c>
      <c r="J52" s="92">
        <v>7335</v>
      </c>
      <c r="K52" s="92">
        <v>6736</v>
      </c>
      <c r="L52" s="92">
        <v>8211</v>
      </c>
      <c r="M52" s="93">
        <v>7446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134149</v>
      </c>
      <c r="E3" s="116"/>
      <c r="F3" s="117">
        <v>58009</v>
      </c>
      <c r="G3" s="118"/>
      <c r="H3" s="119"/>
    </row>
    <row r="4" spans="1:8">
      <c r="A4" s="120"/>
      <c r="B4" s="121"/>
      <c r="C4" s="122"/>
      <c r="D4" s="123">
        <v>57898</v>
      </c>
      <c r="E4" s="124"/>
      <c r="F4" s="125">
        <v>32190</v>
      </c>
      <c r="G4" s="126"/>
      <c r="H4" s="127"/>
    </row>
    <row r="5" spans="1:8">
      <c r="A5" s="108" t="s">
        <v>514</v>
      </c>
      <c r="B5" s="113"/>
      <c r="C5" s="114"/>
      <c r="D5" s="115">
        <v>50362</v>
      </c>
      <c r="E5" s="116"/>
      <c r="F5" s="117">
        <v>61882</v>
      </c>
      <c r="G5" s="118"/>
      <c r="H5" s="119"/>
    </row>
    <row r="6" spans="1:8">
      <c r="A6" s="120"/>
      <c r="B6" s="121"/>
      <c r="C6" s="122"/>
      <c r="D6" s="123">
        <v>27073</v>
      </c>
      <c r="E6" s="124"/>
      <c r="F6" s="125">
        <v>32175</v>
      </c>
      <c r="G6" s="126"/>
      <c r="H6" s="127"/>
    </row>
    <row r="7" spans="1:8">
      <c r="A7" s="108" t="s">
        <v>515</v>
      </c>
      <c r="B7" s="113"/>
      <c r="C7" s="114"/>
      <c r="D7" s="115">
        <v>88247</v>
      </c>
      <c r="E7" s="116"/>
      <c r="F7" s="117">
        <v>47569</v>
      </c>
      <c r="G7" s="118"/>
      <c r="H7" s="119"/>
    </row>
    <row r="8" spans="1:8">
      <c r="A8" s="120"/>
      <c r="B8" s="121"/>
      <c r="C8" s="122"/>
      <c r="D8" s="123">
        <v>51596</v>
      </c>
      <c r="E8" s="124"/>
      <c r="F8" s="125">
        <v>26255</v>
      </c>
      <c r="G8" s="126"/>
      <c r="H8" s="127"/>
    </row>
    <row r="9" spans="1:8">
      <c r="A9" s="108" t="s">
        <v>516</v>
      </c>
      <c r="B9" s="113"/>
      <c r="C9" s="114"/>
      <c r="D9" s="115">
        <v>110531</v>
      </c>
      <c r="E9" s="116"/>
      <c r="F9" s="117">
        <v>50880</v>
      </c>
      <c r="G9" s="118"/>
      <c r="H9" s="119"/>
    </row>
    <row r="10" spans="1:8">
      <c r="A10" s="120"/>
      <c r="B10" s="121"/>
      <c r="C10" s="122"/>
      <c r="D10" s="123">
        <v>80531</v>
      </c>
      <c r="E10" s="124"/>
      <c r="F10" s="125">
        <v>26879</v>
      </c>
      <c r="G10" s="126"/>
      <c r="H10" s="127"/>
    </row>
    <row r="11" spans="1:8">
      <c r="A11" s="108" t="s">
        <v>517</v>
      </c>
      <c r="B11" s="113"/>
      <c r="C11" s="114"/>
      <c r="D11" s="115">
        <v>74125</v>
      </c>
      <c r="E11" s="116"/>
      <c r="F11" s="117">
        <v>63956</v>
      </c>
      <c r="G11" s="118"/>
      <c r="H11" s="119"/>
    </row>
    <row r="12" spans="1:8">
      <c r="A12" s="120"/>
      <c r="B12" s="121"/>
      <c r="C12" s="128"/>
      <c r="D12" s="123">
        <v>36717</v>
      </c>
      <c r="E12" s="124"/>
      <c r="F12" s="125">
        <v>29239</v>
      </c>
      <c r="G12" s="126"/>
      <c r="H12" s="127"/>
    </row>
    <row r="13" spans="1:8">
      <c r="A13" s="108"/>
      <c r="B13" s="113"/>
      <c r="C13" s="129"/>
      <c r="D13" s="130">
        <v>91483</v>
      </c>
      <c r="E13" s="131"/>
      <c r="F13" s="132">
        <v>56459</v>
      </c>
      <c r="G13" s="133"/>
      <c r="H13" s="119"/>
    </row>
    <row r="14" spans="1:8">
      <c r="A14" s="120"/>
      <c r="B14" s="121"/>
      <c r="C14" s="122"/>
      <c r="D14" s="123">
        <v>50763</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3.9</v>
      </c>
      <c r="C19" s="134">
        <f>ROUND(VALUE(SUBSTITUTE(実質収支比率等に係る経年分析!G$48,"▲","-")),2)</f>
        <v>3.34</v>
      </c>
      <c r="D19" s="134">
        <f>ROUND(VALUE(SUBSTITUTE(実質収支比率等に係る経年分析!H$48,"▲","-")),2)</f>
        <v>2.72</v>
      </c>
      <c r="E19" s="134">
        <f>ROUND(VALUE(SUBSTITUTE(実質収支比率等に係る経年分析!I$48,"▲","-")),2)</f>
        <v>3.05</v>
      </c>
      <c r="F19" s="134">
        <f>ROUND(VALUE(SUBSTITUTE(実質収支比率等に係る経年分析!J$48,"▲","-")),2)</f>
        <v>3.49</v>
      </c>
    </row>
    <row r="20" spans="1:11">
      <c r="A20" s="134" t="s">
        <v>43</v>
      </c>
      <c r="B20" s="134">
        <f>ROUND(VALUE(SUBSTITUTE(実質収支比率等に係る経年分析!F$47,"▲","-")),2)</f>
        <v>27.23</v>
      </c>
      <c r="C20" s="134">
        <f>ROUND(VALUE(SUBSTITUTE(実質収支比率等に係る経年分析!G$47,"▲","-")),2)</f>
        <v>31.66</v>
      </c>
      <c r="D20" s="134">
        <f>ROUND(VALUE(SUBSTITUTE(実質収支比率等に係る経年分析!H$47,"▲","-")),2)</f>
        <v>32.07</v>
      </c>
      <c r="E20" s="134">
        <f>ROUND(VALUE(SUBSTITUTE(実質収支比率等に係る経年分析!I$47,"▲","-")),2)</f>
        <v>30.93</v>
      </c>
      <c r="F20" s="134">
        <f>ROUND(VALUE(SUBSTITUTE(実質収支比率等に係る経年分析!J$47,"▲","-")),2)</f>
        <v>28.24</v>
      </c>
    </row>
    <row r="21" spans="1:11">
      <c r="A21" s="134" t="s">
        <v>44</v>
      </c>
      <c r="B21" s="134">
        <f>IF(ISNUMBER(VALUE(SUBSTITUTE(実質収支比率等に係る経年分析!F$49,"▲","-"))),ROUND(VALUE(SUBSTITUTE(実質収支比率等に係る経年分析!F$49,"▲","-")),2),NA())</f>
        <v>-0.56000000000000005</v>
      </c>
      <c r="C21" s="134">
        <f>IF(ISNUMBER(VALUE(SUBSTITUTE(実質収支比率等に係る経年分析!G$49,"▲","-"))),ROUND(VALUE(SUBSTITUTE(実質収支比率等に係る経年分析!G$49,"▲","-")),2),NA())</f>
        <v>6.14</v>
      </c>
      <c r="D21" s="134">
        <f>IF(ISNUMBER(VALUE(SUBSTITUTE(実質収支比率等に係る経年分析!H$49,"▲","-"))),ROUND(VALUE(SUBSTITUTE(実質収支比率等に係る経年分析!H$49,"▲","-")),2),NA())</f>
        <v>-0.93</v>
      </c>
      <c r="E21" s="134">
        <f>IF(ISNUMBER(VALUE(SUBSTITUTE(実質収支比率等に係る経年分析!I$49,"▲","-"))),ROUND(VALUE(SUBSTITUTE(実質収支比率等に係る経年分析!I$49,"▲","-")),2),NA())</f>
        <v>-0.71</v>
      </c>
      <c r="F21" s="134">
        <f>IF(ISNUMBER(VALUE(SUBSTITUTE(実質収支比率等に係る経年分析!J$49,"▲","-"))),ROUND(VALUE(SUBSTITUTE(実質収支比率等に係る経年分析!J$49,"▲","-")),2),NA())</f>
        <v>-0.28999999999999998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0.57999999999999996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介護保険事業勘定特別会計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13.07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2562</v>
      </c>
      <c r="E42" s="136"/>
      <c r="F42" s="136"/>
      <c r="G42" s="136">
        <f>'実質公債費比率（分子）の構造'!L$52</f>
        <v>3067</v>
      </c>
      <c r="H42" s="136"/>
      <c r="I42" s="136"/>
      <c r="J42" s="136">
        <f>'実質公債費比率（分子）の構造'!M$52</f>
        <v>3231</v>
      </c>
      <c r="K42" s="136"/>
      <c r="L42" s="136"/>
      <c r="M42" s="136">
        <f>'実質公債費比率（分子）の構造'!N$52</f>
        <v>3537</v>
      </c>
      <c r="N42" s="136"/>
      <c r="O42" s="136"/>
      <c r="P42" s="136">
        <f>'実質公債費比率（分子）の構造'!O$52</f>
        <v>3701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429</v>
      </c>
      <c r="C45" s="136"/>
      <c r="D45" s="136"/>
      <c r="E45" s="136">
        <f>'実質公債費比率（分子）の構造'!L$49</f>
        <v>419</v>
      </c>
      <c r="F45" s="136"/>
      <c r="G45" s="136"/>
      <c r="H45" s="136">
        <f>'実質公債費比率（分子）の構造'!M$49</f>
        <v>381</v>
      </c>
      <c r="I45" s="136"/>
      <c r="J45" s="136"/>
      <c r="K45" s="136">
        <f>'実質公債費比率（分子）の構造'!N$49</f>
        <v>390</v>
      </c>
      <c r="L45" s="136"/>
      <c r="M45" s="136"/>
      <c r="N45" s="136">
        <f>'実質公債費比率（分子）の構造'!O$49</f>
        <v>417</v>
      </c>
      <c r="O45" s="136"/>
      <c r="P45" s="136"/>
    </row>
    <row r="46" spans="1:16">
      <c r="A46" s="136" t="s">
        <v>55</v>
      </c>
      <c r="B46" s="136">
        <f>'実質公債費比率（分子）の構造'!K$48</f>
        <v>205</v>
      </c>
      <c r="C46" s="136"/>
      <c r="D46" s="136"/>
      <c r="E46" s="136">
        <f>'実質公債費比率（分子）の構造'!L$48</f>
        <v>263</v>
      </c>
      <c r="F46" s="136"/>
      <c r="G46" s="136"/>
      <c r="H46" s="136">
        <f>'実質公債費比率（分子）の構造'!M$48</f>
        <v>318</v>
      </c>
      <c r="I46" s="136"/>
      <c r="J46" s="136"/>
      <c r="K46" s="136">
        <f>'実質公債費比率（分子）の構造'!N$48</f>
        <v>396</v>
      </c>
      <c r="L46" s="136"/>
      <c r="M46" s="136"/>
      <c r="N46" s="136">
        <f>'実質公債費比率（分子）の構造'!O$48</f>
        <v>450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3609</v>
      </c>
      <c r="C49" s="136"/>
      <c r="D49" s="136"/>
      <c r="E49" s="136">
        <f>'実質公債費比率（分子）の構造'!L$45</f>
        <v>4131</v>
      </c>
      <c r="F49" s="136"/>
      <c r="G49" s="136"/>
      <c r="H49" s="136">
        <f>'実質公債費比率（分子）の構造'!M$45</f>
        <v>4277</v>
      </c>
      <c r="I49" s="136"/>
      <c r="J49" s="136"/>
      <c r="K49" s="136">
        <f>'実質公債費比率（分子）の構造'!N$45</f>
        <v>4626</v>
      </c>
      <c r="L49" s="136"/>
      <c r="M49" s="136"/>
      <c r="N49" s="136">
        <f>'実質公債費比率（分子）の構造'!O$45</f>
        <v>4794</v>
      </c>
      <c r="O49" s="136"/>
      <c r="P49" s="136"/>
    </row>
    <row r="50" spans="1:16">
      <c r="A50" s="136" t="s">
        <v>59</v>
      </c>
      <c r="B50" s="136" t="e">
        <f>NA()</f>
        <v>#N/A</v>
      </c>
      <c r="C50" s="136">
        <f>IF(ISNUMBER('実質公債費比率（分子）の構造'!K$53),'実質公債費比率（分子）の構造'!K$53,NA())</f>
        <v>1681</v>
      </c>
      <c r="D50" s="136" t="e">
        <f>NA()</f>
        <v>#N/A</v>
      </c>
      <c r="E50" s="136" t="e">
        <f>NA()</f>
        <v>#N/A</v>
      </c>
      <c r="F50" s="136">
        <f>IF(ISNUMBER('実質公債費比率（分子）の構造'!L$53),'実質公債費比率（分子）の構造'!L$53,NA())</f>
        <v>1746</v>
      </c>
      <c r="G50" s="136" t="e">
        <f>NA()</f>
        <v>#N/A</v>
      </c>
      <c r="H50" s="136" t="e">
        <f>NA()</f>
        <v>#N/A</v>
      </c>
      <c r="I50" s="136">
        <f>IF(ISNUMBER('実質公債費比率（分子）の構造'!M$53),'実質公債費比率（分子）の構造'!M$53,NA())</f>
        <v>1745</v>
      </c>
      <c r="J50" s="136" t="e">
        <f>NA()</f>
        <v>#N/A</v>
      </c>
      <c r="K50" s="136" t="e">
        <f>NA()</f>
        <v>#N/A</v>
      </c>
      <c r="L50" s="136">
        <f>IF(ISNUMBER('実質公債費比率（分子）の構造'!N$53),'実質公債費比率（分子）の構造'!N$53,NA())</f>
        <v>1875</v>
      </c>
      <c r="M50" s="136" t="e">
        <f>NA()</f>
        <v>#N/A</v>
      </c>
      <c r="N50" s="136" t="e">
        <f>NA()</f>
        <v>#N/A</v>
      </c>
      <c r="O50" s="136">
        <f>IF(ISNUMBER('実質公債費比率（分子）の構造'!O$53),'実質公債費比率（分子）の構造'!O$53,NA())</f>
        <v>1960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30922</v>
      </c>
      <c r="E56" s="135"/>
      <c r="F56" s="135"/>
      <c r="G56" s="135">
        <f>'将来負担比率（分子）の構造'!J$51</f>
        <v>31791</v>
      </c>
      <c r="H56" s="135"/>
      <c r="I56" s="135"/>
      <c r="J56" s="135">
        <f>'将来負担比率（分子）の構造'!K$51</f>
        <v>33726</v>
      </c>
      <c r="K56" s="135"/>
      <c r="L56" s="135"/>
      <c r="M56" s="135">
        <f>'将来負担比率（分子）の構造'!L$51</f>
        <v>34475</v>
      </c>
      <c r="N56" s="135"/>
      <c r="O56" s="135"/>
      <c r="P56" s="135">
        <f>'将来負担比率（分子）の構造'!M$51</f>
        <v>35841</v>
      </c>
    </row>
    <row r="57" spans="1:16">
      <c r="A57" s="135" t="s">
        <v>35</v>
      </c>
      <c r="B57" s="135"/>
      <c r="C57" s="135"/>
      <c r="D57" s="135">
        <f>'将来負担比率（分子）の構造'!I$50</f>
        <v>5471</v>
      </c>
      <c r="E57" s="135"/>
      <c r="F57" s="135"/>
      <c r="G57" s="135">
        <f>'将来負担比率（分子）の構造'!J$50</f>
        <v>5279</v>
      </c>
      <c r="H57" s="135"/>
      <c r="I57" s="135"/>
      <c r="J57" s="135">
        <f>'将来負担比率（分子）の構造'!K$50</f>
        <v>5130</v>
      </c>
      <c r="K57" s="135"/>
      <c r="L57" s="135"/>
      <c r="M57" s="135">
        <f>'将来負担比率（分子）の構造'!L$50</f>
        <v>5147</v>
      </c>
      <c r="N57" s="135"/>
      <c r="O57" s="135"/>
      <c r="P57" s="135">
        <f>'将来負担比率（分子）の構造'!M$50</f>
        <v>4498</v>
      </c>
    </row>
    <row r="58" spans="1:16">
      <c r="A58" s="135" t="s">
        <v>34</v>
      </c>
      <c r="B58" s="135"/>
      <c r="C58" s="135"/>
      <c r="D58" s="135">
        <f>'将来負担比率（分子）の構造'!I$49</f>
        <v>8448</v>
      </c>
      <c r="E58" s="135"/>
      <c r="F58" s="135"/>
      <c r="G58" s="135">
        <f>'将来負担比率（分子）の構造'!J$49</f>
        <v>9854</v>
      </c>
      <c r="H58" s="135"/>
      <c r="I58" s="135"/>
      <c r="J58" s="135">
        <f>'将来負担比率（分子）の構造'!K$49</f>
        <v>10090</v>
      </c>
      <c r="K58" s="135"/>
      <c r="L58" s="135"/>
      <c r="M58" s="135">
        <f>'将来負担比率（分子）の構造'!L$49</f>
        <v>8602</v>
      </c>
      <c r="N58" s="135"/>
      <c r="O58" s="135"/>
      <c r="P58" s="135">
        <f>'将来負担比率（分子）の構造'!M$49</f>
        <v>8453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1184</v>
      </c>
      <c r="C61" s="135"/>
      <c r="D61" s="135"/>
      <c r="E61" s="135">
        <f>'将来負担比率（分子）の構造'!J$46</f>
        <v>637</v>
      </c>
      <c r="F61" s="135"/>
      <c r="G61" s="135"/>
      <c r="H61" s="135">
        <f>'将来負担比率（分子）の構造'!K$46</f>
        <v>86</v>
      </c>
      <c r="I61" s="135"/>
      <c r="J61" s="135"/>
      <c r="K61" s="135">
        <f>'将来負担比率（分子）の構造'!L$46</f>
        <v>201</v>
      </c>
      <c r="L61" s="135"/>
      <c r="M61" s="135"/>
      <c r="N61" s="135">
        <f>'将来負担比率（分子）の構造'!M$46</f>
        <v>71</v>
      </c>
      <c r="O61" s="135"/>
      <c r="P61" s="135"/>
    </row>
    <row r="62" spans="1:16">
      <c r="A62" s="135" t="s">
        <v>29</v>
      </c>
      <c r="B62" s="135">
        <f>'将来負担比率（分子）の構造'!I$45</f>
        <v>6248</v>
      </c>
      <c r="C62" s="135"/>
      <c r="D62" s="135"/>
      <c r="E62" s="135">
        <f>'将来負担比率（分子）の構造'!J$45</f>
        <v>6159</v>
      </c>
      <c r="F62" s="135"/>
      <c r="G62" s="135"/>
      <c r="H62" s="135">
        <f>'将来負担比率（分子）の構造'!K$45</f>
        <v>6088</v>
      </c>
      <c r="I62" s="135"/>
      <c r="J62" s="135"/>
      <c r="K62" s="135">
        <f>'将来負担比率（分子）の構造'!L$45</f>
        <v>6083</v>
      </c>
      <c r="L62" s="135"/>
      <c r="M62" s="135"/>
      <c r="N62" s="135">
        <f>'将来負担比率（分子）の構造'!M$45</f>
        <v>5860</v>
      </c>
      <c r="O62" s="135"/>
      <c r="P62" s="135"/>
    </row>
    <row r="63" spans="1:16">
      <c r="A63" s="135" t="s">
        <v>28</v>
      </c>
      <c r="B63" s="135">
        <f>'将来負担比率（分子）の構造'!I$44</f>
        <v>6167</v>
      </c>
      <c r="C63" s="135"/>
      <c r="D63" s="135"/>
      <c r="E63" s="135">
        <f>'将来負担比率（分子）の構造'!J$44</f>
        <v>5783</v>
      </c>
      <c r="F63" s="135"/>
      <c r="G63" s="135"/>
      <c r="H63" s="135">
        <f>'将来負担比率（分子）の構造'!K$44</f>
        <v>5453</v>
      </c>
      <c r="I63" s="135"/>
      <c r="J63" s="135"/>
      <c r="K63" s="135">
        <f>'将来負担比率（分子）の構造'!L$44</f>
        <v>5327</v>
      </c>
      <c r="L63" s="135"/>
      <c r="M63" s="135"/>
      <c r="N63" s="135">
        <f>'将来負担比率（分子）の構造'!M$44</f>
        <v>5404</v>
      </c>
      <c r="O63" s="135"/>
      <c r="P63" s="135"/>
    </row>
    <row r="64" spans="1:16">
      <c r="A64" s="135" t="s">
        <v>27</v>
      </c>
      <c r="B64" s="135">
        <f>'将来負担比率（分子）の構造'!I$43</f>
        <v>8061</v>
      </c>
      <c r="C64" s="135"/>
      <c r="D64" s="135"/>
      <c r="E64" s="135">
        <f>'将来負担比率（分子）の構造'!J$43</f>
        <v>8656</v>
      </c>
      <c r="F64" s="135"/>
      <c r="G64" s="135"/>
      <c r="H64" s="135">
        <f>'将来負担比率（分子）の構造'!K$43</f>
        <v>9617</v>
      </c>
      <c r="I64" s="135"/>
      <c r="J64" s="135"/>
      <c r="K64" s="135">
        <f>'将来負担比率（分子）の構造'!L$43</f>
        <v>9678</v>
      </c>
      <c r="L64" s="135"/>
      <c r="M64" s="135"/>
      <c r="N64" s="135">
        <f>'将来負担比率（分子）の構造'!M$43</f>
        <v>10069</v>
      </c>
      <c r="O64" s="135"/>
      <c r="P64" s="135"/>
    </row>
    <row r="65" spans="1:16">
      <c r="A65" s="135" t="s">
        <v>26</v>
      </c>
      <c r="B65" s="135">
        <f>'将来負担比率（分子）の構造'!I$42</f>
        <v>108</v>
      </c>
      <c r="C65" s="135"/>
      <c r="D65" s="135"/>
      <c r="E65" s="135">
        <f>'将来負担比率（分子）の構造'!J$42</f>
        <v>108</v>
      </c>
      <c r="F65" s="135"/>
      <c r="G65" s="135"/>
      <c r="H65" s="135">
        <f>'将来負担比率（分子）の構造'!K$42</f>
        <v>108</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33556</v>
      </c>
      <c r="C66" s="135"/>
      <c r="D66" s="135"/>
      <c r="E66" s="135">
        <f>'将来負担比率（分子）の構造'!J$41</f>
        <v>32915</v>
      </c>
      <c r="F66" s="135"/>
      <c r="G66" s="135"/>
      <c r="H66" s="135">
        <f>'将来負担比率（分子）の構造'!K$41</f>
        <v>34330</v>
      </c>
      <c r="I66" s="135"/>
      <c r="J66" s="135"/>
      <c r="K66" s="135">
        <f>'将来負担比率（分子）の構造'!L$41</f>
        <v>35145</v>
      </c>
      <c r="L66" s="135"/>
      <c r="M66" s="135"/>
      <c r="N66" s="135">
        <f>'将来負担比率（分子）の構造'!M$41</f>
        <v>34834</v>
      </c>
      <c r="O66" s="135"/>
      <c r="P66" s="135"/>
    </row>
    <row r="67" spans="1:16">
      <c r="A67" s="135" t="s">
        <v>63</v>
      </c>
      <c r="B67" s="135" t="e">
        <f>NA()</f>
        <v>#N/A</v>
      </c>
      <c r="C67" s="135">
        <f>IF(ISNUMBER('将来負担比率（分子）の構造'!I$52), IF('将来負担比率（分子）の構造'!I$52 &lt; 0, 0, '将来負担比率（分子）の構造'!I$52), NA())</f>
        <v>10482</v>
      </c>
      <c r="D67" s="135" t="e">
        <f>NA()</f>
        <v>#N/A</v>
      </c>
      <c r="E67" s="135" t="e">
        <f>NA()</f>
        <v>#N/A</v>
      </c>
      <c r="F67" s="135">
        <f>IF(ISNUMBER('将来負担比率（分子）の構造'!J$52), IF('将来負担比率（分子）の構造'!J$52 &lt; 0, 0, '将来負担比率（分子）の構造'!J$52), NA())</f>
        <v>7335</v>
      </c>
      <c r="G67" s="135" t="e">
        <f>NA()</f>
        <v>#N/A</v>
      </c>
      <c r="H67" s="135" t="e">
        <f>NA()</f>
        <v>#N/A</v>
      </c>
      <c r="I67" s="135">
        <f>IF(ISNUMBER('将来負担比率（分子）の構造'!K$52), IF('将来負担比率（分子）の構造'!K$52 &lt; 0, 0, '将来負担比率（分子）の構造'!K$52), NA())</f>
        <v>6736</v>
      </c>
      <c r="J67" s="135" t="e">
        <f>NA()</f>
        <v>#N/A</v>
      </c>
      <c r="K67" s="135" t="e">
        <f>NA()</f>
        <v>#N/A</v>
      </c>
      <c r="L67" s="135">
        <f>IF(ISNUMBER('将来負担比率（分子）の構造'!L$52), IF('将来負担比率（分子）の構造'!L$52 &lt; 0, 0, '将来負担比率（分子）の構造'!L$52), NA())</f>
        <v>8211</v>
      </c>
      <c r="M67" s="135" t="e">
        <f>NA()</f>
        <v>#N/A</v>
      </c>
      <c r="N67" s="135" t="e">
        <f>NA()</f>
        <v>#N/A</v>
      </c>
      <c r="O67" s="135">
        <f>IF(ISNUMBER('将来負担比率（分子）の構造'!M$52), IF('将来負担比率（分子）の構造'!M$52 &lt; 0, 0, '将来負担比率（分子）の構造'!M$52), NA())</f>
        <v>7446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7"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6595795</v>
      </c>
      <c r="S5" s="637"/>
      <c r="T5" s="637"/>
      <c r="U5" s="637"/>
      <c r="V5" s="637"/>
      <c r="W5" s="637"/>
      <c r="X5" s="637"/>
      <c r="Y5" s="684"/>
      <c r="Z5" s="697">
        <v>20.399999999999999</v>
      </c>
      <c r="AA5" s="697"/>
      <c r="AB5" s="697"/>
      <c r="AC5" s="697"/>
      <c r="AD5" s="698">
        <v>6243968</v>
      </c>
      <c r="AE5" s="698"/>
      <c r="AF5" s="698"/>
      <c r="AG5" s="698"/>
      <c r="AH5" s="698"/>
      <c r="AI5" s="698"/>
      <c r="AJ5" s="698"/>
      <c r="AK5" s="698"/>
      <c r="AL5" s="685">
        <v>36.5</v>
      </c>
      <c r="AM5" s="654"/>
      <c r="AN5" s="654"/>
      <c r="AO5" s="686"/>
      <c r="AP5" s="673" t="s">
        <v>208</v>
      </c>
      <c r="AQ5" s="674"/>
      <c r="AR5" s="674"/>
      <c r="AS5" s="674"/>
      <c r="AT5" s="674"/>
      <c r="AU5" s="674"/>
      <c r="AV5" s="674"/>
      <c r="AW5" s="674"/>
      <c r="AX5" s="674"/>
      <c r="AY5" s="674"/>
      <c r="AZ5" s="674"/>
      <c r="BA5" s="674"/>
      <c r="BB5" s="674"/>
      <c r="BC5" s="674"/>
      <c r="BD5" s="674"/>
      <c r="BE5" s="674"/>
      <c r="BF5" s="675"/>
      <c r="BG5" s="586">
        <v>6243968</v>
      </c>
      <c r="BH5" s="587"/>
      <c r="BI5" s="587"/>
      <c r="BJ5" s="587"/>
      <c r="BK5" s="587"/>
      <c r="BL5" s="587"/>
      <c r="BM5" s="587"/>
      <c r="BN5" s="588"/>
      <c r="BO5" s="639">
        <v>94.7</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263464</v>
      </c>
      <c r="S6" s="587"/>
      <c r="T6" s="587"/>
      <c r="U6" s="587"/>
      <c r="V6" s="587"/>
      <c r="W6" s="587"/>
      <c r="X6" s="587"/>
      <c r="Y6" s="588"/>
      <c r="Z6" s="639">
        <v>0.8</v>
      </c>
      <c r="AA6" s="639"/>
      <c r="AB6" s="639"/>
      <c r="AC6" s="639"/>
      <c r="AD6" s="640">
        <v>263464</v>
      </c>
      <c r="AE6" s="640"/>
      <c r="AF6" s="640"/>
      <c r="AG6" s="640"/>
      <c r="AH6" s="640"/>
      <c r="AI6" s="640"/>
      <c r="AJ6" s="640"/>
      <c r="AK6" s="640"/>
      <c r="AL6" s="609">
        <v>1.5</v>
      </c>
      <c r="AM6" s="641"/>
      <c r="AN6" s="641"/>
      <c r="AO6" s="642"/>
      <c r="AP6" s="583" t="s">
        <v>214</v>
      </c>
      <c r="AQ6" s="584"/>
      <c r="AR6" s="584"/>
      <c r="AS6" s="584"/>
      <c r="AT6" s="584"/>
      <c r="AU6" s="584"/>
      <c r="AV6" s="584"/>
      <c r="AW6" s="584"/>
      <c r="AX6" s="584"/>
      <c r="AY6" s="584"/>
      <c r="AZ6" s="584"/>
      <c r="BA6" s="584"/>
      <c r="BB6" s="584"/>
      <c r="BC6" s="584"/>
      <c r="BD6" s="584"/>
      <c r="BE6" s="584"/>
      <c r="BF6" s="585"/>
      <c r="BG6" s="586">
        <v>6243968</v>
      </c>
      <c r="BH6" s="587"/>
      <c r="BI6" s="587"/>
      <c r="BJ6" s="587"/>
      <c r="BK6" s="587"/>
      <c r="BL6" s="587"/>
      <c r="BM6" s="587"/>
      <c r="BN6" s="588"/>
      <c r="BO6" s="639">
        <v>94.7</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251349</v>
      </c>
      <c r="CS6" s="587"/>
      <c r="CT6" s="587"/>
      <c r="CU6" s="587"/>
      <c r="CV6" s="587"/>
      <c r="CW6" s="587"/>
      <c r="CX6" s="587"/>
      <c r="CY6" s="588"/>
      <c r="CZ6" s="639">
        <v>0.8</v>
      </c>
      <c r="DA6" s="639"/>
      <c r="DB6" s="639"/>
      <c r="DC6" s="639"/>
      <c r="DD6" s="592" t="s">
        <v>209</v>
      </c>
      <c r="DE6" s="587"/>
      <c r="DF6" s="587"/>
      <c r="DG6" s="587"/>
      <c r="DH6" s="587"/>
      <c r="DI6" s="587"/>
      <c r="DJ6" s="587"/>
      <c r="DK6" s="587"/>
      <c r="DL6" s="587"/>
      <c r="DM6" s="587"/>
      <c r="DN6" s="587"/>
      <c r="DO6" s="587"/>
      <c r="DP6" s="588"/>
      <c r="DQ6" s="592">
        <v>251349</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31106</v>
      </c>
      <c r="S7" s="587"/>
      <c r="T7" s="587"/>
      <c r="U7" s="587"/>
      <c r="V7" s="587"/>
      <c r="W7" s="587"/>
      <c r="X7" s="587"/>
      <c r="Y7" s="588"/>
      <c r="Z7" s="639">
        <v>0.1</v>
      </c>
      <c r="AA7" s="639"/>
      <c r="AB7" s="639"/>
      <c r="AC7" s="639"/>
      <c r="AD7" s="640">
        <v>31106</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2796267</v>
      </c>
      <c r="BH7" s="587"/>
      <c r="BI7" s="587"/>
      <c r="BJ7" s="587"/>
      <c r="BK7" s="587"/>
      <c r="BL7" s="587"/>
      <c r="BM7" s="587"/>
      <c r="BN7" s="588"/>
      <c r="BO7" s="639">
        <v>42.4</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4099369</v>
      </c>
      <c r="CS7" s="587"/>
      <c r="CT7" s="587"/>
      <c r="CU7" s="587"/>
      <c r="CV7" s="587"/>
      <c r="CW7" s="587"/>
      <c r="CX7" s="587"/>
      <c r="CY7" s="588"/>
      <c r="CZ7" s="639">
        <v>13.1</v>
      </c>
      <c r="DA7" s="639"/>
      <c r="DB7" s="639"/>
      <c r="DC7" s="639"/>
      <c r="DD7" s="592">
        <v>396937</v>
      </c>
      <c r="DE7" s="587"/>
      <c r="DF7" s="587"/>
      <c r="DG7" s="587"/>
      <c r="DH7" s="587"/>
      <c r="DI7" s="587"/>
      <c r="DJ7" s="587"/>
      <c r="DK7" s="587"/>
      <c r="DL7" s="587"/>
      <c r="DM7" s="587"/>
      <c r="DN7" s="587"/>
      <c r="DO7" s="587"/>
      <c r="DP7" s="588"/>
      <c r="DQ7" s="592">
        <v>3239511</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45715</v>
      </c>
      <c r="S8" s="587"/>
      <c r="T8" s="587"/>
      <c r="U8" s="587"/>
      <c r="V8" s="587"/>
      <c r="W8" s="587"/>
      <c r="X8" s="587"/>
      <c r="Y8" s="588"/>
      <c r="Z8" s="639">
        <v>0.1</v>
      </c>
      <c r="AA8" s="639"/>
      <c r="AB8" s="639"/>
      <c r="AC8" s="639"/>
      <c r="AD8" s="640">
        <v>45715</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86490</v>
      </c>
      <c r="BH8" s="587"/>
      <c r="BI8" s="587"/>
      <c r="BJ8" s="587"/>
      <c r="BK8" s="587"/>
      <c r="BL8" s="587"/>
      <c r="BM8" s="587"/>
      <c r="BN8" s="588"/>
      <c r="BO8" s="639">
        <v>1.3</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8552954</v>
      </c>
      <c r="CS8" s="587"/>
      <c r="CT8" s="587"/>
      <c r="CU8" s="587"/>
      <c r="CV8" s="587"/>
      <c r="CW8" s="587"/>
      <c r="CX8" s="587"/>
      <c r="CY8" s="588"/>
      <c r="CZ8" s="639">
        <v>27.3</v>
      </c>
      <c r="DA8" s="639"/>
      <c r="DB8" s="639"/>
      <c r="DC8" s="639"/>
      <c r="DD8" s="592">
        <v>47343</v>
      </c>
      <c r="DE8" s="587"/>
      <c r="DF8" s="587"/>
      <c r="DG8" s="587"/>
      <c r="DH8" s="587"/>
      <c r="DI8" s="587"/>
      <c r="DJ8" s="587"/>
      <c r="DK8" s="587"/>
      <c r="DL8" s="587"/>
      <c r="DM8" s="587"/>
      <c r="DN8" s="587"/>
      <c r="DO8" s="587"/>
      <c r="DP8" s="588"/>
      <c r="DQ8" s="592">
        <v>4959945</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59354</v>
      </c>
      <c r="S9" s="587"/>
      <c r="T9" s="587"/>
      <c r="U9" s="587"/>
      <c r="V9" s="587"/>
      <c r="W9" s="587"/>
      <c r="X9" s="587"/>
      <c r="Y9" s="588"/>
      <c r="Z9" s="639">
        <v>0.2</v>
      </c>
      <c r="AA9" s="639"/>
      <c r="AB9" s="639"/>
      <c r="AC9" s="639"/>
      <c r="AD9" s="640">
        <v>59354</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2401472</v>
      </c>
      <c r="BH9" s="587"/>
      <c r="BI9" s="587"/>
      <c r="BJ9" s="587"/>
      <c r="BK9" s="587"/>
      <c r="BL9" s="587"/>
      <c r="BM9" s="587"/>
      <c r="BN9" s="588"/>
      <c r="BO9" s="639">
        <v>36.4</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3374917</v>
      </c>
      <c r="CS9" s="587"/>
      <c r="CT9" s="587"/>
      <c r="CU9" s="587"/>
      <c r="CV9" s="587"/>
      <c r="CW9" s="587"/>
      <c r="CX9" s="587"/>
      <c r="CY9" s="588"/>
      <c r="CZ9" s="639">
        <v>10.8</v>
      </c>
      <c r="DA9" s="639"/>
      <c r="DB9" s="639"/>
      <c r="DC9" s="639"/>
      <c r="DD9" s="592">
        <v>197040</v>
      </c>
      <c r="DE9" s="587"/>
      <c r="DF9" s="587"/>
      <c r="DG9" s="587"/>
      <c r="DH9" s="587"/>
      <c r="DI9" s="587"/>
      <c r="DJ9" s="587"/>
      <c r="DK9" s="587"/>
      <c r="DL9" s="587"/>
      <c r="DM9" s="587"/>
      <c r="DN9" s="587"/>
      <c r="DO9" s="587"/>
      <c r="DP9" s="588"/>
      <c r="DQ9" s="592">
        <v>2270633</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497883</v>
      </c>
      <c r="S10" s="587"/>
      <c r="T10" s="587"/>
      <c r="U10" s="587"/>
      <c r="V10" s="587"/>
      <c r="W10" s="587"/>
      <c r="X10" s="587"/>
      <c r="Y10" s="588"/>
      <c r="Z10" s="639">
        <v>1.5</v>
      </c>
      <c r="AA10" s="639"/>
      <c r="AB10" s="639"/>
      <c r="AC10" s="639"/>
      <c r="AD10" s="640">
        <v>497883</v>
      </c>
      <c r="AE10" s="640"/>
      <c r="AF10" s="640"/>
      <c r="AG10" s="640"/>
      <c r="AH10" s="640"/>
      <c r="AI10" s="640"/>
      <c r="AJ10" s="640"/>
      <c r="AK10" s="640"/>
      <c r="AL10" s="609">
        <v>2.9</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118634</v>
      </c>
      <c r="BH10" s="587"/>
      <c r="BI10" s="587"/>
      <c r="BJ10" s="587"/>
      <c r="BK10" s="587"/>
      <c r="BL10" s="587"/>
      <c r="BM10" s="587"/>
      <c r="BN10" s="588"/>
      <c r="BO10" s="639">
        <v>1.8</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16712</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116</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40262</v>
      </c>
      <c r="S11" s="587"/>
      <c r="T11" s="587"/>
      <c r="U11" s="587"/>
      <c r="V11" s="587"/>
      <c r="W11" s="587"/>
      <c r="X11" s="587"/>
      <c r="Y11" s="588"/>
      <c r="Z11" s="639">
        <v>0.1</v>
      </c>
      <c r="AA11" s="639"/>
      <c r="AB11" s="639"/>
      <c r="AC11" s="639"/>
      <c r="AD11" s="640">
        <v>40262</v>
      </c>
      <c r="AE11" s="640"/>
      <c r="AF11" s="640"/>
      <c r="AG11" s="640"/>
      <c r="AH11" s="640"/>
      <c r="AI11" s="640"/>
      <c r="AJ11" s="640"/>
      <c r="AK11" s="640"/>
      <c r="AL11" s="609">
        <v>0.2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189671</v>
      </c>
      <c r="BH11" s="587"/>
      <c r="BI11" s="587"/>
      <c r="BJ11" s="587"/>
      <c r="BK11" s="587"/>
      <c r="BL11" s="587"/>
      <c r="BM11" s="587"/>
      <c r="BN11" s="588"/>
      <c r="BO11" s="639">
        <v>2.9</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630277</v>
      </c>
      <c r="CS11" s="587"/>
      <c r="CT11" s="587"/>
      <c r="CU11" s="587"/>
      <c r="CV11" s="587"/>
      <c r="CW11" s="587"/>
      <c r="CX11" s="587"/>
      <c r="CY11" s="588"/>
      <c r="CZ11" s="639">
        <v>2</v>
      </c>
      <c r="DA11" s="639"/>
      <c r="DB11" s="639"/>
      <c r="DC11" s="639"/>
      <c r="DD11" s="592">
        <v>239864</v>
      </c>
      <c r="DE11" s="587"/>
      <c r="DF11" s="587"/>
      <c r="DG11" s="587"/>
      <c r="DH11" s="587"/>
      <c r="DI11" s="587"/>
      <c r="DJ11" s="587"/>
      <c r="DK11" s="587"/>
      <c r="DL11" s="587"/>
      <c r="DM11" s="587"/>
      <c r="DN11" s="587"/>
      <c r="DO11" s="587"/>
      <c r="DP11" s="588"/>
      <c r="DQ11" s="592">
        <v>432768</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2841356</v>
      </c>
      <c r="BH12" s="587"/>
      <c r="BI12" s="587"/>
      <c r="BJ12" s="587"/>
      <c r="BK12" s="587"/>
      <c r="BL12" s="587"/>
      <c r="BM12" s="587"/>
      <c r="BN12" s="588"/>
      <c r="BO12" s="639">
        <v>43.1</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194183</v>
      </c>
      <c r="CS12" s="587"/>
      <c r="CT12" s="587"/>
      <c r="CU12" s="587"/>
      <c r="CV12" s="587"/>
      <c r="CW12" s="587"/>
      <c r="CX12" s="587"/>
      <c r="CY12" s="588"/>
      <c r="CZ12" s="639">
        <v>0.6</v>
      </c>
      <c r="DA12" s="639"/>
      <c r="DB12" s="639"/>
      <c r="DC12" s="639"/>
      <c r="DD12" s="592">
        <v>1832</v>
      </c>
      <c r="DE12" s="587"/>
      <c r="DF12" s="587"/>
      <c r="DG12" s="587"/>
      <c r="DH12" s="587"/>
      <c r="DI12" s="587"/>
      <c r="DJ12" s="587"/>
      <c r="DK12" s="587"/>
      <c r="DL12" s="587"/>
      <c r="DM12" s="587"/>
      <c r="DN12" s="587"/>
      <c r="DO12" s="587"/>
      <c r="DP12" s="588"/>
      <c r="DQ12" s="592">
        <v>190424</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71087</v>
      </c>
      <c r="S13" s="587"/>
      <c r="T13" s="587"/>
      <c r="U13" s="587"/>
      <c r="V13" s="587"/>
      <c r="W13" s="587"/>
      <c r="X13" s="587"/>
      <c r="Y13" s="588"/>
      <c r="Z13" s="639">
        <v>0.2</v>
      </c>
      <c r="AA13" s="639"/>
      <c r="AB13" s="639"/>
      <c r="AC13" s="639"/>
      <c r="AD13" s="640">
        <v>71087</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2833977</v>
      </c>
      <c r="BH13" s="587"/>
      <c r="BI13" s="587"/>
      <c r="BJ13" s="587"/>
      <c r="BK13" s="587"/>
      <c r="BL13" s="587"/>
      <c r="BM13" s="587"/>
      <c r="BN13" s="588"/>
      <c r="BO13" s="639">
        <v>43</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3968868</v>
      </c>
      <c r="CS13" s="587"/>
      <c r="CT13" s="587"/>
      <c r="CU13" s="587"/>
      <c r="CV13" s="587"/>
      <c r="CW13" s="587"/>
      <c r="CX13" s="587"/>
      <c r="CY13" s="588"/>
      <c r="CZ13" s="639">
        <v>12.7</v>
      </c>
      <c r="DA13" s="639"/>
      <c r="DB13" s="639"/>
      <c r="DC13" s="639"/>
      <c r="DD13" s="592">
        <v>1336302</v>
      </c>
      <c r="DE13" s="587"/>
      <c r="DF13" s="587"/>
      <c r="DG13" s="587"/>
      <c r="DH13" s="587"/>
      <c r="DI13" s="587"/>
      <c r="DJ13" s="587"/>
      <c r="DK13" s="587"/>
      <c r="DL13" s="587"/>
      <c r="DM13" s="587"/>
      <c r="DN13" s="587"/>
      <c r="DO13" s="587"/>
      <c r="DP13" s="588"/>
      <c r="DQ13" s="592">
        <v>3006837</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186920</v>
      </c>
      <c r="BH14" s="587"/>
      <c r="BI14" s="587"/>
      <c r="BJ14" s="587"/>
      <c r="BK14" s="587"/>
      <c r="BL14" s="587"/>
      <c r="BM14" s="587"/>
      <c r="BN14" s="588"/>
      <c r="BO14" s="639">
        <v>2.8</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973969</v>
      </c>
      <c r="CS14" s="587"/>
      <c r="CT14" s="587"/>
      <c r="CU14" s="587"/>
      <c r="CV14" s="587"/>
      <c r="CW14" s="587"/>
      <c r="CX14" s="587"/>
      <c r="CY14" s="588"/>
      <c r="CZ14" s="639">
        <v>3.1</v>
      </c>
      <c r="DA14" s="639"/>
      <c r="DB14" s="639"/>
      <c r="DC14" s="639"/>
      <c r="DD14" s="592">
        <v>62700</v>
      </c>
      <c r="DE14" s="587"/>
      <c r="DF14" s="587"/>
      <c r="DG14" s="587"/>
      <c r="DH14" s="587"/>
      <c r="DI14" s="587"/>
      <c r="DJ14" s="587"/>
      <c r="DK14" s="587"/>
      <c r="DL14" s="587"/>
      <c r="DM14" s="587"/>
      <c r="DN14" s="587"/>
      <c r="DO14" s="587"/>
      <c r="DP14" s="588"/>
      <c r="DQ14" s="592">
        <v>892978</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32525</v>
      </c>
      <c r="S15" s="587"/>
      <c r="T15" s="587"/>
      <c r="U15" s="587"/>
      <c r="V15" s="587"/>
      <c r="W15" s="587"/>
      <c r="X15" s="587"/>
      <c r="Y15" s="588"/>
      <c r="Z15" s="639">
        <v>0.1</v>
      </c>
      <c r="AA15" s="639"/>
      <c r="AB15" s="639"/>
      <c r="AC15" s="639"/>
      <c r="AD15" s="640">
        <v>32525</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419425</v>
      </c>
      <c r="BH15" s="587"/>
      <c r="BI15" s="587"/>
      <c r="BJ15" s="587"/>
      <c r="BK15" s="587"/>
      <c r="BL15" s="587"/>
      <c r="BM15" s="587"/>
      <c r="BN15" s="588"/>
      <c r="BO15" s="639">
        <v>6.4</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4120172</v>
      </c>
      <c r="CS15" s="587"/>
      <c r="CT15" s="587"/>
      <c r="CU15" s="587"/>
      <c r="CV15" s="587"/>
      <c r="CW15" s="587"/>
      <c r="CX15" s="587"/>
      <c r="CY15" s="588"/>
      <c r="CZ15" s="639">
        <v>13.1</v>
      </c>
      <c r="DA15" s="639"/>
      <c r="DB15" s="639"/>
      <c r="DC15" s="639"/>
      <c r="DD15" s="592">
        <v>2640722</v>
      </c>
      <c r="DE15" s="587"/>
      <c r="DF15" s="587"/>
      <c r="DG15" s="587"/>
      <c r="DH15" s="587"/>
      <c r="DI15" s="587"/>
      <c r="DJ15" s="587"/>
      <c r="DK15" s="587"/>
      <c r="DL15" s="587"/>
      <c r="DM15" s="587"/>
      <c r="DN15" s="587"/>
      <c r="DO15" s="587"/>
      <c r="DP15" s="588"/>
      <c r="DQ15" s="592">
        <v>1767402</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10861748</v>
      </c>
      <c r="S16" s="587"/>
      <c r="T16" s="587"/>
      <c r="U16" s="587"/>
      <c r="V16" s="587"/>
      <c r="W16" s="587"/>
      <c r="X16" s="587"/>
      <c r="Y16" s="588"/>
      <c r="Z16" s="639">
        <v>33.6</v>
      </c>
      <c r="AA16" s="639"/>
      <c r="AB16" s="639"/>
      <c r="AC16" s="639"/>
      <c r="AD16" s="640">
        <v>9776187</v>
      </c>
      <c r="AE16" s="640"/>
      <c r="AF16" s="640"/>
      <c r="AG16" s="640"/>
      <c r="AH16" s="640"/>
      <c r="AI16" s="640"/>
      <c r="AJ16" s="640"/>
      <c r="AK16" s="640"/>
      <c r="AL16" s="609">
        <v>57.2</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66137</v>
      </c>
      <c r="CS16" s="587"/>
      <c r="CT16" s="587"/>
      <c r="CU16" s="587"/>
      <c r="CV16" s="587"/>
      <c r="CW16" s="587"/>
      <c r="CX16" s="587"/>
      <c r="CY16" s="588"/>
      <c r="CZ16" s="639">
        <v>0.2</v>
      </c>
      <c r="DA16" s="639"/>
      <c r="DB16" s="639"/>
      <c r="DC16" s="639"/>
      <c r="DD16" s="592" t="s">
        <v>112</v>
      </c>
      <c r="DE16" s="587"/>
      <c r="DF16" s="587"/>
      <c r="DG16" s="587"/>
      <c r="DH16" s="587"/>
      <c r="DI16" s="587"/>
      <c r="DJ16" s="587"/>
      <c r="DK16" s="587"/>
      <c r="DL16" s="587"/>
      <c r="DM16" s="587"/>
      <c r="DN16" s="587"/>
      <c r="DO16" s="587"/>
      <c r="DP16" s="588"/>
      <c r="DQ16" s="592">
        <v>1925</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9776187</v>
      </c>
      <c r="S17" s="587"/>
      <c r="T17" s="587"/>
      <c r="U17" s="587"/>
      <c r="V17" s="587"/>
      <c r="W17" s="587"/>
      <c r="X17" s="587"/>
      <c r="Y17" s="588"/>
      <c r="Z17" s="639">
        <v>30.2</v>
      </c>
      <c r="AA17" s="639"/>
      <c r="AB17" s="639"/>
      <c r="AC17" s="639"/>
      <c r="AD17" s="640">
        <v>9776187</v>
      </c>
      <c r="AE17" s="640"/>
      <c r="AF17" s="640"/>
      <c r="AG17" s="640"/>
      <c r="AH17" s="640"/>
      <c r="AI17" s="640"/>
      <c r="AJ17" s="640"/>
      <c r="AK17" s="640"/>
      <c r="AL17" s="609">
        <v>57.2</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5097872</v>
      </c>
      <c r="CS17" s="587"/>
      <c r="CT17" s="587"/>
      <c r="CU17" s="587"/>
      <c r="CV17" s="587"/>
      <c r="CW17" s="587"/>
      <c r="CX17" s="587"/>
      <c r="CY17" s="588"/>
      <c r="CZ17" s="639">
        <v>16.3</v>
      </c>
      <c r="DA17" s="639"/>
      <c r="DB17" s="639"/>
      <c r="DC17" s="639"/>
      <c r="DD17" s="592" t="s">
        <v>112</v>
      </c>
      <c r="DE17" s="587"/>
      <c r="DF17" s="587"/>
      <c r="DG17" s="587"/>
      <c r="DH17" s="587"/>
      <c r="DI17" s="587"/>
      <c r="DJ17" s="587"/>
      <c r="DK17" s="587"/>
      <c r="DL17" s="587"/>
      <c r="DM17" s="587"/>
      <c r="DN17" s="587"/>
      <c r="DO17" s="587"/>
      <c r="DP17" s="588"/>
      <c r="DQ17" s="592">
        <v>5088546</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1085561</v>
      </c>
      <c r="S18" s="587"/>
      <c r="T18" s="587"/>
      <c r="U18" s="587"/>
      <c r="V18" s="587"/>
      <c r="W18" s="587"/>
      <c r="X18" s="587"/>
      <c r="Y18" s="588"/>
      <c r="Z18" s="639">
        <v>3.4</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351827</v>
      </c>
      <c r="BH19" s="587"/>
      <c r="BI19" s="587"/>
      <c r="BJ19" s="587"/>
      <c r="BK19" s="587"/>
      <c r="BL19" s="587"/>
      <c r="BM19" s="587"/>
      <c r="BN19" s="588"/>
      <c r="BO19" s="639">
        <v>5.3</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18498939</v>
      </c>
      <c r="S20" s="587"/>
      <c r="T20" s="587"/>
      <c r="U20" s="587"/>
      <c r="V20" s="587"/>
      <c r="W20" s="587"/>
      <c r="X20" s="587"/>
      <c r="Y20" s="588"/>
      <c r="Z20" s="639">
        <v>57.2</v>
      </c>
      <c r="AA20" s="639"/>
      <c r="AB20" s="639"/>
      <c r="AC20" s="639"/>
      <c r="AD20" s="640">
        <v>17061551</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351827</v>
      </c>
      <c r="BH20" s="587"/>
      <c r="BI20" s="587"/>
      <c r="BJ20" s="587"/>
      <c r="BK20" s="587"/>
      <c r="BL20" s="587"/>
      <c r="BM20" s="587"/>
      <c r="BN20" s="588"/>
      <c r="BO20" s="639">
        <v>5.3</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31346779</v>
      </c>
      <c r="CS20" s="587"/>
      <c r="CT20" s="587"/>
      <c r="CU20" s="587"/>
      <c r="CV20" s="587"/>
      <c r="CW20" s="587"/>
      <c r="CX20" s="587"/>
      <c r="CY20" s="588"/>
      <c r="CZ20" s="639">
        <v>100</v>
      </c>
      <c r="DA20" s="639"/>
      <c r="DB20" s="639"/>
      <c r="DC20" s="639"/>
      <c r="DD20" s="592">
        <v>4922740</v>
      </c>
      <c r="DE20" s="587"/>
      <c r="DF20" s="587"/>
      <c r="DG20" s="587"/>
      <c r="DH20" s="587"/>
      <c r="DI20" s="587"/>
      <c r="DJ20" s="587"/>
      <c r="DK20" s="587"/>
      <c r="DL20" s="587"/>
      <c r="DM20" s="587"/>
      <c r="DN20" s="587"/>
      <c r="DO20" s="587"/>
      <c r="DP20" s="588"/>
      <c r="DQ20" s="592">
        <v>22102434</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8437</v>
      </c>
      <c r="S21" s="587"/>
      <c r="T21" s="587"/>
      <c r="U21" s="587"/>
      <c r="V21" s="587"/>
      <c r="W21" s="587"/>
      <c r="X21" s="587"/>
      <c r="Y21" s="588"/>
      <c r="Z21" s="639">
        <v>0</v>
      </c>
      <c r="AA21" s="639"/>
      <c r="AB21" s="639"/>
      <c r="AC21" s="639"/>
      <c r="AD21" s="640">
        <v>8437</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271484</v>
      </c>
      <c r="S22" s="587"/>
      <c r="T22" s="587"/>
      <c r="U22" s="587"/>
      <c r="V22" s="587"/>
      <c r="W22" s="587"/>
      <c r="X22" s="587"/>
      <c r="Y22" s="588"/>
      <c r="Z22" s="639">
        <v>0.8</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261231</v>
      </c>
      <c r="S23" s="587"/>
      <c r="T23" s="587"/>
      <c r="U23" s="587"/>
      <c r="V23" s="587"/>
      <c r="W23" s="587"/>
      <c r="X23" s="587"/>
      <c r="Y23" s="588"/>
      <c r="Z23" s="639">
        <v>0.8</v>
      </c>
      <c r="AA23" s="639"/>
      <c r="AB23" s="639"/>
      <c r="AC23" s="639"/>
      <c r="AD23" s="640">
        <v>17771</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351827</v>
      </c>
      <c r="BH23" s="587"/>
      <c r="BI23" s="587"/>
      <c r="BJ23" s="587"/>
      <c r="BK23" s="587"/>
      <c r="BL23" s="587"/>
      <c r="BM23" s="587"/>
      <c r="BN23" s="588"/>
      <c r="BO23" s="639">
        <v>5.3</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149310</v>
      </c>
      <c r="S24" s="587"/>
      <c r="T24" s="587"/>
      <c r="U24" s="587"/>
      <c r="V24" s="587"/>
      <c r="W24" s="587"/>
      <c r="X24" s="587"/>
      <c r="Y24" s="588"/>
      <c r="Z24" s="639">
        <v>0.5</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14263460</v>
      </c>
      <c r="CS24" s="637"/>
      <c r="CT24" s="637"/>
      <c r="CU24" s="637"/>
      <c r="CV24" s="637"/>
      <c r="CW24" s="637"/>
      <c r="CX24" s="637"/>
      <c r="CY24" s="684"/>
      <c r="CZ24" s="688">
        <v>45.5</v>
      </c>
      <c r="DA24" s="689"/>
      <c r="DB24" s="689"/>
      <c r="DC24" s="690"/>
      <c r="DD24" s="683">
        <v>10998177</v>
      </c>
      <c r="DE24" s="637"/>
      <c r="DF24" s="637"/>
      <c r="DG24" s="637"/>
      <c r="DH24" s="637"/>
      <c r="DI24" s="637"/>
      <c r="DJ24" s="637"/>
      <c r="DK24" s="684"/>
      <c r="DL24" s="683">
        <v>10621348</v>
      </c>
      <c r="DM24" s="637"/>
      <c r="DN24" s="637"/>
      <c r="DO24" s="637"/>
      <c r="DP24" s="637"/>
      <c r="DQ24" s="637"/>
      <c r="DR24" s="637"/>
      <c r="DS24" s="637"/>
      <c r="DT24" s="637"/>
      <c r="DU24" s="637"/>
      <c r="DV24" s="684"/>
      <c r="DW24" s="685">
        <v>57.8</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3466803</v>
      </c>
      <c r="S25" s="587"/>
      <c r="T25" s="587"/>
      <c r="U25" s="587"/>
      <c r="V25" s="587"/>
      <c r="W25" s="587"/>
      <c r="X25" s="587"/>
      <c r="Y25" s="588"/>
      <c r="Z25" s="639">
        <v>10.7</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4542756</v>
      </c>
      <c r="CS25" s="605"/>
      <c r="CT25" s="605"/>
      <c r="CU25" s="605"/>
      <c r="CV25" s="605"/>
      <c r="CW25" s="605"/>
      <c r="CX25" s="605"/>
      <c r="CY25" s="606"/>
      <c r="CZ25" s="589">
        <v>14.5</v>
      </c>
      <c r="DA25" s="607"/>
      <c r="DB25" s="607"/>
      <c r="DC25" s="608"/>
      <c r="DD25" s="592">
        <v>4164356</v>
      </c>
      <c r="DE25" s="605"/>
      <c r="DF25" s="605"/>
      <c r="DG25" s="605"/>
      <c r="DH25" s="605"/>
      <c r="DI25" s="605"/>
      <c r="DJ25" s="605"/>
      <c r="DK25" s="606"/>
      <c r="DL25" s="592">
        <v>4109495</v>
      </c>
      <c r="DM25" s="605"/>
      <c r="DN25" s="605"/>
      <c r="DO25" s="605"/>
      <c r="DP25" s="605"/>
      <c r="DQ25" s="605"/>
      <c r="DR25" s="605"/>
      <c r="DS25" s="605"/>
      <c r="DT25" s="605"/>
      <c r="DU25" s="605"/>
      <c r="DV25" s="606"/>
      <c r="DW25" s="609">
        <v>22.4</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2992188</v>
      </c>
      <c r="CS26" s="587"/>
      <c r="CT26" s="587"/>
      <c r="CU26" s="587"/>
      <c r="CV26" s="587"/>
      <c r="CW26" s="587"/>
      <c r="CX26" s="587"/>
      <c r="CY26" s="588"/>
      <c r="CZ26" s="589">
        <v>9.5</v>
      </c>
      <c r="DA26" s="607"/>
      <c r="DB26" s="607"/>
      <c r="DC26" s="608"/>
      <c r="DD26" s="592">
        <v>2649250</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1724892</v>
      </c>
      <c r="S27" s="587"/>
      <c r="T27" s="587"/>
      <c r="U27" s="587"/>
      <c r="V27" s="587"/>
      <c r="W27" s="587"/>
      <c r="X27" s="587"/>
      <c r="Y27" s="588"/>
      <c r="Z27" s="639">
        <v>5.3</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6595795</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4622832</v>
      </c>
      <c r="CS27" s="605"/>
      <c r="CT27" s="605"/>
      <c r="CU27" s="605"/>
      <c r="CV27" s="605"/>
      <c r="CW27" s="605"/>
      <c r="CX27" s="605"/>
      <c r="CY27" s="606"/>
      <c r="CZ27" s="589">
        <v>14.7</v>
      </c>
      <c r="DA27" s="607"/>
      <c r="DB27" s="607"/>
      <c r="DC27" s="608"/>
      <c r="DD27" s="592">
        <v>1745275</v>
      </c>
      <c r="DE27" s="605"/>
      <c r="DF27" s="605"/>
      <c r="DG27" s="605"/>
      <c r="DH27" s="605"/>
      <c r="DI27" s="605"/>
      <c r="DJ27" s="605"/>
      <c r="DK27" s="606"/>
      <c r="DL27" s="592">
        <v>1727136</v>
      </c>
      <c r="DM27" s="605"/>
      <c r="DN27" s="605"/>
      <c r="DO27" s="605"/>
      <c r="DP27" s="605"/>
      <c r="DQ27" s="605"/>
      <c r="DR27" s="605"/>
      <c r="DS27" s="605"/>
      <c r="DT27" s="605"/>
      <c r="DU27" s="605"/>
      <c r="DV27" s="606"/>
      <c r="DW27" s="609">
        <v>9.4</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48580</v>
      </c>
      <c r="S28" s="587"/>
      <c r="T28" s="587"/>
      <c r="U28" s="587"/>
      <c r="V28" s="587"/>
      <c r="W28" s="587"/>
      <c r="X28" s="587"/>
      <c r="Y28" s="588"/>
      <c r="Z28" s="639">
        <v>0.2</v>
      </c>
      <c r="AA28" s="639"/>
      <c r="AB28" s="639"/>
      <c r="AC28" s="639"/>
      <c r="AD28" s="640">
        <v>6454</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5097872</v>
      </c>
      <c r="CS28" s="587"/>
      <c r="CT28" s="587"/>
      <c r="CU28" s="587"/>
      <c r="CV28" s="587"/>
      <c r="CW28" s="587"/>
      <c r="CX28" s="587"/>
      <c r="CY28" s="588"/>
      <c r="CZ28" s="589">
        <v>16.3</v>
      </c>
      <c r="DA28" s="607"/>
      <c r="DB28" s="607"/>
      <c r="DC28" s="608"/>
      <c r="DD28" s="592">
        <v>5088546</v>
      </c>
      <c r="DE28" s="587"/>
      <c r="DF28" s="587"/>
      <c r="DG28" s="587"/>
      <c r="DH28" s="587"/>
      <c r="DI28" s="587"/>
      <c r="DJ28" s="587"/>
      <c r="DK28" s="588"/>
      <c r="DL28" s="592">
        <v>4784717</v>
      </c>
      <c r="DM28" s="587"/>
      <c r="DN28" s="587"/>
      <c r="DO28" s="587"/>
      <c r="DP28" s="587"/>
      <c r="DQ28" s="587"/>
      <c r="DR28" s="587"/>
      <c r="DS28" s="587"/>
      <c r="DT28" s="587"/>
      <c r="DU28" s="587"/>
      <c r="DV28" s="588"/>
      <c r="DW28" s="609">
        <v>26</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12334</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5097872</v>
      </c>
      <c r="CS29" s="605"/>
      <c r="CT29" s="605"/>
      <c r="CU29" s="605"/>
      <c r="CV29" s="605"/>
      <c r="CW29" s="605"/>
      <c r="CX29" s="605"/>
      <c r="CY29" s="606"/>
      <c r="CZ29" s="589">
        <v>16.3</v>
      </c>
      <c r="DA29" s="607"/>
      <c r="DB29" s="607"/>
      <c r="DC29" s="608"/>
      <c r="DD29" s="592">
        <v>5088546</v>
      </c>
      <c r="DE29" s="605"/>
      <c r="DF29" s="605"/>
      <c r="DG29" s="605"/>
      <c r="DH29" s="605"/>
      <c r="DI29" s="605"/>
      <c r="DJ29" s="605"/>
      <c r="DK29" s="606"/>
      <c r="DL29" s="592">
        <v>4784717</v>
      </c>
      <c r="DM29" s="605"/>
      <c r="DN29" s="605"/>
      <c r="DO29" s="605"/>
      <c r="DP29" s="605"/>
      <c r="DQ29" s="605"/>
      <c r="DR29" s="605"/>
      <c r="DS29" s="605"/>
      <c r="DT29" s="605"/>
      <c r="DU29" s="605"/>
      <c r="DV29" s="606"/>
      <c r="DW29" s="609">
        <v>26</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815523</v>
      </c>
      <c r="S30" s="587"/>
      <c r="T30" s="587"/>
      <c r="U30" s="587"/>
      <c r="V30" s="587"/>
      <c r="W30" s="587"/>
      <c r="X30" s="587"/>
      <c r="Y30" s="588"/>
      <c r="Z30" s="639">
        <v>2.5</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98.6</v>
      </c>
      <c r="BH30" s="653"/>
      <c r="BI30" s="653"/>
      <c r="BJ30" s="653"/>
      <c r="BK30" s="653"/>
      <c r="BL30" s="653"/>
      <c r="BM30" s="654">
        <v>93.7</v>
      </c>
      <c r="BN30" s="653"/>
      <c r="BO30" s="653"/>
      <c r="BP30" s="653"/>
      <c r="BQ30" s="655"/>
      <c r="BR30" s="652">
        <v>98.5</v>
      </c>
      <c r="BS30" s="653"/>
      <c r="BT30" s="653"/>
      <c r="BU30" s="653"/>
      <c r="BV30" s="653"/>
      <c r="BW30" s="653"/>
      <c r="BX30" s="654">
        <v>93.3</v>
      </c>
      <c r="BY30" s="653"/>
      <c r="BZ30" s="653"/>
      <c r="CA30" s="653"/>
      <c r="CB30" s="655"/>
      <c r="CD30" s="658"/>
      <c r="CE30" s="659"/>
      <c r="CF30" s="623" t="s">
        <v>291</v>
      </c>
      <c r="CG30" s="620"/>
      <c r="CH30" s="620"/>
      <c r="CI30" s="620"/>
      <c r="CJ30" s="620"/>
      <c r="CK30" s="620"/>
      <c r="CL30" s="620"/>
      <c r="CM30" s="620"/>
      <c r="CN30" s="620"/>
      <c r="CO30" s="620"/>
      <c r="CP30" s="620"/>
      <c r="CQ30" s="621"/>
      <c r="CR30" s="586">
        <v>4645671</v>
      </c>
      <c r="CS30" s="587"/>
      <c r="CT30" s="587"/>
      <c r="CU30" s="587"/>
      <c r="CV30" s="587"/>
      <c r="CW30" s="587"/>
      <c r="CX30" s="587"/>
      <c r="CY30" s="588"/>
      <c r="CZ30" s="589">
        <v>14.8</v>
      </c>
      <c r="DA30" s="607"/>
      <c r="DB30" s="607"/>
      <c r="DC30" s="608"/>
      <c r="DD30" s="592">
        <v>4637537</v>
      </c>
      <c r="DE30" s="587"/>
      <c r="DF30" s="587"/>
      <c r="DG30" s="587"/>
      <c r="DH30" s="587"/>
      <c r="DI30" s="587"/>
      <c r="DJ30" s="587"/>
      <c r="DK30" s="588"/>
      <c r="DL30" s="592">
        <v>4333708</v>
      </c>
      <c r="DM30" s="587"/>
      <c r="DN30" s="587"/>
      <c r="DO30" s="587"/>
      <c r="DP30" s="587"/>
      <c r="DQ30" s="587"/>
      <c r="DR30" s="587"/>
      <c r="DS30" s="587"/>
      <c r="DT30" s="587"/>
      <c r="DU30" s="587"/>
      <c r="DV30" s="588"/>
      <c r="DW30" s="609">
        <v>23.6</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1039770</v>
      </c>
      <c r="S31" s="587"/>
      <c r="T31" s="587"/>
      <c r="U31" s="587"/>
      <c r="V31" s="587"/>
      <c r="W31" s="587"/>
      <c r="X31" s="587"/>
      <c r="Y31" s="588"/>
      <c r="Z31" s="639">
        <v>3.2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98.9</v>
      </c>
      <c r="BH31" s="605"/>
      <c r="BI31" s="605"/>
      <c r="BJ31" s="605"/>
      <c r="BK31" s="605"/>
      <c r="BL31" s="605"/>
      <c r="BM31" s="641">
        <v>95.4</v>
      </c>
      <c r="BN31" s="651"/>
      <c r="BO31" s="651"/>
      <c r="BP31" s="651"/>
      <c r="BQ31" s="615"/>
      <c r="BR31" s="650">
        <v>98.7</v>
      </c>
      <c r="BS31" s="605"/>
      <c r="BT31" s="605"/>
      <c r="BU31" s="605"/>
      <c r="BV31" s="605"/>
      <c r="BW31" s="605"/>
      <c r="BX31" s="641">
        <v>95.1</v>
      </c>
      <c r="BY31" s="651"/>
      <c r="BZ31" s="651"/>
      <c r="CA31" s="651"/>
      <c r="CB31" s="615"/>
      <c r="CD31" s="658"/>
      <c r="CE31" s="659"/>
      <c r="CF31" s="623" t="s">
        <v>295</v>
      </c>
      <c r="CG31" s="620"/>
      <c r="CH31" s="620"/>
      <c r="CI31" s="620"/>
      <c r="CJ31" s="620"/>
      <c r="CK31" s="620"/>
      <c r="CL31" s="620"/>
      <c r="CM31" s="620"/>
      <c r="CN31" s="620"/>
      <c r="CO31" s="620"/>
      <c r="CP31" s="620"/>
      <c r="CQ31" s="621"/>
      <c r="CR31" s="586">
        <v>452201</v>
      </c>
      <c r="CS31" s="605"/>
      <c r="CT31" s="605"/>
      <c r="CU31" s="605"/>
      <c r="CV31" s="605"/>
      <c r="CW31" s="605"/>
      <c r="CX31" s="605"/>
      <c r="CY31" s="606"/>
      <c r="CZ31" s="589">
        <v>1.4</v>
      </c>
      <c r="DA31" s="607"/>
      <c r="DB31" s="607"/>
      <c r="DC31" s="608"/>
      <c r="DD31" s="592">
        <v>451009</v>
      </c>
      <c r="DE31" s="605"/>
      <c r="DF31" s="605"/>
      <c r="DG31" s="605"/>
      <c r="DH31" s="605"/>
      <c r="DI31" s="605"/>
      <c r="DJ31" s="605"/>
      <c r="DK31" s="606"/>
      <c r="DL31" s="592">
        <v>451009</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1716127</v>
      </c>
      <c r="S32" s="587"/>
      <c r="T32" s="587"/>
      <c r="U32" s="587"/>
      <c r="V32" s="587"/>
      <c r="W32" s="587"/>
      <c r="X32" s="587"/>
      <c r="Y32" s="588"/>
      <c r="Z32" s="639">
        <v>5.3</v>
      </c>
      <c r="AA32" s="639"/>
      <c r="AB32" s="639"/>
      <c r="AC32" s="639"/>
      <c r="AD32" s="640">
        <v>1035</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98.3</v>
      </c>
      <c r="BH32" s="571"/>
      <c r="BI32" s="571"/>
      <c r="BJ32" s="571"/>
      <c r="BK32" s="571"/>
      <c r="BL32" s="571"/>
      <c r="BM32" s="634">
        <v>91.7</v>
      </c>
      <c r="BN32" s="571"/>
      <c r="BO32" s="571"/>
      <c r="BP32" s="571"/>
      <c r="BQ32" s="628"/>
      <c r="BR32" s="649">
        <v>98.3</v>
      </c>
      <c r="BS32" s="571"/>
      <c r="BT32" s="571"/>
      <c r="BU32" s="571"/>
      <c r="BV32" s="571"/>
      <c r="BW32" s="571"/>
      <c r="BX32" s="634">
        <v>91.4</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4334800</v>
      </c>
      <c r="S33" s="587"/>
      <c r="T33" s="587"/>
      <c r="U33" s="587"/>
      <c r="V33" s="587"/>
      <c r="W33" s="587"/>
      <c r="X33" s="587"/>
      <c r="Y33" s="588"/>
      <c r="Z33" s="639">
        <v>13.4</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12094442</v>
      </c>
      <c r="CS33" s="605"/>
      <c r="CT33" s="605"/>
      <c r="CU33" s="605"/>
      <c r="CV33" s="605"/>
      <c r="CW33" s="605"/>
      <c r="CX33" s="605"/>
      <c r="CY33" s="606"/>
      <c r="CZ33" s="589">
        <v>38.6</v>
      </c>
      <c r="DA33" s="607"/>
      <c r="DB33" s="607"/>
      <c r="DC33" s="608"/>
      <c r="DD33" s="592">
        <v>9955641</v>
      </c>
      <c r="DE33" s="605"/>
      <c r="DF33" s="605"/>
      <c r="DG33" s="605"/>
      <c r="DH33" s="605"/>
      <c r="DI33" s="605"/>
      <c r="DJ33" s="605"/>
      <c r="DK33" s="606"/>
      <c r="DL33" s="592">
        <v>6645433</v>
      </c>
      <c r="DM33" s="605"/>
      <c r="DN33" s="605"/>
      <c r="DO33" s="605"/>
      <c r="DP33" s="605"/>
      <c r="DQ33" s="605"/>
      <c r="DR33" s="605"/>
      <c r="DS33" s="605"/>
      <c r="DT33" s="605"/>
      <c r="DU33" s="605"/>
      <c r="DV33" s="606"/>
      <c r="DW33" s="609">
        <v>36.200000000000003</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3069545</v>
      </c>
      <c r="CS34" s="587"/>
      <c r="CT34" s="587"/>
      <c r="CU34" s="587"/>
      <c r="CV34" s="587"/>
      <c r="CW34" s="587"/>
      <c r="CX34" s="587"/>
      <c r="CY34" s="588"/>
      <c r="CZ34" s="589">
        <v>9.8000000000000007</v>
      </c>
      <c r="DA34" s="607"/>
      <c r="DB34" s="607"/>
      <c r="DC34" s="608"/>
      <c r="DD34" s="592">
        <v>2453432</v>
      </c>
      <c r="DE34" s="587"/>
      <c r="DF34" s="587"/>
      <c r="DG34" s="587"/>
      <c r="DH34" s="587"/>
      <c r="DI34" s="587"/>
      <c r="DJ34" s="587"/>
      <c r="DK34" s="588"/>
      <c r="DL34" s="592">
        <v>2053800</v>
      </c>
      <c r="DM34" s="587"/>
      <c r="DN34" s="587"/>
      <c r="DO34" s="587"/>
      <c r="DP34" s="587"/>
      <c r="DQ34" s="587"/>
      <c r="DR34" s="587"/>
      <c r="DS34" s="587"/>
      <c r="DT34" s="587"/>
      <c r="DU34" s="587"/>
      <c r="DV34" s="588"/>
      <c r="DW34" s="609">
        <v>11.2</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1273000</v>
      </c>
      <c r="S35" s="587"/>
      <c r="T35" s="587"/>
      <c r="U35" s="587"/>
      <c r="V35" s="587"/>
      <c r="W35" s="587"/>
      <c r="X35" s="587"/>
      <c r="Y35" s="588"/>
      <c r="Z35" s="639">
        <v>3.9</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3488021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169010</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152424</v>
      </c>
      <c r="CS35" s="605"/>
      <c r="CT35" s="605"/>
      <c r="CU35" s="605"/>
      <c r="CV35" s="605"/>
      <c r="CW35" s="605"/>
      <c r="CX35" s="605"/>
      <c r="CY35" s="606"/>
      <c r="CZ35" s="589">
        <v>0.5</v>
      </c>
      <c r="DA35" s="607"/>
      <c r="DB35" s="607"/>
      <c r="DC35" s="608"/>
      <c r="DD35" s="592">
        <v>137517</v>
      </c>
      <c r="DE35" s="605"/>
      <c r="DF35" s="605"/>
      <c r="DG35" s="605"/>
      <c r="DH35" s="605"/>
      <c r="DI35" s="605"/>
      <c r="DJ35" s="605"/>
      <c r="DK35" s="606"/>
      <c r="DL35" s="592">
        <v>137517</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32348230</v>
      </c>
      <c r="S36" s="627"/>
      <c r="T36" s="627"/>
      <c r="U36" s="627"/>
      <c r="V36" s="627"/>
      <c r="W36" s="627"/>
      <c r="X36" s="627"/>
      <c r="Y36" s="630"/>
      <c r="Z36" s="631">
        <v>100</v>
      </c>
      <c r="AA36" s="631"/>
      <c r="AB36" s="631"/>
      <c r="AC36" s="631"/>
      <c r="AD36" s="632">
        <v>17095248</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602494</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69537</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3892011</v>
      </c>
      <c r="CS36" s="587"/>
      <c r="CT36" s="587"/>
      <c r="CU36" s="587"/>
      <c r="CV36" s="587"/>
      <c r="CW36" s="587"/>
      <c r="CX36" s="587"/>
      <c r="CY36" s="588"/>
      <c r="CZ36" s="589">
        <v>12.4</v>
      </c>
      <c r="DA36" s="607"/>
      <c r="DB36" s="607"/>
      <c r="DC36" s="608"/>
      <c r="DD36" s="592">
        <v>2736582</v>
      </c>
      <c r="DE36" s="587"/>
      <c r="DF36" s="587"/>
      <c r="DG36" s="587"/>
      <c r="DH36" s="587"/>
      <c r="DI36" s="587"/>
      <c r="DJ36" s="587"/>
      <c r="DK36" s="588"/>
      <c r="DL36" s="592">
        <v>2135667</v>
      </c>
      <c r="DM36" s="587"/>
      <c r="DN36" s="587"/>
      <c r="DO36" s="587"/>
      <c r="DP36" s="587"/>
      <c r="DQ36" s="587"/>
      <c r="DR36" s="587"/>
      <c r="DS36" s="587"/>
      <c r="DT36" s="587"/>
      <c r="DU36" s="587"/>
      <c r="DV36" s="588"/>
      <c r="DW36" s="609">
        <v>11.6</v>
      </c>
      <c r="DX36" s="610"/>
      <c r="DY36" s="610"/>
      <c r="DZ36" s="610"/>
      <c r="EA36" s="610"/>
      <c r="EB36" s="610"/>
      <c r="EC36" s="611"/>
    </row>
    <row r="37" spans="2:133" ht="11.25" customHeight="1">
      <c r="AQ37" s="612" t="s">
        <v>313</v>
      </c>
      <c r="AR37" s="613"/>
      <c r="AS37" s="613"/>
      <c r="AT37" s="613"/>
      <c r="AU37" s="613"/>
      <c r="AV37" s="613"/>
      <c r="AW37" s="613"/>
      <c r="AX37" s="613"/>
      <c r="AY37" s="614"/>
      <c r="AZ37" s="586">
        <v>545661</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10899</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1950537</v>
      </c>
      <c r="CS37" s="605"/>
      <c r="CT37" s="605"/>
      <c r="CU37" s="605"/>
      <c r="CV37" s="605"/>
      <c r="CW37" s="605"/>
      <c r="CX37" s="605"/>
      <c r="CY37" s="606"/>
      <c r="CZ37" s="589">
        <v>6.2</v>
      </c>
      <c r="DA37" s="607"/>
      <c r="DB37" s="607"/>
      <c r="DC37" s="608"/>
      <c r="DD37" s="592">
        <v>1078122</v>
      </c>
      <c r="DE37" s="605"/>
      <c r="DF37" s="605"/>
      <c r="DG37" s="605"/>
      <c r="DH37" s="605"/>
      <c r="DI37" s="605"/>
      <c r="DJ37" s="605"/>
      <c r="DK37" s="606"/>
      <c r="DL37" s="592">
        <v>1004816</v>
      </c>
      <c r="DM37" s="605"/>
      <c r="DN37" s="605"/>
      <c r="DO37" s="605"/>
      <c r="DP37" s="605"/>
      <c r="DQ37" s="605"/>
      <c r="DR37" s="605"/>
      <c r="DS37" s="605"/>
      <c r="DT37" s="605"/>
      <c r="DU37" s="605"/>
      <c r="DV37" s="606"/>
      <c r="DW37" s="609">
        <v>5.5</v>
      </c>
      <c r="DX37" s="610"/>
      <c r="DY37" s="610"/>
      <c r="DZ37" s="610"/>
      <c r="EA37" s="610"/>
      <c r="EB37" s="610"/>
      <c r="EC37" s="611"/>
    </row>
    <row r="38" spans="2:133" ht="11.25" customHeight="1">
      <c r="AQ38" s="612" t="s">
        <v>316</v>
      </c>
      <c r="AR38" s="613"/>
      <c r="AS38" s="613"/>
      <c r="AT38" s="613"/>
      <c r="AU38" s="613"/>
      <c r="AV38" s="613"/>
      <c r="AW38" s="613"/>
      <c r="AX38" s="613"/>
      <c r="AY38" s="614"/>
      <c r="AZ38" s="586">
        <v>17155</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20061</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2925205</v>
      </c>
      <c r="CS38" s="587"/>
      <c r="CT38" s="587"/>
      <c r="CU38" s="587"/>
      <c r="CV38" s="587"/>
      <c r="CW38" s="587"/>
      <c r="CX38" s="587"/>
      <c r="CY38" s="588"/>
      <c r="CZ38" s="589">
        <v>9.3000000000000007</v>
      </c>
      <c r="DA38" s="607"/>
      <c r="DB38" s="607"/>
      <c r="DC38" s="608"/>
      <c r="DD38" s="592">
        <v>2590929</v>
      </c>
      <c r="DE38" s="587"/>
      <c r="DF38" s="587"/>
      <c r="DG38" s="587"/>
      <c r="DH38" s="587"/>
      <c r="DI38" s="587"/>
      <c r="DJ38" s="587"/>
      <c r="DK38" s="588"/>
      <c r="DL38" s="592">
        <v>2305961</v>
      </c>
      <c r="DM38" s="587"/>
      <c r="DN38" s="587"/>
      <c r="DO38" s="587"/>
      <c r="DP38" s="587"/>
      <c r="DQ38" s="587"/>
      <c r="DR38" s="587"/>
      <c r="DS38" s="587"/>
      <c r="DT38" s="587"/>
      <c r="DU38" s="587"/>
      <c r="DV38" s="588"/>
      <c r="DW38" s="609">
        <v>12.6</v>
      </c>
      <c r="DX38" s="610"/>
      <c r="DY38" s="610"/>
      <c r="DZ38" s="610"/>
      <c r="EA38" s="610"/>
      <c r="EB38" s="610"/>
      <c r="EC38" s="611"/>
    </row>
    <row r="39" spans="2:133" ht="11.25" customHeight="1">
      <c r="AQ39" s="612" t="s">
        <v>319</v>
      </c>
      <c r="AR39" s="613"/>
      <c r="AS39" s="613"/>
      <c r="AT39" s="613"/>
      <c r="AU39" s="613"/>
      <c r="AV39" s="613"/>
      <c r="AW39" s="613"/>
      <c r="AX39" s="613"/>
      <c r="AY39" s="614"/>
      <c r="AZ39" s="586">
        <v>10903</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85</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642769</v>
      </c>
      <c r="CS39" s="605"/>
      <c r="CT39" s="605"/>
      <c r="CU39" s="605"/>
      <c r="CV39" s="605"/>
      <c r="CW39" s="605"/>
      <c r="CX39" s="605"/>
      <c r="CY39" s="606"/>
      <c r="CZ39" s="589">
        <v>2.1</v>
      </c>
      <c r="DA39" s="607"/>
      <c r="DB39" s="607"/>
      <c r="DC39" s="608"/>
      <c r="DD39" s="592">
        <v>624693</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459117</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101</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1412488</v>
      </c>
      <c r="CS40" s="587"/>
      <c r="CT40" s="587"/>
      <c r="CU40" s="587"/>
      <c r="CV40" s="587"/>
      <c r="CW40" s="587"/>
      <c r="CX40" s="587"/>
      <c r="CY40" s="588"/>
      <c r="CZ40" s="589">
        <v>4.5</v>
      </c>
      <c r="DA40" s="607"/>
      <c r="DB40" s="607"/>
      <c r="DC40" s="608"/>
      <c r="DD40" s="592">
        <v>1412488</v>
      </c>
      <c r="DE40" s="587"/>
      <c r="DF40" s="587"/>
      <c r="DG40" s="587"/>
      <c r="DH40" s="587"/>
      <c r="DI40" s="587"/>
      <c r="DJ40" s="587"/>
      <c r="DK40" s="588"/>
      <c r="DL40" s="592">
        <v>12488</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1852691</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271</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4988877</v>
      </c>
      <c r="CS42" s="587"/>
      <c r="CT42" s="587"/>
      <c r="CU42" s="587"/>
      <c r="CV42" s="587"/>
      <c r="CW42" s="587"/>
      <c r="CX42" s="587"/>
      <c r="CY42" s="588"/>
      <c r="CZ42" s="589">
        <v>15.9</v>
      </c>
      <c r="DA42" s="590"/>
      <c r="DB42" s="590"/>
      <c r="DC42" s="591"/>
      <c r="DD42" s="592">
        <v>1148616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152232</v>
      </c>
      <c r="CS43" s="605"/>
      <c r="CT43" s="605"/>
      <c r="CU43" s="605"/>
      <c r="CV43" s="605"/>
      <c r="CW43" s="605"/>
      <c r="CX43" s="605"/>
      <c r="CY43" s="606"/>
      <c r="CZ43" s="589">
        <v>0.5</v>
      </c>
      <c r="DA43" s="607"/>
      <c r="DB43" s="607"/>
      <c r="DC43" s="608"/>
      <c r="DD43" s="592">
        <v>152232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4922740</v>
      </c>
      <c r="CS44" s="587"/>
      <c r="CT44" s="587"/>
      <c r="CU44" s="587"/>
      <c r="CV44" s="587"/>
      <c r="CW44" s="587"/>
      <c r="CX44" s="587"/>
      <c r="CY44" s="588"/>
      <c r="CZ44" s="589">
        <v>15.7</v>
      </c>
      <c r="DA44" s="590"/>
      <c r="DB44" s="590"/>
      <c r="DC44" s="591"/>
      <c r="DD44" s="592">
        <v>1146691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2424221</v>
      </c>
      <c r="CS45" s="605"/>
      <c r="CT45" s="605"/>
      <c r="CU45" s="605"/>
      <c r="CV45" s="605"/>
      <c r="CW45" s="605"/>
      <c r="CX45" s="605"/>
      <c r="CY45" s="606"/>
      <c r="CZ45" s="589">
        <v>7.7</v>
      </c>
      <c r="DA45" s="607"/>
      <c r="DB45" s="607"/>
      <c r="DC45" s="608"/>
      <c r="DD45" s="592">
        <v>71719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2438382</v>
      </c>
      <c r="CS46" s="587"/>
      <c r="CT46" s="587"/>
      <c r="CU46" s="587"/>
      <c r="CV46" s="587"/>
      <c r="CW46" s="587"/>
      <c r="CX46" s="587"/>
      <c r="CY46" s="588"/>
      <c r="CZ46" s="589">
        <v>7.8</v>
      </c>
      <c r="DA46" s="590"/>
      <c r="DB46" s="590"/>
      <c r="DC46" s="591"/>
      <c r="DD46" s="592">
        <v>1049713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66137</v>
      </c>
      <c r="CS47" s="605"/>
      <c r="CT47" s="605"/>
      <c r="CU47" s="605"/>
      <c r="CV47" s="605"/>
      <c r="CW47" s="605"/>
      <c r="CX47" s="605"/>
      <c r="CY47" s="606"/>
      <c r="CZ47" s="589">
        <v>0.2</v>
      </c>
      <c r="DA47" s="607"/>
      <c r="DB47" s="607"/>
      <c r="DC47" s="608"/>
      <c r="DD47" s="592">
        <v>1925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31346779</v>
      </c>
      <c r="CS49" s="571"/>
      <c r="CT49" s="571"/>
      <c r="CU49" s="571"/>
      <c r="CV49" s="571"/>
      <c r="CW49" s="571"/>
      <c r="CX49" s="571"/>
      <c r="CY49" s="572"/>
      <c r="CZ49" s="573">
        <v>100</v>
      </c>
      <c r="DA49" s="574"/>
      <c r="DB49" s="574"/>
      <c r="DC49" s="575"/>
      <c r="DD49" s="576">
        <v>22102434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1"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32329</v>
      </c>
      <c r="R7" s="1099"/>
      <c r="S7" s="1099"/>
      <c r="T7" s="1099"/>
      <c r="U7" s="1099"/>
      <c r="V7" s="1099">
        <v>31340</v>
      </c>
      <c r="W7" s="1099"/>
      <c r="X7" s="1099"/>
      <c r="Y7" s="1099"/>
      <c r="Z7" s="1099"/>
      <c r="AA7" s="1099">
        <v>989</v>
      </c>
      <c r="AB7" s="1099"/>
      <c r="AC7" s="1099"/>
      <c r="AD7" s="1099"/>
      <c r="AE7" s="1100"/>
      <c r="AF7" s="1101">
        <v>627</v>
      </c>
      <c r="AG7" s="1102"/>
      <c r="AH7" s="1102"/>
      <c r="AI7" s="1102"/>
      <c r="AJ7" s="1103"/>
      <c r="AK7" s="1085">
        <v>835</v>
      </c>
      <c r="AL7" s="1086"/>
      <c r="AM7" s="1086"/>
      <c r="AN7" s="1086"/>
      <c r="AO7" s="1086"/>
      <c r="AP7" s="1086">
        <v>34800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558</v>
      </c>
      <c r="BT7" s="1090"/>
      <c r="BU7" s="1090"/>
      <c r="BV7" s="1090"/>
      <c r="BW7" s="1090"/>
      <c r="BX7" s="1090"/>
      <c r="BY7" s="1090"/>
      <c r="BZ7" s="1090"/>
      <c r="CA7" s="1090"/>
      <c r="CB7" s="1090"/>
      <c r="CC7" s="1090"/>
      <c r="CD7" s="1090"/>
      <c r="CE7" s="1090"/>
      <c r="CF7" s="1090"/>
      <c r="CG7" s="1091"/>
      <c r="CH7" s="1082">
        <v>2</v>
      </c>
      <c r="CI7" s="1083"/>
      <c r="CJ7" s="1083"/>
      <c r="CK7" s="1083"/>
      <c r="CL7" s="1084"/>
      <c r="CM7" s="1082">
        <v>71</v>
      </c>
      <c r="CN7" s="1083"/>
      <c r="CO7" s="1083"/>
      <c r="CP7" s="1083"/>
      <c r="CQ7" s="1084"/>
      <c r="CR7" s="1082">
        <v>50</v>
      </c>
      <c r="CS7" s="1083"/>
      <c r="CT7" s="1083"/>
      <c r="CU7" s="1083"/>
      <c r="CV7" s="1084"/>
      <c r="CW7" s="1082">
        <v>0</v>
      </c>
      <c r="CX7" s="1083"/>
      <c r="CY7" s="1083"/>
      <c r="CZ7" s="1083"/>
      <c r="DA7" s="1084"/>
      <c r="DB7" s="1082" t="s">
        <v>542</v>
      </c>
      <c r="DC7" s="1083"/>
      <c r="DD7" s="1083"/>
      <c r="DE7" s="1083"/>
      <c r="DF7" s="1084"/>
      <c r="DG7" s="1082" t="s">
        <v>542</v>
      </c>
      <c r="DH7" s="1083"/>
      <c r="DI7" s="1083"/>
      <c r="DJ7" s="1083"/>
      <c r="DK7" s="1084"/>
      <c r="DL7" s="1082" t="s">
        <v>542</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48</v>
      </c>
      <c r="R8" s="1038"/>
      <c r="S8" s="1038"/>
      <c r="T8" s="1038"/>
      <c r="U8" s="1038"/>
      <c r="V8" s="1038">
        <v>35</v>
      </c>
      <c r="W8" s="1038"/>
      <c r="X8" s="1038"/>
      <c r="Y8" s="1038"/>
      <c r="Z8" s="1038"/>
      <c r="AA8" s="1038">
        <v>13</v>
      </c>
      <c r="AB8" s="1038"/>
      <c r="AC8" s="1038"/>
      <c r="AD8" s="1038"/>
      <c r="AE8" s="1039"/>
      <c r="AF8" s="1013">
        <v>12</v>
      </c>
      <c r="AG8" s="1014"/>
      <c r="AH8" s="1014"/>
      <c r="AI8" s="1014"/>
      <c r="AJ8" s="1015"/>
      <c r="AK8" s="1080" t="s">
        <v>539</v>
      </c>
      <c r="AL8" s="1081"/>
      <c r="AM8" s="1081"/>
      <c r="AN8" s="1081"/>
      <c r="AO8" s="1081"/>
      <c r="AP8" s="1081">
        <v>34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560</v>
      </c>
      <c r="BS8" s="1008" t="s">
        <v>559</v>
      </c>
      <c r="BT8" s="1009"/>
      <c r="BU8" s="1009"/>
      <c r="BV8" s="1009"/>
      <c r="BW8" s="1009"/>
      <c r="BX8" s="1009"/>
      <c r="BY8" s="1009"/>
      <c r="BZ8" s="1009"/>
      <c r="CA8" s="1009"/>
      <c r="CB8" s="1009"/>
      <c r="CC8" s="1009"/>
      <c r="CD8" s="1009"/>
      <c r="CE8" s="1009"/>
      <c r="CF8" s="1009"/>
      <c r="CG8" s="1010"/>
      <c r="CH8" s="983">
        <v>198</v>
      </c>
      <c r="CI8" s="984"/>
      <c r="CJ8" s="984"/>
      <c r="CK8" s="984"/>
      <c r="CL8" s="985"/>
      <c r="CM8" s="983">
        <v>1586</v>
      </c>
      <c r="CN8" s="984"/>
      <c r="CO8" s="984"/>
      <c r="CP8" s="984"/>
      <c r="CQ8" s="985"/>
      <c r="CR8" s="983">
        <v>10</v>
      </c>
      <c r="CS8" s="984"/>
      <c r="CT8" s="984"/>
      <c r="CU8" s="984"/>
      <c r="CV8" s="985"/>
      <c r="CW8" s="983">
        <v>200</v>
      </c>
      <c r="CX8" s="984"/>
      <c r="CY8" s="984"/>
      <c r="CZ8" s="984"/>
      <c r="DA8" s="985"/>
      <c r="DB8" s="983" t="s">
        <v>542</v>
      </c>
      <c r="DC8" s="984"/>
      <c r="DD8" s="984"/>
      <c r="DE8" s="984"/>
      <c r="DF8" s="985"/>
      <c r="DG8" s="983">
        <v>1500</v>
      </c>
      <c r="DH8" s="984"/>
      <c r="DI8" s="984"/>
      <c r="DJ8" s="984"/>
      <c r="DK8" s="985"/>
      <c r="DL8" s="983" t="s">
        <v>542</v>
      </c>
      <c r="DM8" s="984"/>
      <c r="DN8" s="984"/>
      <c r="DO8" s="984"/>
      <c r="DP8" s="985"/>
      <c r="DQ8" s="983">
        <v>71</v>
      </c>
      <c r="DR8" s="984"/>
      <c r="DS8" s="984"/>
      <c r="DT8" s="984"/>
      <c r="DU8" s="985"/>
      <c r="DV8" s="986"/>
      <c r="DW8" s="987"/>
      <c r="DX8" s="987"/>
      <c r="DY8" s="987"/>
      <c r="DZ8" s="988"/>
      <c r="EA8" s="205"/>
    </row>
    <row r="9" spans="1:131" s="206" customFormat="1" ht="26.25" customHeight="1">
      <c r="A9" s="212">
        <v>3</v>
      </c>
      <c r="B9" s="1031" t="s">
        <v>366</v>
      </c>
      <c r="C9" s="1032"/>
      <c r="D9" s="1032"/>
      <c r="E9" s="1032"/>
      <c r="F9" s="1032"/>
      <c r="G9" s="1032"/>
      <c r="H9" s="1032"/>
      <c r="I9" s="1032"/>
      <c r="J9" s="1032"/>
      <c r="K9" s="1032"/>
      <c r="L9" s="1032"/>
      <c r="M9" s="1032"/>
      <c r="N9" s="1032"/>
      <c r="O9" s="1032"/>
      <c r="P9" s="1033"/>
      <c r="Q9" s="1037">
        <v>1</v>
      </c>
      <c r="R9" s="1038"/>
      <c r="S9" s="1038"/>
      <c r="T9" s="1038"/>
      <c r="U9" s="1038"/>
      <c r="V9" s="1038">
        <v>1</v>
      </c>
      <c r="W9" s="1038"/>
      <c r="X9" s="1038"/>
      <c r="Y9" s="1038"/>
      <c r="Z9" s="1038"/>
      <c r="AA9" s="1038" t="s">
        <v>539</v>
      </c>
      <c r="AB9" s="1038"/>
      <c r="AC9" s="1038"/>
      <c r="AD9" s="1038"/>
      <c r="AE9" s="1039"/>
      <c r="AF9" s="1013" t="s">
        <v>112</v>
      </c>
      <c r="AG9" s="1014"/>
      <c r="AH9" s="1014"/>
      <c r="AI9" s="1014"/>
      <c r="AJ9" s="1015"/>
      <c r="AK9" s="1080" t="s">
        <v>539</v>
      </c>
      <c r="AL9" s="1081"/>
      <c r="AM9" s="1081"/>
      <c r="AN9" s="1081"/>
      <c r="AO9" s="1081"/>
      <c r="AP9" s="1081" t="s">
        <v>539</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32357</v>
      </c>
      <c r="R23" s="1063"/>
      <c r="S23" s="1063"/>
      <c r="T23" s="1063"/>
      <c r="U23" s="1063"/>
      <c r="V23" s="1063">
        <v>31356</v>
      </c>
      <c r="W23" s="1063"/>
      <c r="X23" s="1063"/>
      <c r="Y23" s="1063"/>
      <c r="Z23" s="1063"/>
      <c r="AA23" s="1063">
        <v>1001</v>
      </c>
      <c r="AB23" s="1063"/>
      <c r="AC23" s="1063"/>
      <c r="AD23" s="1063"/>
      <c r="AE23" s="1064"/>
      <c r="AF23" s="1065">
        <v>639</v>
      </c>
      <c r="AG23" s="1063"/>
      <c r="AH23" s="1063"/>
      <c r="AI23" s="1063"/>
      <c r="AJ23" s="1066"/>
      <c r="AK23" s="1067"/>
      <c r="AL23" s="1068"/>
      <c r="AM23" s="1068"/>
      <c r="AN23" s="1068"/>
      <c r="AO23" s="1068"/>
      <c r="AP23" s="1063">
        <v>34834</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8285</v>
      </c>
      <c r="R28" s="1048"/>
      <c r="S28" s="1048"/>
      <c r="T28" s="1048"/>
      <c r="U28" s="1048"/>
      <c r="V28" s="1048">
        <v>8116</v>
      </c>
      <c r="W28" s="1048"/>
      <c r="X28" s="1048"/>
      <c r="Y28" s="1048"/>
      <c r="Z28" s="1048"/>
      <c r="AA28" s="1048">
        <v>169</v>
      </c>
      <c r="AB28" s="1048"/>
      <c r="AC28" s="1048"/>
      <c r="AD28" s="1048"/>
      <c r="AE28" s="1049"/>
      <c r="AF28" s="1050">
        <v>169</v>
      </c>
      <c r="AG28" s="1048"/>
      <c r="AH28" s="1048"/>
      <c r="AI28" s="1048"/>
      <c r="AJ28" s="1051"/>
      <c r="AK28" s="1052">
        <v>569</v>
      </c>
      <c r="AL28" s="1040"/>
      <c r="AM28" s="1040"/>
      <c r="AN28" s="1040"/>
      <c r="AO28" s="1040"/>
      <c r="AP28" s="1040" t="s">
        <v>540</v>
      </c>
      <c r="AQ28" s="1040"/>
      <c r="AR28" s="1040"/>
      <c r="AS28" s="1040"/>
      <c r="AT28" s="1040"/>
      <c r="AU28" s="1040" t="s">
        <v>542</v>
      </c>
      <c r="AV28" s="1040"/>
      <c r="AW28" s="1040"/>
      <c r="AX28" s="1040"/>
      <c r="AY28" s="1040"/>
      <c r="AZ28" s="1041" t="s">
        <v>542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81</v>
      </c>
      <c r="R29" s="1038"/>
      <c r="S29" s="1038"/>
      <c r="T29" s="1038"/>
      <c r="U29" s="1038"/>
      <c r="V29" s="1038">
        <v>81</v>
      </c>
      <c r="W29" s="1038"/>
      <c r="X29" s="1038"/>
      <c r="Y29" s="1038"/>
      <c r="Z29" s="1038"/>
      <c r="AA29" s="1038" t="s">
        <v>539</v>
      </c>
      <c r="AB29" s="1038"/>
      <c r="AC29" s="1038"/>
      <c r="AD29" s="1038"/>
      <c r="AE29" s="1039"/>
      <c r="AF29" s="1013" t="s">
        <v>112</v>
      </c>
      <c r="AG29" s="1014"/>
      <c r="AH29" s="1014"/>
      <c r="AI29" s="1014"/>
      <c r="AJ29" s="1015"/>
      <c r="AK29" s="974">
        <v>27</v>
      </c>
      <c r="AL29" s="965"/>
      <c r="AM29" s="965"/>
      <c r="AN29" s="965"/>
      <c r="AO29" s="965"/>
      <c r="AP29" s="965">
        <v>4</v>
      </c>
      <c r="AQ29" s="965"/>
      <c r="AR29" s="965"/>
      <c r="AS29" s="965"/>
      <c r="AT29" s="965"/>
      <c r="AU29" s="965">
        <v>1</v>
      </c>
      <c r="AV29" s="965"/>
      <c r="AW29" s="965"/>
      <c r="AX29" s="965"/>
      <c r="AY29" s="965"/>
      <c r="AZ29" s="1036" t="s">
        <v>542</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1461</v>
      </c>
      <c r="R30" s="1038"/>
      <c r="S30" s="1038"/>
      <c r="T30" s="1038"/>
      <c r="U30" s="1038"/>
      <c r="V30" s="1038">
        <v>1459</v>
      </c>
      <c r="W30" s="1038"/>
      <c r="X30" s="1038"/>
      <c r="Y30" s="1038"/>
      <c r="Z30" s="1038"/>
      <c r="AA30" s="1038">
        <v>3</v>
      </c>
      <c r="AB30" s="1038"/>
      <c r="AC30" s="1038"/>
      <c r="AD30" s="1038"/>
      <c r="AE30" s="1039"/>
      <c r="AF30" s="1013">
        <v>3</v>
      </c>
      <c r="AG30" s="1014"/>
      <c r="AH30" s="1014"/>
      <c r="AI30" s="1014"/>
      <c r="AJ30" s="1015"/>
      <c r="AK30" s="974">
        <v>929</v>
      </c>
      <c r="AL30" s="965"/>
      <c r="AM30" s="965"/>
      <c r="AN30" s="965"/>
      <c r="AO30" s="965"/>
      <c r="AP30" s="965" t="s">
        <v>540</v>
      </c>
      <c r="AQ30" s="965"/>
      <c r="AR30" s="965"/>
      <c r="AS30" s="965"/>
      <c r="AT30" s="965"/>
      <c r="AU30" s="965" t="s">
        <v>542</v>
      </c>
      <c r="AV30" s="965"/>
      <c r="AW30" s="965"/>
      <c r="AX30" s="965"/>
      <c r="AY30" s="965"/>
      <c r="AZ30" s="1036" t="s">
        <v>542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6036</v>
      </c>
      <c r="R31" s="1038"/>
      <c r="S31" s="1038"/>
      <c r="T31" s="1038"/>
      <c r="U31" s="1038"/>
      <c r="V31" s="1038">
        <v>6002</v>
      </c>
      <c r="W31" s="1038"/>
      <c r="X31" s="1038"/>
      <c r="Y31" s="1038"/>
      <c r="Z31" s="1038"/>
      <c r="AA31" s="1038">
        <v>34</v>
      </c>
      <c r="AB31" s="1038"/>
      <c r="AC31" s="1038"/>
      <c r="AD31" s="1038"/>
      <c r="AE31" s="1039"/>
      <c r="AF31" s="1013">
        <v>34</v>
      </c>
      <c r="AG31" s="1014"/>
      <c r="AH31" s="1014"/>
      <c r="AI31" s="1014"/>
      <c r="AJ31" s="1015"/>
      <c r="AK31" s="974">
        <v>910</v>
      </c>
      <c r="AL31" s="965"/>
      <c r="AM31" s="965"/>
      <c r="AN31" s="965"/>
      <c r="AO31" s="965"/>
      <c r="AP31" s="965" t="s">
        <v>540</v>
      </c>
      <c r="AQ31" s="965"/>
      <c r="AR31" s="965"/>
      <c r="AS31" s="965"/>
      <c r="AT31" s="965"/>
      <c r="AU31" s="965" t="s">
        <v>542</v>
      </c>
      <c r="AV31" s="965"/>
      <c r="AW31" s="965"/>
      <c r="AX31" s="965"/>
      <c r="AY31" s="965"/>
      <c r="AZ31" s="1036" t="s">
        <v>542</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1200</v>
      </c>
      <c r="R32" s="1038"/>
      <c r="S32" s="1038"/>
      <c r="T32" s="1038"/>
      <c r="U32" s="1038"/>
      <c r="V32" s="1038">
        <v>1147</v>
      </c>
      <c r="W32" s="1038"/>
      <c r="X32" s="1038"/>
      <c r="Y32" s="1038"/>
      <c r="Z32" s="1038"/>
      <c r="AA32" s="1038">
        <v>53</v>
      </c>
      <c r="AB32" s="1038"/>
      <c r="AC32" s="1038"/>
      <c r="AD32" s="1038"/>
      <c r="AE32" s="1039"/>
      <c r="AF32" s="1013">
        <v>2396</v>
      </c>
      <c r="AG32" s="1014"/>
      <c r="AH32" s="1014"/>
      <c r="AI32" s="1014"/>
      <c r="AJ32" s="1015"/>
      <c r="AK32" s="974">
        <v>5</v>
      </c>
      <c r="AL32" s="965"/>
      <c r="AM32" s="965"/>
      <c r="AN32" s="965"/>
      <c r="AO32" s="965"/>
      <c r="AP32" s="965">
        <v>5112</v>
      </c>
      <c r="AQ32" s="965"/>
      <c r="AR32" s="965"/>
      <c r="AS32" s="965"/>
      <c r="AT32" s="965"/>
      <c r="AU32" s="965">
        <v>138</v>
      </c>
      <c r="AV32" s="965"/>
      <c r="AW32" s="965"/>
      <c r="AX32" s="965"/>
      <c r="AY32" s="965"/>
      <c r="AZ32" s="1036" t="s">
        <v>542</v>
      </c>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40</v>
      </c>
      <c r="R33" s="1038"/>
      <c r="S33" s="1038"/>
      <c r="T33" s="1038"/>
      <c r="U33" s="1038"/>
      <c r="V33" s="1038">
        <v>33</v>
      </c>
      <c r="W33" s="1038"/>
      <c r="X33" s="1038"/>
      <c r="Y33" s="1038"/>
      <c r="Z33" s="1038"/>
      <c r="AA33" s="1038">
        <v>6</v>
      </c>
      <c r="AB33" s="1038"/>
      <c r="AC33" s="1038"/>
      <c r="AD33" s="1038"/>
      <c r="AE33" s="1039"/>
      <c r="AF33" s="1013">
        <v>61</v>
      </c>
      <c r="AG33" s="1014"/>
      <c r="AH33" s="1014"/>
      <c r="AI33" s="1014"/>
      <c r="AJ33" s="1015"/>
      <c r="AK33" s="974" t="s">
        <v>541</v>
      </c>
      <c r="AL33" s="965"/>
      <c r="AM33" s="965"/>
      <c r="AN33" s="965"/>
      <c r="AO33" s="965"/>
      <c r="AP33" s="965">
        <v>373</v>
      </c>
      <c r="AQ33" s="965"/>
      <c r="AR33" s="965"/>
      <c r="AS33" s="965"/>
      <c r="AT33" s="965"/>
      <c r="AU33" s="965" t="s">
        <v>542</v>
      </c>
      <c r="AV33" s="965"/>
      <c r="AW33" s="965"/>
      <c r="AX33" s="965"/>
      <c r="AY33" s="965"/>
      <c r="AZ33" s="1036" t="s">
        <v>542</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1332</v>
      </c>
      <c r="R34" s="1038"/>
      <c r="S34" s="1038"/>
      <c r="T34" s="1038"/>
      <c r="U34" s="1038"/>
      <c r="V34" s="1038">
        <v>1307</v>
      </c>
      <c r="W34" s="1038"/>
      <c r="X34" s="1038"/>
      <c r="Y34" s="1038"/>
      <c r="Z34" s="1038"/>
      <c r="AA34" s="1038">
        <v>25</v>
      </c>
      <c r="AB34" s="1038"/>
      <c r="AC34" s="1038"/>
      <c r="AD34" s="1038"/>
      <c r="AE34" s="1039"/>
      <c r="AF34" s="1013">
        <v>23</v>
      </c>
      <c r="AG34" s="1014"/>
      <c r="AH34" s="1014"/>
      <c r="AI34" s="1014"/>
      <c r="AJ34" s="1015"/>
      <c r="AK34" s="974">
        <v>586</v>
      </c>
      <c r="AL34" s="965"/>
      <c r="AM34" s="965"/>
      <c r="AN34" s="965"/>
      <c r="AO34" s="965"/>
      <c r="AP34" s="965">
        <v>9457</v>
      </c>
      <c r="AQ34" s="965"/>
      <c r="AR34" s="965"/>
      <c r="AS34" s="965"/>
      <c r="AT34" s="965"/>
      <c r="AU34" s="965">
        <v>9297</v>
      </c>
      <c r="AV34" s="965"/>
      <c r="AW34" s="965"/>
      <c r="AX34" s="965"/>
      <c r="AY34" s="965"/>
      <c r="AZ34" s="1036" t="s">
        <v>542</v>
      </c>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53</v>
      </c>
      <c r="R35" s="1038"/>
      <c r="S35" s="1038"/>
      <c r="T35" s="1038"/>
      <c r="U35" s="1038"/>
      <c r="V35" s="1038">
        <v>52</v>
      </c>
      <c r="W35" s="1038"/>
      <c r="X35" s="1038"/>
      <c r="Y35" s="1038"/>
      <c r="Z35" s="1038"/>
      <c r="AA35" s="1038">
        <v>1</v>
      </c>
      <c r="AB35" s="1038"/>
      <c r="AC35" s="1038"/>
      <c r="AD35" s="1038"/>
      <c r="AE35" s="1039"/>
      <c r="AF35" s="1013">
        <v>1</v>
      </c>
      <c r="AG35" s="1014"/>
      <c r="AH35" s="1014"/>
      <c r="AI35" s="1014"/>
      <c r="AJ35" s="1015"/>
      <c r="AK35" s="974">
        <v>20</v>
      </c>
      <c r="AL35" s="965"/>
      <c r="AM35" s="965"/>
      <c r="AN35" s="965"/>
      <c r="AO35" s="965"/>
      <c r="AP35" s="965">
        <v>25</v>
      </c>
      <c r="AQ35" s="965"/>
      <c r="AR35" s="965"/>
      <c r="AS35" s="965"/>
      <c r="AT35" s="965"/>
      <c r="AU35" s="965">
        <v>17</v>
      </c>
      <c r="AV35" s="965"/>
      <c r="AW35" s="965"/>
      <c r="AX35" s="965"/>
      <c r="AY35" s="965"/>
      <c r="AZ35" s="1036" t="s">
        <v>542</v>
      </c>
      <c r="BA35" s="1036"/>
      <c r="BB35" s="1036"/>
      <c r="BC35" s="1036"/>
      <c r="BD35" s="1036"/>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390</v>
      </c>
      <c r="C36" s="1032"/>
      <c r="D36" s="1032"/>
      <c r="E36" s="1032"/>
      <c r="F36" s="1032"/>
      <c r="G36" s="1032"/>
      <c r="H36" s="1032"/>
      <c r="I36" s="1032"/>
      <c r="J36" s="1032"/>
      <c r="K36" s="1032"/>
      <c r="L36" s="1032"/>
      <c r="M36" s="1032"/>
      <c r="N36" s="1032"/>
      <c r="O36" s="1032"/>
      <c r="P36" s="1033"/>
      <c r="Q36" s="1037">
        <v>34</v>
      </c>
      <c r="R36" s="1038"/>
      <c r="S36" s="1038"/>
      <c r="T36" s="1038"/>
      <c r="U36" s="1038"/>
      <c r="V36" s="1038">
        <v>33</v>
      </c>
      <c r="W36" s="1038"/>
      <c r="X36" s="1038"/>
      <c r="Y36" s="1038"/>
      <c r="Z36" s="1038"/>
      <c r="AA36" s="1038">
        <v>1</v>
      </c>
      <c r="AB36" s="1038"/>
      <c r="AC36" s="1038"/>
      <c r="AD36" s="1038"/>
      <c r="AE36" s="1039"/>
      <c r="AF36" s="1013">
        <v>1</v>
      </c>
      <c r="AG36" s="1014"/>
      <c r="AH36" s="1014"/>
      <c r="AI36" s="1014"/>
      <c r="AJ36" s="1015"/>
      <c r="AK36" s="974">
        <v>26</v>
      </c>
      <c r="AL36" s="965"/>
      <c r="AM36" s="965"/>
      <c r="AN36" s="965"/>
      <c r="AO36" s="965"/>
      <c r="AP36" s="965">
        <v>407</v>
      </c>
      <c r="AQ36" s="965"/>
      <c r="AR36" s="965"/>
      <c r="AS36" s="965"/>
      <c r="AT36" s="965"/>
      <c r="AU36" s="965">
        <v>321</v>
      </c>
      <c r="AV36" s="965"/>
      <c r="AW36" s="965"/>
      <c r="AX36" s="965"/>
      <c r="AY36" s="965"/>
      <c r="AZ36" s="1036" t="s">
        <v>542</v>
      </c>
      <c r="BA36" s="1036"/>
      <c r="BB36" s="1036"/>
      <c r="BC36" s="1036"/>
      <c r="BD36" s="1036"/>
      <c r="BE36" s="1026" t="s">
        <v>388</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391</v>
      </c>
      <c r="C37" s="1032"/>
      <c r="D37" s="1032"/>
      <c r="E37" s="1032"/>
      <c r="F37" s="1032"/>
      <c r="G37" s="1032"/>
      <c r="H37" s="1032"/>
      <c r="I37" s="1032"/>
      <c r="J37" s="1032"/>
      <c r="K37" s="1032"/>
      <c r="L37" s="1032"/>
      <c r="M37" s="1032"/>
      <c r="N37" s="1032"/>
      <c r="O37" s="1032"/>
      <c r="P37" s="1033"/>
      <c r="Q37" s="1037">
        <v>533</v>
      </c>
      <c r="R37" s="1038"/>
      <c r="S37" s="1038"/>
      <c r="T37" s="1038"/>
      <c r="U37" s="1038"/>
      <c r="V37" s="1038">
        <v>533</v>
      </c>
      <c r="W37" s="1038"/>
      <c r="X37" s="1038"/>
      <c r="Y37" s="1038"/>
      <c r="Z37" s="1038"/>
      <c r="AA37" s="1038" t="s">
        <v>539</v>
      </c>
      <c r="AB37" s="1038"/>
      <c r="AC37" s="1038"/>
      <c r="AD37" s="1038"/>
      <c r="AE37" s="1039"/>
      <c r="AF37" s="1013">
        <v>0</v>
      </c>
      <c r="AG37" s="1014"/>
      <c r="AH37" s="1014"/>
      <c r="AI37" s="1014"/>
      <c r="AJ37" s="1015"/>
      <c r="AK37" s="974">
        <v>11</v>
      </c>
      <c r="AL37" s="965"/>
      <c r="AM37" s="965"/>
      <c r="AN37" s="965"/>
      <c r="AO37" s="965"/>
      <c r="AP37" s="965">
        <v>578</v>
      </c>
      <c r="AQ37" s="965"/>
      <c r="AR37" s="965"/>
      <c r="AS37" s="965"/>
      <c r="AT37" s="965"/>
      <c r="AU37" s="965">
        <v>295</v>
      </c>
      <c r="AV37" s="965"/>
      <c r="AW37" s="965"/>
      <c r="AX37" s="965"/>
      <c r="AY37" s="965"/>
      <c r="AZ37" s="1036" t="s">
        <v>542</v>
      </c>
      <c r="BA37" s="1036"/>
      <c r="BB37" s="1036"/>
      <c r="BC37" s="1036"/>
      <c r="BD37" s="1036"/>
      <c r="BE37" s="1026" t="s">
        <v>388</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2689</v>
      </c>
      <c r="AG63" s="953"/>
      <c r="AH63" s="953"/>
      <c r="AI63" s="953"/>
      <c r="AJ63" s="1024"/>
      <c r="AK63" s="1025"/>
      <c r="AL63" s="957"/>
      <c r="AM63" s="957"/>
      <c r="AN63" s="957"/>
      <c r="AO63" s="957"/>
      <c r="AP63" s="953">
        <v>15956</v>
      </c>
      <c r="AQ63" s="953"/>
      <c r="AR63" s="953"/>
      <c r="AS63" s="953"/>
      <c r="AT63" s="953"/>
      <c r="AU63" s="953">
        <v>10069</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395</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396</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543</v>
      </c>
      <c r="C68" s="980"/>
      <c r="D68" s="980"/>
      <c r="E68" s="980"/>
      <c r="F68" s="980"/>
      <c r="G68" s="980"/>
      <c r="H68" s="980"/>
      <c r="I68" s="980"/>
      <c r="J68" s="980"/>
      <c r="K68" s="980"/>
      <c r="L68" s="980"/>
      <c r="M68" s="980"/>
      <c r="N68" s="980"/>
      <c r="O68" s="980"/>
      <c r="P68" s="981"/>
      <c r="Q68" s="982">
        <v>6072</v>
      </c>
      <c r="R68" s="976"/>
      <c r="S68" s="976"/>
      <c r="T68" s="976"/>
      <c r="U68" s="976"/>
      <c r="V68" s="976">
        <v>6183</v>
      </c>
      <c r="W68" s="976"/>
      <c r="X68" s="976"/>
      <c r="Y68" s="976"/>
      <c r="Z68" s="976"/>
      <c r="AA68" s="976">
        <v>-111</v>
      </c>
      <c r="AB68" s="976"/>
      <c r="AC68" s="976"/>
      <c r="AD68" s="976"/>
      <c r="AE68" s="976"/>
      <c r="AF68" s="976">
        <v>2211</v>
      </c>
      <c r="AG68" s="976"/>
      <c r="AH68" s="976"/>
      <c r="AI68" s="976"/>
      <c r="AJ68" s="976"/>
      <c r="AK68" s="976" t="s">
        <v>557</v>
      </c>
      <c r="AL68" s="976"/>
      <c r="AM68" s="976"/>
      <c r="AN68" s="976"/>
      <c r="AO68" s="976"/>
      <c r="AP68" s="976">
        <v>8388</v>
      </c>
      <c r="AQ68" s="976"/>
      <c r="AR68" s="976"/>
      <c r="AS68" s="976"/>
      <c r="AT68" s="976"/>
      <c r="AU68" s="976" t="s">
        <v>557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544</v>
      </c>
      <c r="C69" s="969"/>
      <c r="D69" s="969"/>
      <c r="E69" s="969"/>
      <c r="F69" s="969"/>
      <c r="G69" s="969"/>
      <c r="H69" s="969"/>
      <c r="I69" s="969"/>
      <c r="J69" s="969"/>
      <c r="K69" s="969"/>
      <c r="L69" s="969"/>
      <c r="M69" s="969"/>
      <c r="N69" s="969"/>
      <c r="O69" s="969"/>
      <c r="P69" s="970"/>
      <c r="Q69" s="971">
        <v>408</v>
      </c>
      <c r="R69" s="965"/>
      <c r="S69" s="965"/>
      <c r="T69" s="965"/>
      <c r="U69" s="965"/>
      <c r="V69" s="965">
        <v>394</v>
      </c>
      <c r="W69" s="965"/>
      <c r="X69" s="965"/>
      <c r="Y69" s="965"/>
      <c r="Z69" s="965"/>
      <c r="AA69" s="965">
        <v>13</v>
      </c>
      <c r="AB69" s="965"/>
      <c r="AC69" s="965"/>
      <c r="AD69" s="965"/>
      <c r="AE69" s="965"/>
      <c r="AF69" s="965">
        <v>13</v>
      </c>
      <c r="AG69" s="965"/>
      <c r="AH69" s="965"/>
      <c r="AI69" s="965"/>
      <c r="AJ69" s="965"/>
      <c r="AK69" s="965">
        <v>0</v>
      </c>
      <c r="AL69" s="965"/>
      <c r="AM69" s="965"/>
      <c r="AN69" s="965"/>
      <c r="AO69" s="965"/>
      <c r="AP69" s="965">
        <v>65</v>
      </c>
      <c r="AQ69" s="965"/>
      <c r="AR69" s="965"/>
      <c r="AS69" s="965"/>
      <c r="AT69" s="965"/>
      <c r="AU69" s="965" t="s">
        <v>542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545</v>
      </c>
      <c r="C70" s="969"/>
      <c r="D70" s="969"/>
      <c r="E70" s="969"/>
      <c r="F70" s="969"/>
      <c r="G70" s="969"/>
      <c r="H70" s="969"/>
      <c r="I70" s="969"/>
      <c r="J70" s="969"/>
      <c r="K70" s="969"/>
      <c r="L70" s="969"/>
      <c r="M70" s="969"/>
      <c r="N70" s="969"/>
      <c r="O70" s="969"/>
      <c r="P70" s="970"/>
      <c r="Q70" s="971">
        <v>1527</v>
      </c>
      <c r="R70" s="965"/>
      <c r="S70" s="965"/>
      <c r="T70" s="965"/>
      <c r="U70" s="965"/>
      <c r="V70" s="965">
        <v>1505</v>
      </c>
      <c r="W70" s="965"/>
      <c r="X70" s="965"/>
      <c r="Y70" s="965"/>
      <c r="Z70" s="965"/>
      <c r="AA70" s="965">
        <v>22</v>
      </c>
      <c r="AB70" s="965"/>
      <c r="AC70" s="965"/>
      <c r="AD70" s="965"/>
      <c r="AE70" s="965"/>
      <c r="AF70" s="965">
        <v>22</v>
      </c>
      <c r="AG70" s="965"/>
      <c r="AH70" s="965"/>
      <c r="AI70" s="965"/>
      <c r="AJ70" s="965"/>
      <c r="AK70" s="965">
        <v>0</v>
      </c>
      <c r="AL70" s="965"/>
      <c r="AM70" s="965"/>
      <c r="AN70" s="965"/>
      <c r="AO70" s="965"/>
      <c r="AP70" s="965">
        <v>379</v>
      </c>
      <c r="AQ70" s="965"/>
      <c r="AR70" s="965"/>
      <c r="AS70" s="965"/>
      <c r="AT70" s="965"/>
      <c r="AU70" s="965" t="s">
        <v>542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546</v>
      </c>
      <c r="C71" s="969"/>
      <c r="D71" s="969"/>
      <c r="E71" s="969"/>
      <c r="F71" s="969"/>
      <c r="G71" s="969"/>
      <c r="H71" s="969"/>
      <c r="I71" s="969"/>
      <c r="J71" s="969"/>
      <c r="K71" s="969"/>
      <c r="L71" s="969"/>
      <c r="M71" s="969"/>
      <c r="N71" s="969"/>
      <c r="O71" s="969"/>
      <c r="P71" s="970"/>
      <c r="Q71" s="971">
        <v>150</v>
      </c>
      <c r="R71" s="965"/>
      <c r="S71" s="965"/>
      <c r="T71" s="965"/>
      <c r="U71" s="965"/>
      <c r="V71" s="965">
        <v>145</v>
      </c>
      <c r="W71" s="965"/>
      <c r="X71" s="965"/>
      <c r="Y71" s="965"/>
      <c r="Z71" s="965"/>
      <c r="AA71" s="965">
        <v>6</v>
      </c>
      <c r="AB71" s="965"/>
      <c r="AC71" s="965"/>
      <c r="AD71" s="965"/>
      <c r="AE71" s="965"/>
      <c r="AF71" s="965">
        <v>6</v>
      </c>
      <c r="AG71" s="965"/>
      <c r="AH71" s="965"/>
      <c r="AI71" s="965"/>
      <c r="AJ71" s="965"/>
      <c r="AK71" s="965">
        <v>0</v>
      </c>
      <c r="AL71" s="965"/>
      <c r="AM71" s="965"/>
      <c r="AN71" s="965"/>
      <c r="AO71" s="965"/>
      <c r="AP71" s="965">
        <v>0</v>
      </c>
      <c r="AQ71" s="965"/>
      <c r="AR71" s="965"/>
      <c r="AS71" s="965"/>
      <c r="AT71" s="965"/>
      <c r="AU71" s="965" t="s">
        <v>542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547</v>
      </c>
      <c r="C72" s="969"/>
      <c r="D72" s="969"/>
      <c r="E72" s="969"/>
      <c r="F72" s="969"/>
      <c r="G72" s="969"/>
      <c r="H72" s="969"/>
      <c r="I72" s="969"/>
      <c r="J72" s="969"/>
      <c r="K72" s="969"/>
      <c r="L72" s="969"/>
      <c r="M72" s="969"/>
      <c r="N72" s="969"/>
      <c r="O72" s="969"/>
      <c r="P72" s="970"/>
      <c r="Q72" s="971">
        <v>8651</v>
      </c>
      <c r="R72" s="965"/>
      <c r="S72" s="965"/>
      <c r="T72" s="965"/>
      <c r="U72" s="965"/>
      <c r="V72" s="965">
        <v>7360</v>
      </c>
      <c r="W72" s="965"/>
      <c r="X72" s="965"/>
      <c r="Y72" s="965"/>
      <c r="Z72" s="965"/>
      <c r="AA72" s="965">
        <v>1291</v>
      </c>
      <c r="AB72" s="965"/>
      <c r="AC72" s="965"/>
      <c r="AD72" s="965"/>
      <c r="AE72" s="965"/>
      <c r="AF72" s="965">
        <v>1291</v>
      </c>
      <c r="AG72" s="965"/>
      <c r="AH72" s="965"/>
      <c r="AI72" s="965"/>
      <c r="AJ72" s="965"/>
      <c r="AK72" s="965">
        <v>0</v>
      </c>
      <c r="AL72" s="965"/>
      <c r="AM72" s="965"/>
      <c r="AN72" s="965"/>
      <c r="AO72" s="965"/>
      <c r="AP72" s="965">
        <v>0</v>
      </c>
      <c r="AQ72" s="965"/>
      <c r="AR72" s="965"/>
      <c r="AS72" s="965"/>
      <c r="AT72" s="965"/>
      <c r="AU72" s="965" t="s">
        <v>542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548</v>
      </c>
      <c r="C73" s="969"/>
      <c r="D73" s="969"/>
      <c r="E73" s="969"/>
      <c r="F73" s="969"/>
      <c r="G73" s="969"/>
      <c r="H73" s="969"/>
      <c r="I73" s="969"/>
      <c r="J73" s="969"/>
      <c r="K73" s="969"/>
      <c r="L73" s="969"/>
      <c r="M73" s="969"/>
      <c r="N73" s="969"/>
      <c r="O73" s="969"/>
      <c r="P73" s="970"/>
      <c r="Q73" s="971">
        <v>226</v>
      </c>
      <c r="R73" s="965"/>
      <c r="S73" s="965"/>
      <c r="T73" s="965"/>
      <c r="U73" s="965"/>
      <c r="V73" s="965">
        <v>222</v>
      </c>
      <c r="W73" s="965"/>
      <c r="X73" s="965"/>
      <c r="Y73" s="965"/>
      <c r="Z73" s="965"/>
      <c r="AA73" s="965">
        <v>8</v>
      </c>
      <c r="AB73" s="965"/>
      <c r="AC73" s="965"/>
      <c r="AD73" s="965"/>
      <c r="AE73" s="965"/>
      <c r="AF73" s="965">
        <v>8</v>
      </c>
      <c r="AG73" s="965"/>
      <c r="AH73" s="965"/>
      <c r="AI73" s="965"/>
      <c r="AJ73" s="965"/>
      <c r="AK73" s="965" t="s">
        <v>542</v>
      </c>
      <c r="AL73" s="965"/>
      <c r="AM73" s="965"/>
      <c r="AN73" s="965"/>
      <c r="AO73" s="965"/>
      <c r="AP73" s="965">
        <v>0</v>
      </c>
      <c r="AQ73" s="965"/>
      <c r="AR73" s="965"/>
      <c r="AS73" s="965"/>
      <c r="AT73" s="965"/>
      <c r="AU73" s="965" t="s">
        <v>542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549</v>
      </c>
      <c r="C74" s="969"/>
      <c r="D74" s="969"/>
      <c r="E74" s="969"/>
      <c r="F74" s="969"/>
      <c r="G74" s="969"/>
      <c r="H74" s="969"/>
      <c r="I74" s="969"/>
      <c r="J74" s="969"/>
      <c r="K74" s="969"/>
      <c r="L74" s="969"/>
      <c r="M74" s="969"/>
      <c r="N74" s="969"/>
      <c r="O74" s="969"/>
      <c r="P74" s="970"/>
      <c r="Q74" s="971">
        <v>63</v>
      </c>
      <c r="R74" s="965"/>
      <c r="S74" s="965"/>
      <c r="T74" s="965"/>
      <c r="U74" s="965"/>
      <c r="V74" s="965">
        <v>63</v>
      </c>
      <c r="W74" s="965"/>
      <c r="X74" s="965"/>
      <c r="Y74" s="965"/>
      <c r="Z74" s="965"/>
      <c r="AA74" s="965">
        <v>1</v>
      </c>
      <c r="AB74" s="965"/>
      <c r="AC74" s="965"/>
      <c r="AD74" s="965"/>
      <c r="AE74" s="965"/>
      <c r="AF74" s="965">
        <v>1</v>
      </c>
      <c r="AG74" s="965"/>
      <c r="AH74" s="965"/>
      <c r="AI74" s="965"/>
      <c r="AJ74" s="965"/>
      <c r="AK74" s="965">
        <v>0</v>
      </c>
      <c r="AL74" s="965"/>
      <c r="AM74" s="965"/>
      <c r="AN74" s="965"/>
      <c r="AO74" s="965"/>
      <c r="AP74" s="965">
        <v>0</v>
      </c>
      <c r="AQ74" s="965"/>
      <c r="AR74" s="965"/>
      <c r="AS74" s="965"/>
      <c r="AT74" s="965"/>
      <c r="AU74" s="965" t="s">
        <v>542</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550</v>
      </c>
      <c r="C75" s="969"/>
      <c r="D75" s="969"/>
      <c r="E75" s="969"/>
      <c r="F75" s="969"/>
      <c r="G75" s="969"/>
      <c r="H75" s="969"/>
      <c r="I75" s="969"/>
      <c r="J75" s="969"/>
      <c r="K75" s="969"/>
      <c r="L75" s="969"/>
      <c r="M75" s="969"/>
      <c r="N75" s="969"/>
      <c r="O75" s="969"/>
      <c r="P75" s="970"/>
      <c r="Q75" s="972">
        <v>10</v>
      </c>
      <c r="R75" s="973"/>
      <c r="S75" s="973"/>
      <c r="T75" s="973"/>
      <c r="U75" s="974"/>
      <c r="V75" s="975">
        <v>9</v>
      </c>
      <c r="W75" s="973"/>
      <c r="X75" s="973"/>
      <c r="Y75" s="973"/>
      <c r="Z75" s="974"/>
      <c r="AA75" s="975">
        <v>0</v>
      </c>
      <c r="AB75" s="973"/>
      <c r="AC75" s="973"/>
      <c r="AD75" s="973"/>
      <c r="AE75" s="974"/>
      <c r="AF75" s="975">
        <v>0</v>
      </c>
      <c r="AG75" s="973"/>
      <c r="AH75" s="973"/>
      <c r="AI75" s="973"/>
      <c r="AJ75" s="974"/>
      <c r="AK75" s="975">
        <v>0</v>
      </c>
      <c r="AL75" s="973"/>
      <c r="AM75" s="973"/>
      <c r="AN75" s="973"/>
      <c r="AO75" s="974"/>
      <c r="AP75" s="975">
        <v>0</v>
      </c>
      <c r="AQ75" s="973"/>
      <c r="AR75" s="973"/>
      <c r="AS75" s="973"/>
      <c r="AT75" s="974"/>
      <c r="AU75" s="975" t="s">
        <v>542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551</v>
      </c>
      <c r="C76" s="969"/>
      <c r="D76" s="969"/>
      <c r="E76" s="969"/>
      <c r="F76" s="969"/>
      <c r="G76" s="969"/>
      <c r="H76" s="969"/>
      <c r="I76" s="969"/>
      <c r="J76" s="969"/>
      <c r="K76" s="969"/>
      <c r="L76" s="969"/>
      <c r="M76" s="969"/>
      <c r="N76" s="969"/>
      <c r="O76" s="969"/>
      <c r="P76" s="970"/>
      <c r="Q76" s="972">
        <v>14</v>
      </c>
      <c r="R76" s="973"/>
      <c r="S76" s="973"/>
      <c r="T76" s="973"/>
      <c r="U76" s="974"/>
      <c r="V76" s="975">
        <v>14</v>
      </c>
      <c r="W76" s="973"/>
      <c r="X76" s="973"/>
      <c r="Y76" s="973"/>
      <c r="Z76" s="974"/>
      <c r="AA76" s="975">
        <v>0</v>
      </c>
      <c r="AB76" s="973"/>
      <c r="AC76" s="973"/>
      <c r="AD76" s="973"/>
      <c r="AE76" s="974"/>
      <c r="AF76" s="975">
        <v>0</v>
      </c>
      <c r="AG76" s="973"/>
      <c r="AH76" s="973"/>
      <c r="AI76" s="973"/>
      <c r="AJ76" s="974"/>
      <c r="AK76" s="975">
        <v>0</v>
      </c>
      <c r="AL76" s="973"/>
      <c r="AM76" s="973"/>
      <c r="AN76" s="973"/>
      <c r="AO76" s="974"/>
      <c r="AP76" s="975">
        <v>0</v>
      </c>
      <c r="AQ76" s="973"/>
      <c r="AR76" s="973"/>
      <c r="AS76" s="973"/>
      <c r="AT76" s="974"/>
      <c r="AU76" s="975" t="s">
        <v>542</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552</v>
      </c>
      <c r="C77" s="969"/>
      <c r="D77" s="969"/>
      <c r="E77" s="969"/>
      <c r="F77" s="969"/>
      <c r="G77" s="969"/>
      <c r="H77" s="969"/>
      <c r="I77" s="969"/>
      <c r="J77" s="969"/>
      <c r="K77" s="969"/>
      <c r="L77" s="969"/>
      <c r="M77" s="969"/>
      <c r="N77" s="969"/>
      <c r="O77" s="969"/>
      <c r="P77" s="970"/>
      <c r="Q77" s="972">
        <v>678</v>
      </c>
      <c r="R77" s="973"/>
      <c r="S77" s="973"/>
      <c r="T77" s="973"/>
      <c r="U77" s="974"/>
      <c r="V77" s="975">
        <v>666</v>
      </c>
      <c r="W77" s="973"/>
      <c r="X77" s="973"/>
      <c r="Y77" s="973"/>
      <c r="Z77" s="974"/>
      <c r="AA77" s="975">
        <v>12</v>
      </c>
      <c r="AB77" s="973"/>
      <c r="AC77" s="973"/>
      <c r="AD77" s="973"/>
      <c r="AE77" s="974"/>
      <c r="AF77" s="975">
        <v>8</v>
      </c>
      <c r="AG77" s="973"/>
      <c r="AH77" s="973"/>
      <c r="AI77" s="973"/>
      <c r="AJ77" s="974"/>
      <c r="AK77" s="975">
        <v>14</v>
      </c>
      <c r="AL77" s="973"/>
      <c r="AM77" s="973"/>
      <c r="AN77" s="973"/>
      <c r="AO77" s="974"/>
      <c r="AP77" s="975">
        <v>0</v>
      </c>
      <c r="AQ77" s="973"/>
      <c r="AR77" s="973"/>
      <c r="AS77" s="973"/>
      <c r="AT77" s="974"/>
      <c r="AU77" s="975" t="s">
        <v>542</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553</v>
      </c>
      <c r="C78" s="969"/>
      <c r="D78" s="969"/>
      <c r="E78" s="969"/>
      <c r="F78" s="969"/>
      <c r="G78" s="969"/>
      <c r="H78" s="969"/>
      <c r="I78" s="969"/>
      <c r="J78" s="969"/>
      <c r="K78" s="969"/>
      <c r="L78" s="969"/>
      <c r="M78" s="969"/>
      <c r="N78" s="969"/>
      <c r="O78" s="969"/>
      <c r="P78" s="970"/>
      <c r="Q78" s="971">
        <v>149</v>
      </c>
      <c r="R78" s="965"/>
      <c r="S78" s="965"/>
      <c r="T78" s="965"/>
      <c r="U78" s="965"/>
      <c r="V78" s="965">
        <v>137</v>
      </c>
      <c r="W78" s="965"/>
      <c r="X78" s="965"/>
      <c r="Y78" s="965"/>
      <c r="Z78" s="965"/>
      <c r="AA78" s="965">
        <v>12</v>
      </c>
      <c r="AB78" s="965"/>
      <c r="AC78" s="965"/>
      <c r="AD78" s="965"/>
      <c r="AE78" s="965"/>
      <c r="AF78" s="965">
        <v>12</v>
      </c>
      <c r="AG78" s="965"/>
      <c r="AH78" s="965"/>
      <c r="AI78" s="965"/>
      <c r="AJ78" s="965"/>
      <c r="AK78" s="965">
        <v>20</v>
      </c>
      <c r="AL78" s="965"/>
      <c r="AM78" s="965"/>
      <c r="AN78" s="965"/>
      <c r="AO78" s="965"/>
      <c r="AP78" s="965">
        <v>0</v>
      </c>
      <c r="AQ78" s="965"/>
      <c r="AR78" s="965"/>
      <c r="AS78" s="965"/>
      <c r="AT78" s="965"/>
      <c r="AU78" s="965" t="s">
        <v>542</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554</v>
      </c>
      <c r="C79" s="969"/>
      <c r="D79" s="969"/>
      <c r="E79" s="969"/>
      <c r="F79" s="969"/>
      <c r="G79" s="969"/>
      <c r="H79" s="969"/>
      <c r="I79" s="969"/>
      <c r="J79" s="969"/>
      <c r="K79" s="969"/>
      <c r="L79" s="969"/>
      <c r="M79" s="969"/>
      <c r="N79" s="969"/>
      <c r="O79" s="969"/>
      <c r="P79" s="970"/>
      <c r="Q79" s="971">
        <v>141</v>
      </c>
      <c r="R79" s="965"/>
      <c r="S79" s="965"/>
      <c r="T79" s="965"/>
      <c r="U79" s="965"/>
      <c r="V79" s="965">
        <v>137</v>
      </c>
      <c r="W79" s="965"/>
      <c r="X79" s="965"/>
      <c r="Y79" s="965"/>
      <c r="Z79" s="965"/>
      <c r="AA79" s="965">
        <v>4</v>
      </c>
      <c r="AB79" s="965"/>
      <c r="AC79" s="965"/>
      <c r="AD79" s="965"/>
      <c r="AE79" s="965"/>
      <c r="AF79" s="965">
        <v>4</v>
      </c>
      <c r="AG79" s="965"/>
      <c r="AH79" s="965"/>
      <c r="AI79" s="965"/>
      <c r="AJ79" s="965"/>
      <c r="AK79" s="965">
        <v>0</v>
      </c>
      <c r="AL79" s="965"/>
      <c r="AM79" s="965"/>
      <c r="AN79" s="965"/>
      <c r="AO79" s="965"/>
      <c r="AP79" s="965">
        <v>0</v>
      </c>
      <c r="AQ79" s="965"/>
      <c r="AR79" s="965"/>
      <c r="AS79" s="965"/>
      <c r="AT79" s="965"/>
      <c r="AU79" s="965" t="s">
        <v>542</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555</v>
      </c>
      <c r="C80" s="969"/>
      <c r="D80" s="969"/>
      <c r="E80" s="969"/>
      <c r="F80" s="969"/>
      <c r="G80" s="969"/>
      <c r="H80" s="969"/>
      <c r="I80" s="969"/>
      <c r="J80" s="969"/>
      <c r="K80" s="969"/>
      <c r="L80" s="969"/>
      <c r="M80" s="969"/>
      <c r="N80" s="969"/>
      <c r="O80" s="969"/>
      <c r="P80" s="970"/>
      <c r="Q80" s="971">
        <v>133401</v>
      </c>
      <c r="R80" s="965"/>
      <c r="S80" s="965"/>
      <c r="T80" s="965"/>
      <c r="U80" s="965"/>
      <c r="V80" s="965">
        <v>129433</v>
      </c>
      <c r="W80" s="965"/>
      <c r="X80" s="965"/>
      <c r="Y80" s="965"/>
      <c r="Z80" s="965"/>
      <c r="AA80" s="965">
        <v>3967</v>
      </c>
      <c r="AB80" s="965"/>
      <c r="AC80" s="965"/>
      <c r="AD80" s="965"/>
      <c r="AE80" s="965"/>
      <c r="AF80" s="965">
        <v>3967</v>
      </c>
      <c r="AG80" s="965"/>
      <c r="AH80" s="965"/>
      <c r="AI80" s="965"/>
      <c r="AJ80" s="965"/>
      <c r="AK80" s="965">
        <v>1884</v>
      </c>
      <c r="AL80" s="965"/>
      <c r="AM80" s="965"/>
      <c r="AN80" s="965"/>
      <c r="AO80" s="965"/>
      <c r="AP80" s="965" t="s">
        <v>542</v>
      </c>
      <c r="AQ80" s="965"/>
      <c r="AR80" s="965"/>
      <c r="AS80" s="965"/>
      <c r="AT80" s="965"/>
      <c r="AU80" s="965" t="s">
        <v>542</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556</v>
      </c>
      <c r="C81" s="969"/>
      <c r="D81" s="969"/>
      <c r="E81" s="969"/>
      <c r="F81" s="969"/>
      <c r="G81" s="969"/>
      <c r="H81" s="969"/>
      <c r="I81" s="969"/>
      <c r="J81" s="969"/>
      <c r="K81" s="969"/>
      <c r="L81" s="969"/>
      <c r="M81" s="969"/>
      <c r="N81" s="969"/>
      <c r="O81" s="969"/>
      <c r="P81" s="970"/>
      <c r="Q81" s="971">
        <v>1827</v>
      </c>
      <c r="R81" s="965"/>
      <c r="S81" s="965"/>
      <c r="T81" s="965"/>
      <c r="U81" s="965"/>
      <c r="V81" s="965">
        <v>1807</v>
      </c>
      <c r="W81" s="965"/>
      <c r="X81" s="965"/>
      <c r="Y81" s="965"/>
      <c r="Z81" s="965"/>
      <c r="AA81" s="965">
        <v>20</v>
      </c>
      <c r="AB81" s="965"/>
      <c r="AC81" s="965"/>
      <c r="AD81" s="965"/>
      <c r="AE81" s="965"/>
      <c r="AF81" s="965">
        <v>20</v>
      </c>
      <c r="AG81" s="965"/>
      <c r="AH81" s="965"/>
      <c r="AI81" s="965"/>
      <c r="AJ81" s="965"/>
      <c r="AK81" s="965">
        <v>0</v>
      </c>
      <c r="AL81" s="965"/>
      <c r="AM81" s="965"/>
      <c r="AN81" s="965"/>
      <c r="AO81" s="965"/>
      <c r="AP81" s="965">
        <v>0</v>
      </c>
      <c r="AQ81" s="965"/>
      <c r="AR81" s="965"/>
      <c r="AS81" s="965"/>
      <c r="AT81" s="965"/>
      <c r="AU81" s="965" t="s">
        <v>542</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7563</v>
      </c>
      <c r="AG88" s="953"/>
      <c r="AH88" s="953"/>
      <c r="AI88" s="953"/>
      <c r="AJ88" s="953"/>
      <c r="AK88" s="957"/>
      <c r="AL88" s="957"/>
      <c r="AM88" s="957"/>
      <c r="AN88" s="957"/>
      <c r="AO88" s="957"/>
      <c r="AP88" s="953">
        <v>8832</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60</v>
      </c>
      <c r="CS102" s="945"/>
      <c r="CT102" s="945"/>
      <c r="CU102" s="945"/>
      <c r="CV102" s="946"/>
      <c r="CW102" s="944">
        <v>200</v>
      </c>
      <c r="CX102" s="945"/>
      <c r="CY102" s="945"/>
      <c r="CZ102" s="945"/>
      <c r="DA102" s="946"/>
      <c r="DB102" s="944" t="s">
        <v>557</v>
      </c>
      <c r="DC102" s="945"/>
      <c r="DD102" s="945"/>
      <c r="DE102" s="945"/>
      <c r="DF102" s="946"/>
      <c r="DG102" s="944">
        <v>1500</v>
      </c>
      <c r="DH102" s="945"/>
      <c r="DI102" s="945"/>
      <c r="DJ102" s="945"/>
      <c r="DK102" s="946"/>
      <c r="DL102" s="944" t="s">
        <v>542</v>
      </c>
      <c r="DM102" s="945"/>
      <c r="DN102" s="945"/>
      <c r="DO102" s="945"/>
      <c r="DP102" s="946"/>
      <c r="DQ102" s="944">
        <v>71</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286</v>
      </c>
      <c r="AG109" s="886"/>
      <c r="AH109" s="886"/>
      <c r="AI109" s="886"/>
      <c r="AJ109" s="887"/>
      <c r="AK109" s="888" t="s">
        <v>285</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286</v>
      </c>
      <c r="BW109" s="886"/>
      <c r="BX109" s="886"/>
      <c r="BY109" s="886"/>
      <c r="BZ109" s="887"/>
      <c r="CA109" s="888" t="s">
        <v>285</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286</v>
      </c>
      <c r="DM109" s="886"/>
      <c r="DN109" s="886"/>
      <c r="DO109" s="886"/>
      <c r="DP109" s="887"/>
      <c r="DQ109" s="888" t="s">
        <v>285</v>
      </c>
      <c r="DR109" s="886"/>
      <c r="DS109" s="886"/>
      <c r="DT109" s="886"/>
      <c r="DU109" s="887"/>
      <c r="DV109" s="888" t="s">
        <v>407</v>
      </c>
      <c r="DW109" s="886"/>
      <c r="DX109" s="886"/>
      <c r="DY109" s="886"/>
      <c r="DZ109" s="917"/>
    </row>
    <row r="110" spans="1:131" s="197" customFormat="1" ht="26.25" customHeight="1">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4276660</v>
      </c>
      <c r="AB110" s="871"/>
      <c r="AC110" s="871"/>
      <c r="AD110" s="871"/>
      <c r="AE110" s="872"/>
      <c r="AF110" s="873">
        <v>4626074</v>
      </c>
      <c r="AG110" s="871"/>
      <c r="AH110" s="871"/>
      <c r="AI110" s="871"/>
      <c r="AJ110" s="872"/>
      <c r="AK110" s="873">
        <v>4794043</v>
      </c>
      <c r="AL110" s="871"/>
      <c r="AM110" s="871"/>
      <c r="AN110" s="871"/>
      <c r="AO110" s="872"/>
      <c r="AP110" s="874">
        <v>32.200000000000003</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34329911</v>
      </c>
      <c r="BR110" s="798"/>
      <c r="BS110" s="798"/>
      <c r="BT110" s="798"/>
      <c r="BU110" s="798"/>
      <c r="BV110" s="798">
        <v>35145125</v>
      </c>
      <c r="BW110" s="798"/>
      <c r="BX110" s="798"/>
      <c r="BY110" s="798"/>
      <c r="BZ110" s="798"/>
      <c r="CA110" s="798">
        <v>34834254</v>
      </c>
      <c r="CB110" s="798"/>
      <c r="CC110" s="798"/>
      <c r="CD110" s="798"/>
      <c r="CE110" s="798"/>
      <c r="CF110" s="859">
        <v>233.8</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108006</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9616710</v>
      </c>
      <c r="BR112" s="769"/>
      <c r="BS112" s="769"/>
      <c r="BT112" s="769"/>
      <c r="BU112" s="769"/>
      <c r="BV112" s="769">
        <v>9678456</v>
      </c>
      <c r="BW112" s="769"/>
      <c r="BX112" s="769"/>
      <c r="BY112" s="769"/>
      <c r="BZ112" s="769"/>
      <c r="CA112" s="769">
        <v>10068798</v>
      </c>
      <c r="CB112" s="769"/>
      <c r="CC112" s="769"/>
      <c r="CD112" s="769"/>
      <c r="CE112" s="769"/>
      <c r="CF112" s="846">
        <v>67.599999999999994</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309989</v>
      </c>
      <c r="AB113" s="907"/>
      <c r="AC113" s="907"/>
      <c r="AD113" s="907"/>
      <c r="AE113" s="908"/>
      <c r="AF113" s="909">
        <v>395685</v>
      </c>
      <c r="AG113" s="907"/>
      <c r="AH113" s="907"/>
      <c r="AI113" s="907"/>
      <c r="AJ113" s="908"/>
      <c r="AK113" s="909">
        <v>450268</v>
      </c>
      <c r="AL113" s="907"/>
      <c r="AM113" s="907"/>
      <c r="AN113" s="907"/>
      <c r="AO113" s="908"/>
      <c r="AP113" s="910">
        <v>3</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5452596</v>
      </c>
      <c r="BR113" s="769"/>
      <c r="BS113" s="769"/>
      <c r="BT113" s="769"/>
      <c r="BU113" s="769"/>
      <c r="BV113" s="769">
        <v>5326632</v>
      </c>
      <c r="BW113" s="769"/>
      <c r="BX113" s="769"/>
      <c r="BY113" s="769"/>
      <c r="BZ113" s="769"/>
      <c r="CA113" s="769">
        <v>5404036</v>
      </c>
      <c r="CB113" s="769"/>
      <c r="CC113" s="769"/>
      <c r="CD113" s="769"/>
      <c r="CE113" s="769"/>
      <c r="CF113" s="846">
        <v>36.299999999999997</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387958</v>
      </c>
      <c r="AB114" s="782"/>
      <c r="AC114" s="782"/>
      <c r="AD114" s="782"/>
      <c r="AE114" s="783"/>
      <c r="AF114" s="784">
        <v>389831</v>
      </c>
      <c r="AG114" s="782"/>
      <c r="AH114" s="782"/>
      <c r="AI114" s="782"/>
      <c r="AJ114" s="783"/>
      <c r="AK114" s="784">
        <v>416940</v>
      </c>
      <c r="AL114" s="782"/>
      <c r="AM114" s="782"/>
      <c r="AN114" s="782"/>
      <c r="AO114" s="783"/>
      <c r="AP114" s="752">
        <v>2.8</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6087859</v>
      </c>
      <c r="BR114" s="769"/>
      <c r="BS114" s="769"/>
      <c r="BT114" s="769"/>
      <c r="BU114" s="769"/>
      <c r="BV114" s="769">
        <v>6083142</v>
      </c>
      <c r="BW114" s="769"/>
      <c r="BX114" s="769"/>
      <c r="BY114" s="769"/>
      <c r="BZ114" s="769"/>
      <c r="CA114" s="769">
        <v>5859882</v>
      </c>
      <c r="CB114" s="769"/>
      <c r="CC114" s="769"/>
      <c r="CD114" s="769"/>
      <c r="CE114" s="769"/>
      <c r="CF114" s="846">
        <v>39.299999999999997</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v>86119</v>
      </c>
      <c r="BR115" s="769"/>
      <c r="BS115" s="769"/>
      <c r="BT115" s="769"/>
      <c r="BU115" s="769"/>
      <c r="BV115" s="769">
        <v>201442</v>
      </c>
      <c r="BW115" s="769"/>
      <c r="BX115" s="769"/>
      <c r="BY115" s="769"/>
      <c r="BZ115" s="769"/>
      <c r="CA115" s="769">
        <v>70788</v>
      </c>
      <c r="CB115" s="769"/>
      <c r="CC115" s="769"/>
      <c r="CD115" s="769"/>
      <c r="CE115" s="769"/>
      <c r="CF115" s="846">
        <v>0.5</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108006</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4974607</v>
      </c>
      <c r="AB117" s="893"/>
      <c r="AC117" s="893"/>
      <c r="AD117" s="893"/>
      <c r="AE117" s="894"/>
      <c r="AF117" s="896">
        <v>5411590</v>
      </c>
      <c r="AG117" s="893"/>
      <c r="AH117" s="893"/>
      <c r="AI117" s="893"/>
      <c r="AJ117" s="894"/>
      <c r="AK117" s="896">
        <v>5661251</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286</v>
      </c>
      <c r="AG118" s="886"/>
      <c r="AH118" s="886"/>
      <c r="AI118" s="886"/>
      <c r="AJ118" s="887"/>
      <c r="AK118" s="888" t="s">
        <v>285</v>
      </c>
      <c r="AL118" s="886"/>
      <c r="AM118" s="886"/>
      <c r="AN118" s="886"/>
      <c r="AO118" s="887"/>
      <c r="AP118" s="889" t="s">
        <v>407</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435</v>
      </c>
      <c r="BP118" s="836"/>
      <c r="BQ118" s="855">
        <v>55681201</v>
      </c>
      <c r="BR118" s="856"/>
      <c r="BS118" s="856"/>
      <c r="BT118" s="856"/>
      <c r="BU118" s="856"/>
      <c r="BV118" s="856">
        <v>56434797</v>
      </c>
      <c r="BW118" s="856"/>
      <c r="BX118" s="856"/>
      <c r="BY118" s="856"/>
      <c r="BZ118" s="856"/>
      <c r="CA118" s="856">
        <v>56237758</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10090035</v>
      </c>
      <c r="BR119" s="798"/>
      <c r="BS119" s="798"/>
      <c r="BT119" s="798"/>
      <c r="BU119" s="798"/>
      <c r="BV119" s="798">
        <v>8601738</v>
      </c>
      <c r="BW119" s="798"/>
      <c r="BX119" s="798"/>
      <c r="BY119" s="798"/>
      <c r="BZ119" s="798"/>
      <c r="CA119" s="798">
        <v>8452845</v>
      </c>
      <c r="CB119" s="798"/>
      <c r="CC119" s="798"/>
      <c r="CD119" s="798"/>
      <c r="CE119" s="798"/>
      <c r="CF119" s="859">
        <v>56.7</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5129911</v>
      </c>
      <c r="BR120" s="769"/>
      <c r="BS120" s="769"/>
      <c r="BT120" s="769"/>
      <c r="BU120" s="769"/>
      <c r="BV120" s="769">
        <v>5147030</v>
      </c>
      <c r="BW120" s="769"/>
      <c r="BX120" s="769"/>
      <c r="BY120" s="769"/>
      <c r="BZ120" s="769"/>
      <c r="CA120" s="769">
        <v>4497827</v>
      </c>
      <c r="CB120" s="769"/>
      <c r="CC120" s="769"/>
      <c r="CD120" s="769"/>
      <c r="CE120" s="769"/>
      <c r="CF120" s="846">
        <v>30.2</v>
      </c>
      <c r="CG120" s="847"/>
      <c r="CH120" s="847"/>
      <c r="CI120" s="847"/>
      <c r="CJ120" s="847"/>
      <c r="CK120" s="848" t="s">
        <v>441</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8930250</v>
      </c>
      <c r="DH120" s="798"/>
      <c r="DI120" s="798"/>
      <c r="DJ120" s="798"/>
      <c r="DK120" s="798"/>
      <c r="DL120" s="798">
        <v>9044953</v>
      </c>
      <c r="DM120" s="798"/>
      <c r="DN120" s="798"/>
      <c r="DO120" s="798"/>
      <c r="DP120" s="798"/>
      <c r="DQ120" s="798">
        <v>9296661</v>
      </c>
      <c r="DR120" s="798"/>
      <c r="DS120" s="798"/>
      <c r="DT120" s="798"/>
      <c r="DU120" s="798"/>
      <c r="DV120" s="799">
        <v>62.4</v>
      </c>
      <c r="DW120" s="799"/>
      <c r="DX120" s="799"/>
      <c r="DY120" s="799"/>
      <c r="DZ120" s="800"/>
    </row>
    <row r="121" spans="1:130" s="197" customFormat="1" ht="26.25" customHeight="1">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33725660</v>
      </c>
      <c r="BR121" s="856"/>
      <c r="BS121" s="856"/>
      <c r="BT121" s="856"/>
      <c r="BU121" s="856"/>
      <c r="BV121" s="856">
        <v>34475481</v>
      </c>
      <c r="BW121" s="856"/>
      <c r="BX121" s="856"/>
      <c r="BY121" s="856"/>
      <c r="BZ121" s="856"/>
      <c r="CA121" s="856">
        <v>35840975</v>
      </c>
      <c r="CB121" s="856"/>
      <c r="CC121" s="856"/>
      <c r="CD121" s="856"/>
      <c r="CE121" s="856"/>
      <c r="CF121" s="857">
        <v>240.5</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400620</v>
      </c>
      <c r="DH121" s="769"/>
      <c r="DI121" s="769"/>
      <c r="DJ121" s="769"/>
      <c r="DK121" s="769"/>
      <c r="DL121" s="769">
        <v>362522</v>
      </c>
      <c r="DM121" s="769"/>
      <c r="DN121" s="769"/>
      <c r="DO121" s="769"/>
      <c r="DP121" s="769"/>
      <c r="DQ121" s="769">
        <v>321341</v>
      </c>
      <c r="DR121" s="769"/>
      <c r="DS121" s="769"/>
      <c r="DT121" s="769"/>
      <c r="DU121" s="769"/>
      <c r="DV121" s="821">
        <v>2.2000000000000002</v>
      </c>
      <c r="DW121" s="821"/>
      <c r="DX121" s="821"/>
      <c r="DY121" s="821"/>
      <c r="DZ121" s="822"/>
    </row>
    <row r="122" spans="1:130" s="197" customFormat="1" ht="26.25" customHeight="1">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444</v>
      </c>
      <c r="BP122" s="836"/>
      <c r="BQ122" s="837">
        <v>48945606</v>
      </c>
      <c r="BR122" s="838"/>
      <c r="BS122" s="838"/>
      <c r="BT122" s="838"/>
      <c r="BU122" s="838"/>
      <c r="BV122" s="838">
        <v>48224249</v>
      </c>
      <c r="BW122" s="838"/>
      <c r="BX122" s="838"/>
      <c r="BY122" s="838"/>
      <c r="BZ122" s="838"/>
      <c r="CA122" s="838">
        <v>48791647</v>
      </c>
      <c r="CB122" s="838"/>
      <c r="CC122" s="838"/>
      <c r="CD122" s="838"/>
      <c r="CE122" s="838"/>
      <c r="CF122" s="741"/>
      <c r="CG122" s="742"/>
      <c r="CH122" s="742"/>
      <c r="CI122" s="742"/>
      <c r="CJ122" s="839"/>
      <c r="CK122" s="849"/>
      <c r="CL122" s="810"/>
      <c r="CM122" s="810"/>
      <c r="CN122" s="810"/>
      <c r="CO122" s="811"/>
      <c r="CP122" s="826" t="s">
        <v>391</v>
      </c>
      <c r="CQ122" s="827"/>
      <c r="CR122" s="827"/>
      <c r="CS122" s="827"/>
      <c r="CT122" s="827"/>
      <c r="CU122" s="827"/>
      <c r="CV122" s="827"/>
      <c r="CW122" s="827"/>
      <c r="CX122" s="827"/>
      <c r="CY122" s="827"/>
      <c r="CZ122" s="827"/>
      <c r="DA122" s="827"/>
      <c r="DB122" s="827"/>
      <c r="DC122" s="827"/>
      <c r="DD122" s="827"/>
      <c r="DE122" s="827"/>
      <c r="DF122" s="828"/>
      <c r="DG122" s="768">
        <v>171588</v>
      </c>
      <c r="DH122" s="769"/>
      <c r="DI122" s="769"/>
      <c r="DJ122" s="769"/>
      <c r="DK122" s="769"/>
      <c r="DL122" s="769">
        <v>130047</v>
      </c>
      <c r="DM122" s="769"/>
      <c r="DN122" s="769"/>
      <c r="DO122" s="769"/>
      <c r="DP122" s="769"/>
      <c r="DQ122" s="769">
        <v>295121</v>
      </c>
      <c r="DR122" s="769"/>
      <c r="DS122" s="769"/>
      <c r="DT122" s="769"/>
      <c r="DU122" s="769"/>
      <c r="DV122" s="821">
        <v>2</v>
      </c>
      <c r="DW122" s="821"/>
      <c r="DX122" s="821"/>
      <c r="DY122" s="821"/>
      <c r="DZ122" s="822"/>
    </row>
    <row r="123" spans="1:130" s="197" customFormat="1" ht="26.25" customHeight="1" thickBot="1">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44.3</v>
      </c>
      <c r="BR123" s="830"/>
      <c r="BS123" s="830"/>
      <c r="BT123" s="830"/>
      <c r="BU123" s="830"/>
      <c r="BV123" s="830">
        <v>55</v>
      </c>
      <c r="BW123" s="830"/>
      <c r="BX123" s="830"/>
      <c r="BY123" s="830"/>
      <c r="BZ123" s="830"/>
      <c r="CA123" s="830">
        <v>49.9</v>
      </c>
      <c r="CB123" s="830"/>
      <c r="CC123" s="830"/>
      <c r="CD123" s="830"/>
      <c r="CE123" s="830"/>
      <c r="CF123" s="728"/>
      <c r="CG123" s="729"/>
      <c r="CH123" s="729"/>
      <c r="CI123" s="729"/>
      <c r="CJ123" s="831"/>
      <c r="CK123" s="849"/>
      <c r="CL123" s="810"/>
      <c r="CM123" s="810"/>
      <c r="CN123" s="810"/>
      <c r="CO123" s="811"/>
      <c r="CP123" s="826" t="s">
        <v>384</v>
      </c>
      <c r="CQ123" s="827"/>
      <c r="CR123" s="827"/>
      <c r="CS123" s="827"/>
      <c r="CT123" s="827"/>
      <c r="CU123" s="827"/>
      <c r="CV123" s="827"/>
      <c r="CW123" s="827"/>
      <c r="CX123" s="827"/>
      <c r="CY123" s="827"/>
      <c r="CZ123" s="827"/>
      <c r="DA123" s="827"/>
      <c r="DB123" s="827"/>
      <c r="DC123" s="827"/>
      <c r="DD123" s="827"/>
      <c r="DE123" s="827"/>
      <c r="DF123" s="828"/>
      <c r="DG123" s="781">
        <v>96717</v>
      </c>
      <c r="DH123" s="782"/>
      <c r="DI123" s="782"/>
      <c r="DJ123" s="782"/>
      <c r="DK123" s="783"/>
      <c r="DL123" s="784">
        <v>126837</v>
      </c>
      <c r="DM123" s="782"/>
      <c r="DN123" s="782"/>
      <c r="DO123" s="782"/>
      <c r="DP123" s="783"/>
      <c r="DQ123" s="784">
        <v>138025</v>
      </c>
      <c r="DR123" s="782"/>
      <c r="DS123" s="782"/>
      <c r="DT123" s="782"/>
      <c r="DU123" s="783"/>
      <c r="DV123" s="752">
        <v>0.9</v>
      </c>
      <c r="DW123" s="753"/>
      <c r="DX123" s="753"/>
      <c r="DY123" s="753"/>
      <c r="DZ123" s="754"/>
    </row>
    <row r="124" spans="1:130" s="197" customFormat="1" ht="26.25" customHeight="1">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v>16813</v>
      </c>
      <c r="DH124" s="715"/>
      <c r="DI124" s="715"/>
      <c r="DJ124" s="715"/>
      <c r="DK124" s="716"/>
      <c r="DL124" s="717">
        <v>13637</v>
      </c>
      <c r="DM124" s="715"/>
      <c r="DN124" s="715"/>
      <c r="DO124" s="715"/>
      <c r="DP124" s="716"/>
      <c r="DQ124" s="717">
        <v>16580</v>
      </c>
      <c r="DR124" s="715"/>
      <c r="DS124" s="715"/>
      <c r="DT124" s="715"/>
      <c r="DU124" s="716"/>
      <c r="DV124" s="805">
        <v>0.1</v>
      </c>
      <c r="DW124" s="806"/>
      <c r="DX124" s="806"/>
      <c r="DY124" s="806"/>
      <c r="DZ124" s="807"/>
    </row>
    <row r="125" spans="1:130" s="197" customFormat="1" ht="26.25" customHeight="1" thickBot="1">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v>86119</v>
      </c>
      <c r="DH126" s="769"/>
      <c r="DI126" s="769"/>
      <c r="DJ126" s="769"/>
      <c r="DK126" s="769"/>
      <c r="DL126" s="769">
        <v>201442</v>
      </c>
      <c r="DM126" s="769"/>
      <c r="DN126" s="769"/>
      <c r="DO126" s="769"/>
      <c r="DP126" s="769"/>
      <c r="DQ126" s="769">
        <v>70788</v>
      </c>
      <c r="DR126" s="769"/>
      <c r="DS126" s="769"/>
      <c r="DT126" s="769"/>
      <c r="DU126" s="769"/>
      <c r="DV126" s="821">
        <v>0.5</v>
      </c>
      <c r="DW126" s="821"/>
      <c r="DX126" s="821"/>
      <c r="DY126" s="821"/>
      <c r="DZ126" s="822"/>
    </row>
    <row r="127" spans="1:130" s="197" customFormat="1" ht="26.25" customHeight="1" thickBot="1">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455</v>
      </c>
      <c r="AY127" s="756"/>
      <c r="AZ127" s="756"/>
      <c r="BA127" s="756"/>
      <c r="BB127" s="756"/>
      <c r="BC127" s="756"/>
      <c r="BD127" s="756"/>
      <c r="BE127" s="757"/>
      <c r="BF127" s="758" t="s">
        <v>112</v>
      </c>
      <c r="BG127" s="759"/>
      <c r="BH127" s="759"/>
      <c r="BI127" s="759"/>
      <c r="BJ127" s="759"/>
      <c r="BK127" s="759"/>
      <c r="BL127" s="760"/>
      <c r="BM127" s="758">
        <v>12.58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310652</v>
      </c>
      <c r="AB128" s="722"/>
      <c r="AC128" s="722"/>
      <c r="AD128" s="722"/>
      <c r="AE128" s="723"/>
      <c r="AF128" s="724">
        <v>281426</v>
      </c>
      <c r="AG128" s="722"/>
      <c r="AH128" s="722"/>
      <c r="AI128" s="722"/>
      <c r="AJ128" s="723"/>
      <c r="AK128" s="724">
        <v>269764</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112</v>
      </c>
      <c r="BG128" s="789"/>
      <c r="BH128" s="789"/>
      <c r="BI128" s="789"/>
      <c r="BJ128" s="789"/>
      <c r="BK128" s="789"/>
      <c r="BL128" s="790"/>
      <c r="BM128" s="788">
        <v>17.579999999999998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18117339</v>
      </c>
      <c r="AB129" s="782"/>
      <c r="AC129" s="782"/>
      <c r="AD129" s="782"/>
      <c r="AE129" s="783"/>
      <c r="AF129" s="784">
        <v>18166279</v>
      </c>
      <c r="AG129" s="782"/>
      <c r="AH129" s="782"/>
      <c r="AI129" s="782"/>
      <c r="AJ129" s="783"/>
      <c r="AK129" s="784">
        <v>18331205</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12.4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2919738</v>
      </c>
      <c r="AB130" s="782"/>
      <c r="AC130" s="782"/>
      <c r="AD130" s="782"/>
      <c r="AE130" s="783"/>
      <c r="AF130" s="784">
        <v>3255100</v>
      </c>
      <c r="AG130" s="782"/>
      <c r="AH130" s="782"/>
      <c r="AI130" s="782"/>
      <c r="AJ130" s="783"/>
      <c r="AK130" s="784">
        <v>3430363</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49.9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15197601</v>
      </c>
      <c r="AB131" s="715"/>
      <c r="AC131" s="715"/>
      <c r="AD131" s="715"/>
      <c r="AE131" s="716"/>
      <c r="AF131" s="717">
        <v>14911179</v>
      </c>
      <c r="AG131" s="715"/>
      <c r="AH131" s="715"/>
      <c r="AI131" s="715"/>
      <c r="AJ131" s="716"/>
      <c r="AK131" s="717">
        <v>14900842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11.476923230000001</v>
      </c>
      <c r="AB132" s="738"/>
      <c r="AC132" s="738"/>
      <c r="AD132" s="738"/>
      <c r="AE132" s="739"/>
      <c r="AF132" s="740">
        <v>12.574887609999999</v>
      </c>
      <c r="AG132" s="738"/>
      <c r="AH132" s="738"/>
      <c r="AI132" s="738"/>
      <c r="AJ132" s="739"/>
      <c r="AK132" s="740">
        <v>13.161162300000001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11.3</v>
      </c>
      <c r="AB133" s="747"/>
      <c r="AC133" s="747"/>
      <c r="AD133" s="747"/>
      <c r="AE133" s="748"/>
      <c r="AF133" s="746">
        <v>11.7</v>
      </c>
      <c r="AG133" s="747"/>
      <c r="AH133" s="747"/>
      <c r="AI133" s="747"/>
      <c r="AJ133" s="748"/>
      <c r="AK133" s="746">
        <v>12.4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S43" zoomScale="85" zoomScaleNormal="85" zoomScaleSheetLayoutView="100" workbookViewId="0">
      <selection activeCell="AH73" sqref="AH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6" zoomScaleNormal="40" zoomScaleSheetLayoutView="55" workbookViewId="0">
      <selection activeCell="AH68" sqref="AH6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31" t="s">
        <v>476</v>
      </c>
      <c r="H9" s="1132"/>
      <c r="I9" s="1132"/>
      <c r="J9" s="1133"/>
      <c r="K9" s="263">
        <v>4542756</v>
      </c>
      <c r="L9" s="264">
        <v>68404</v>
      </c>
      <c r="M9" s="265">
        <v>64737</v>
      </c>
      <c r="N9" s="266">
        <v>5.7</v>
      </c>
    </row>
    <row r="10" spans="1:16">
      <c r="A10" s="248"/>
      <c r="B10" s="244"/>
      <c r="C10" s="244"/>
      <c r="D10" s="244"/>
      <c r="E10" s="244"/>
      <c r="F10" s="244"/>
      <c r="G10" s="1131" t="s">
        <v>477</v>
      </c>
      <c r="H10" s="1132"/>
      <c r="I10" s="1132"/>
      <c r="J10" s="1133"/>
      <c r="K10" s="267">
        <v>516038</v>
      </c>
      <c r="L10" s="268">
        <v>7770</v>
      </c>
      <c r="M10" s="269">
        <v>4418</v>
      </c>
      <c r="N10" s="270">
        <v>75.900000000000006</v>
      </c>
    </row>
    <row r="11" spans="1:16" ht="13.5" customHeight="1">
      <c r="A11" s="248"/>
      <c r="B11" s="244"/>
      <c r="C11" s="244"/>
      <c r="D11" s="244"/>
      <c r="E11" s="244"/>
      <c r="F11" s="244"/>
      <c r="G11" s="1131" t="s">
        <v>478</v>
      </c>
      <c r="H11" s="1132"/>
      <c r="I11" s="1132"/>
      <c r="J11" s="1133"/>
      <c r="K11" s="267">
        <v>651053</v>
      </c>
      <c r="L11" s="268">
        <v>9803</v>
      </c>
      <c r="M11" s="269">
        <v>5597</v>
      </c>
      <c r="N11" s="270">
        <v>75.099999999999994</v>
      </c>
    </row>
    <row r="12" spans="1:16" ht="13.5" customHeight="1">
      <c r="A12" s="248"/>
      <c r="B12" s="244"/>
      <c r="C12" s="244"/>
      <c r="D12" s="244"/>
      <c r="E12" s="244"/>
      <c r="F12" s="244"/>
      <c r="G12" s="1131" t="s">
        <v>479</v>
      </c>
      <c r="H12" s="1132"/>
      <c r="I12" s="1132"/>
      <c r="J12" s="1133"/>
      <c r="K12" s="267">
        <v>182913</v>
      </c>
      <c r="L12" s="268">
        <v>2754</v>
      </c>
      <c r="M12" s="269">
        <v>967</v>
      </c>
      <c r="N12" s="270">
        <v>184.8</v>
      </c>
    </row>
    <row r="13" spans="1:16" ht="13.5" customHeight="1">
      <c r="A13" s="248"/>
      <c r="B13" s="244"/>
      <c r="C13" s="244"/>
      <c r="D13" s="244"/>
      <c r="E13" s="244"/>
      <c r="F13" s="244"/>
      <c r="G13" s="1131" t="s">
        <v>480</v>
      </c>
      <c r="H13" s="1132"/>
      <c r="I13" s="1132"/>
      <c r="J13" s="1133"/>
      <c r="K13" s="267" t="s">
        <v>481</v>
      </c>
      <c r="L13" s="268" t="s">
        <v>481</v>
      </c>
      <c r="M13" s="269">
        <v>2</v>
      </c>
      <c r="N13" s="270" t="s">
        <v>481</v>
      </c>
    </row>
    <row r="14" spans="1:16" ht="13.5" customHeight="1">
      <c r="A14" s="248"/>
      <c r="B14" s="244"/>
      <c r="C14" s="244"/>
      <c r="D14" s="244"/>
      <c r="E14" s="244"/>
      <c r="F14" s="244"/>
      <c r="G14" s="1131" t="s">
        <v>482</v>
      </c>
      <c r="H14" s="1132"/>
      <c r="I14" s="1132"/>
      <c r="J14" s="1133"/>
      <c r="K14" s="267">
        <v>188606</v>
      </c>
      <c r="L14" s="268">
        <v>2840</v>
      </c>
      <c r="M14" s="269">
        <v>2800</v>
      </c>
      <c r="N14" s="270">
        <v>1.4</v>
      </c>
    </row>
    <row r="15" spans="1:16" ht="13.5" customHeight="1">
      <c r="A15" s="248"/>
      <c r="B15" s="244"/>
      <c r="C15" s="244"/>
      <c r="D15" s="244"/>
      <c r="E15" s="244"/>
      <c r="F15" s="244"/>
      <c r="G15" s="1131" t="s">
        <v>483</v>
      </c>
      <c r="H15" s="1132"/>
      <c r="I15" s="1132"/>
      <c r="J15" s="1133"/>
      <c r="K15" s="267">
        <v>152232</v>
      </c>
      <c r="L15" s="268">
        <v>2292</v>
      </c>
      <c r="M15" s="269">
        <v>1482</v>
      </c>
      <c r="N15" s="270">
        <v>54.7</v>
      </c>
    </row>
    <row r="16" spans="1:16">
      <c r="A16" s="248"/>
      <c r="B16" s="244"/>
      <c r="C16" s="244"/>
      <c r="D16" s="244"/>
      <c r="E16" s="244"/>
      <c r="F16" s="244"/>
      <c r="G16" s="1134" t="s">
        <v>484</v>
      </c>
      <c r="H16" s="1135"/>
      <c r="I16" s="1135"/>
      <c r="J16" s="1136"/>
      <c r="K16" s="268">
        <v>-530914</v>
      </c>
      <c r="L16" s="268">
        <v>-7994</v>
      </c>
      <c r="M16" s="269">
        <v>-7690</v>
      </c>
      <c r="N16" s="270">
        <v>4</v>
      </c>
    </row>
    <row r="17" spans="1:16">
      <c r="A17" s="248"/>
      <c r="B17" s="244"/>
      <c r="C17" s="244"/>
      <c r="D17" s="244"/>
      <c r="E17" s="244"/>
      <c r="F17" s="244"/>
      <c r="G17" s="1134" t="s">
        <v>170</v>
      </c>
      <c r="H17" s="1135"/>
      <c r="I17" s="1135"/>
      <c r="J17" s="1136"/>
      <c r="K17" s="268">
        <v>5702684</v>
      </c>
      <c r="L17" s="268">
        <v>85870</v>
      </c>
      <c r="M17" s="269">
        <v>72313</v>
      </c>
      <c r="N17" s="270">
        <v>18.7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8" t="s">
        <v>489</v>
      </c>
      <c r="H21" s="1129"/>
      <c r="I21" s="1129"/>
      <c r="J21" s="1130"/>
      <c r="K21" s="280">
        <v>7.88</v>
      </c>
      <c r="L21" s="281">
        <v>7.17</v>
      </c>
      <c r="M21" s="282">
        <v>0.71</v>
      </c>
      <c r="N21" s="249"/>
      <c r="O21" s="283"/>
      <c r="P21" s="279"/>
    </row>
    <row r="22" spans="1:16" s="284" customFormat="1">
      <c r="A22" s="279"/>
      <c r="B22" s="249"/>
      <c r="C22" s="249"/>
      <c r="D22" s="249"/>
      <c r="E22" s="249"/>
      <c r="F22" s="249"/>
      <c r="G22" s="1128" t="s">
        <v>490</v>
      </c>
      <c r="H22" s="1129"/>
      <c r="I22" s="1129"/>
      <c r="J22" s="1130"/>
      <c r="K22" s="285">
        <v>99</v>
      </c>
      <c r="L22" s="286">
        <v>98.1</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19" t="s">
        <v>494</v>
      </c>
      <c r="H32" s="1120"/>
      <c r="I32" s="1120"/>
      <c r="J32" s="1121"/>
      <c r="K32" s="294">
        <v>4794043</v>
      </c>
      <c r="L32" s="294">
        <v>72187</v>
      </c>
      <c r="M32" s="295">
        <v>43357</v>
      </c>
      <c r="N32" s="296">
        <v>66.5</v>
      </c>
    </row>
    <row r="33" spans="1:16" ht="13.5" customHeight="1">
      <c r="A33" s="248"/>
      <c r="B33" s="244"/>
      <c r="C33" s="244"/>
      <c r="D33" s="244"/>
      <c r="E33" s="244"/>
      <c r="F33" s="244"/>
      <c r="G33" s="1119" t="s">
        <v>495</v>
      </c>
      <c r="H33" s="1120"/>
      <c r="I33" s="1120"/>
      <c r="J33" s="1121"/>
      <c r="K33" s="294" t="s">
        <v>481</v>
      </c>
      <c r="L33" s="294" t="s">
        <v>481</v>
      </c>
      <c r="M33" s="295">
        <v>5</v>
      </c>
      <c r="N33" s="296" t="s">
        <v>481</v>
      </c>
    </row>
    <row r="34" spans="1:16" ht="27" customHeight="1">
      <c r="A34" s="248"/>
      <c r="B34" s="244"/>
      <c r="C34" s="244"/>
      <c r="D34" s="244"/>
      <c r="E34" s="244"/>
      <c r="F34" s="244"/>
      <c r="G34" s="1119" t="s">
        <v>496</v>
      </c>
      <c r="H34" s="1120"/>
      <c r="I34" s="1120"/>
      <c r="J34" s="1121"/>
      <c r="K34" s="294" t="s">
        <v>481</v>
      </c>
      <c r="L34" s="294" t="s">
        <v>481</v>
      </c>
      <c r="M34" s="295">
        <v>40</v>
      </c>
      <c r="N34" s="296" t="s">
        <v>481</v>
      </c>
    </row>
    <row r="35" spans="1:16" ht="27" customHeight="1">
      <c r="A35" s="248"/>
      <c r="B35" s="244"/>
      <c r="C35" s="244"/>
      <c r="D35" s="244"/>
      <c r="E35" s="244"/>
      <c r="F35" s="244"/>
      <c r="G35" s="1119" t="s">
        <v>497</v>
      </c>
      <c r="H35" s="1120"/>
      <c r="I35" s="1120"/>
      <c r="J35" s="1121"/>
      <c r="K35" s="294">
        <v>450268</v>
      </c>
      <c r="L35" s="294">
        <v>6780</v>
      </c>
      <c r="M35" s="295">
        <v>11850</v>
      </c>
      <c r="N35" s="296">
        <v>-42.8</v>
      </c>
    </row>
    <row r="36" spans="1:16" ht="27" customHeight="1">
      <c r="A36" s="248"/>
      <c r="B36" s="244"/>
      <c r="C36" s="244"/>
      <c r="D36" s="244"/>
      <c r="E36" s="244"/>
      <c r="F36" s="244"/>
      <c r="G36" s="1119" t="s">
        <v>498</v>
      </c>
      <c r="H36" s="1120"/>
      <c r="I36" s="1120"/>
      <c r="J36" s="1121"/>
      <c r="K36" s="294">
        <v>416940</v>
      </c>
      <c r="L36" s="294">
        <v>6278</v>
      </c>
      <c r="M36" s="295">
        <v>2171</v>
      </c>
      <c r="N36" s="296">
        <v>189.2</v>
      </c>
    </row>
    <row r="37" spans="1:16" ht="13.5" customHeight="1">
      <c r="A37" s="248"/>
      <c r="B37" s="244"/>
      <c r="C37" s="244"/>
      <c r="D37" s="244"/>
      <c r="E37" s="244"/>
      <c r="F37" s="244"/>
      <c r="G37" s="1119" t="s">
        <v>499</v>
      </c>
      <c r="H37" s="1120"/>
      <c r="I37" s="1120"/>
      <c r="J37" s="1121"/>
      <c r="K37" s="294" t="s">
        <v>481</v>
      </c>
      <c r="L37" s="294" t="s">
        <v>481</v>
      </c>
      <c r="M37" s="295">
        <v>1425</v>
      </c>
      <c r="N37" s="296" t="s">
        <v>481</v>
      </c>
    </row>
    <row r="38" spans="1:16" ht="27" customHeight="1">
      <c r="A38" s="248"/>
      <c r="B38" s="244"/>
      <c r="C38" s="244"/>
      <c r="D38" s="244"/>
      <c r="E38" s="244"/>
      <c r="F38" s="244"/>
      <c r="G38" s="1122" t="s">
        <v>500</v>
      </c>
      <c r="H38" s="1123"/>
      <c r="I38" s="1123"/>
      <c r="J38" s="1124"/>
      <c r="K38" s="297" t="s">
        <v>481</v>
      </c>
      <c r="L38" s="297" t="s">
        <v>481</v>
      </c>
      <c r="M38" s="298">
        <v>6</v>
      </c>
      <c r="N38" s="299" t="s">
        <v>481</v>
      </c>
      <c r="O38" s="293"/>
    </row>
    <row r="39" spans="1:16">
      <c r="A39" s="248"/>
      <c r="B39" s="244"/>
      <c r="C39" s="244"/>
      <c r="D39" s="244"/>
      <c r="E39" s="244"/>
      <c r="F39" s="244"/>
      <c r="G39" s="1122" t="s">
        <v>501</v>
      </c>
      <c r="H39" s="1123"/>
      <c r="I39" s="1123"/>
      <c r="J39" s="1124"/>
      <c r="K39" s="300">
        <v>-269764</v>
      </c>
      <c r="L39" s="300">
        <v>-4062</v>
      </c>
      <c r="M39" s="301">
        <v>-5332</v>
      </c>
      <c r="N39" s="302">
        <v>-23.8</v>
      </c>
      <c r="O39" s="293"/>
    </row>
    <row r="40" spans="1:16" ht="27" customHeight="1">
      <c r="A40" s="248"/>
      <c r="B40" s="244"/>
      <c r="C40" s="244"/>
      <c r="D40" s="244"/>
      <c r="E40" s="244"/>
      <c r="F40" s="244"/>
      <c r="G40" s="1119" t="s">
        <v>502</v>
      </c>
      <c r="H40" s="1120"/>
      <c r="I40" s="1120"/>
      <c r="J40" s="1121"/>
      <c r="K40" s="300">
        <v>-3430363</v>
      </c>
      <c r="L40" s="300">
        <v>-51654</v>
      </c>
      <c r="M40" s="301">
        <v>-35626</v>
      </c>
      <c r="N40" s="302">
        <v>45</v>
      </c>
      <c r="O40" s="293"/>
    </row>
    <row r="41" spans="1:16">
      <c r="A41" s="248"/>
      <c r="B41" s="244"/>
      <c r="C41" s="244"/>
      <c r="D41" s="244"/>
      <c r="E41" s="244"/>
      <c r="F41" s="244"/>
      <c r="G41" s="1125" t="s">
        <v>280</v>
      </c>
      <c r="H41" s="1126"/>
      <c r="I41" s="1126"/>
      <c r="J41" s="1127"/>
      <c r="K41" s="294">
        <v>1961124</v>
      </c>
      <c r="L41" s="300">
        <v>29530</v>
      </c>
      <c r="M41" s="301">
        <v>17897</v>
      </c>
      <c r="N41" s="302">
        <v>65</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2" t="s">
        <v>471</v>
      </c>
      <c r="J49" s="1114" t="s">
        <v>506</v>
      </c>
      <c r="K49" s="1115"/>
      <c r="L49" s="1115"/>
      <c r="M49" s="1115"/>
      <c r="N49" s="1116"/>
    </row>
    <row r="50" spans="1:14">
      <c r="A50" s="248"/>
      <c r="B50" s="244"/>
      <c r="C50" s="244"/>
      <c r="D50" s="244"/>
      <c r="E50" s="244"/>
      <c r="F50" s="244"/>
      <c r="G50" s="312"/>
      <c r="H50" s="313"/>
      <c r="I50" s="1113"/>
      <c r="J50" s="314" t="s">
        <v>507</v>
      </c>
      <c r="K50" s="315" t="s">
        <v>508</v>
      </c>
      <c r="L50" s="316" t="s">
        <v>509</v>
      </c>
      <c r="M50" s="317" t="s">
        <v>510</v>
      </c>
      <c r="N50" s="318" t="s">
        <v>511</v>
      </c>
    </row>
    <row r="51" spans="1:14">
      <c r="A51" s="248"/>
      <c r="B51" s="244"/>
      <c r="C51" s="244"/>
      <c r="D51" s="244"/>
      <c r="E51" s="244"/>
      <c r="F51" s="244"/>
      <c r="G51" s="310" t="s">
        <v>512</v>
      </c>
      <c r="H51" s="311"/>
      <c r="I51" s="319">
        <v>9155294</v>
      </c>
      <c r="J51" s="320">
        <v>134149</v>
      </c>
      <c r="K51" s="321">
        <v>200.4</v>
      </c>
      <c r="L51" s="322">
        <v>58009</v>
      </c>
      <c r="M51" s="323">
        <v>16.5</v>
      </c>
      <c r="N51" s="324">
        <v>183.9</v>
      </c>
    </row>
    <row r="52" spans="1:14">
      <c r="A52" s="248"/>
      <c r="B52" s="244"/>
      <c r="C52" s="244"/>
      <c r="D52" s="244"/>
      <c r="E52" s="244"/>
      <c r="F52" s="244"/>
      <c r="G52" s="325"/>
      <c r="H52" s="326" t="s">
        <v>513</v>
      </c>
      <c r="I52" s="327">
        <v>3951333</v>
      </c>
      <c r="J52" s="328">
        <v>57898</v>
      </c>
      <c r="K52" s="329">
        <v>149.5</v>
      </c>
      <c r="L52" s="330">
        <v>32190</v>
      </c>
      <c r="M52" s="331">
        <v>20.399999999999999</v>
      </c>
      <c r="N52" s="332">
        <v>129.1</v>
      </c>
    </row>
    <row r="53" spans="1:14">
      <c r="A53" s="248"/>
      <c r="B53" s="244"/>
      <c r="C53" s="244"/>
      <c r="D53" s="244"/>
      <c r="E53" s="244"/>
      <c r="F53" s="244"/>
      <c r="G53" s="310" t="s">
        <v>514</v>
      </c>
      <c r="H53" s="311"/>
      <c r="I53" s="319">
        <v>3410658</v>
      </c>
      <c r="J53" s="320">
        <v>50362</v>
      </c>
      <c r="K53" s="321">
        <v>-62.5</v>
      </c>
      <c r="L53" s="322">
        <v>61882</v>
      </c>
      <c r="M53" s="323">
        <v>6.7</v>
      </c>
      <c r="N53" s="324">
        <v>-69.2</v>
      </c>
    </row>
    <row r="54" spans="1:14">
      <c r="A54" s="248"/>
      <c r="B54" s="244"/>
      <c r="C54" s="244"/>
      <c r="D54" s="244"/>
      <c r="E54" s="244"/>
      <c r="F54" s="244"/>
      <c r="G54" s="325"/>
      <c r="H54" s="326" t="s">
        <v>513</v>
      </c>
      <c r="I54" s="327">
        <v>1833497</v>
      </c>
      <c r="J54" s="328">
        <v>27073</v>
      </c>
      <c r="K54" s="329">
        <v>-53.2</v>
      </c>
      <c r="L54" s="330">
        <v>32175</v>
      </c>
      <c r="M54" s="331">
        <v>0</v>
      </c>
      <c r="N54" s="332">
        <v>-53.2</v>
      </c>
    </row>
    <row r="55" spans="1:14">
      <c r="A55" s="248"/>
      <c r="B55" s="244"/>
      <c r="C55" s="244"/>
      <c r="D55" s="244"/>
      <c r="E55" s="244"/>
      <c r="F55" s="244"/>
      <c r="G55" s="310" t="s">
        <v>515</v>
      </c>
      <c r="H55" s="311"/>
      <c r="I55" s="319">
        <v>5929746</v>
      </c>
      <c r="J55" s="320">
        <v>88247</v>
      </c>
      <c r="K55" s="321">
        <v>75.2</v>
      </c>
      <c r="L55" s="322">
        <v>47569</v>
      </c>
      <c r="M55" s="323">
        <v>-23.1</v>
      </c>
      <c r="N55" s="324">
        <v>98.3</v>
      </c>
    </row>
    <row r="56" spans="1:14">
      <c r="A56" s="248"/>
      <c r="B56" s="244"/>
      <c r="C56" s="244"/>
      <c r="D56" s="244"/>
      <c r="E56" s="244"/>
      <c r="F56" s="244"/>
      <c r="G56" s="325"/>
      <c r="H56" s="326" t="s">
        <v>513</v>
      </c>
      <c r="I56" s="327">
        <v>3467005</v>
      </c>
      <c r="J56" s="328">
        <v>51596</v>
      </c>
      <c r="K56" s="329">
        <v>90.6</v>
      </c>
      <c r="L56" s="330">
        <v>26255</v>
      </c>
      <c r="M56" s="331">
        <v>-18.399999999999999</v>
      </c>
      <c r="N56" s="332">
        <v>109</v>
      </c>
    </row>
    <row r="57" spans="1:14">
      <c r="A57" s="248"/>
      <c r="B57" s="244"/>
      <c r="C57" s="244"/>
      <c r="D57" s="244"/>
      <c r="E57" s="244"/>
      <c r="F57" s="244"/>
      <c r="G57" s="310" t="s">
        <v>516</v>
      </c>
      <c r="H57" s="311"/>
      <c r="I57" s="319">
        <v>7390352</v>
      </c>
      <c r="J57" s="320">
        <v>110531</v>
      </c>
      <c r="K57" s="321">
        <v>25.3</v>
      </c>
      <c r="L57" s="322">
        <v>50880</v>
      </c>
      <c r="M57" s="323">
        <v>7</v>
      </c>
      <c r="N57" s="324">
        <v>18.3</v>
      </c>
    </row>
    <row r="58" spans="1:14">
      <c r="A58" s="248"/>
      <c r="B58" s="244"/>
      <c r="C58" s="244"/>
      <c r="D58" s="244"/>
      <c r="E58" s="244"/>
      <c r="F58" s="244"/>
      <c r="G58" s="325"/>
      <c r="H58" s="326" t="s">
        <v>513</v>
      </c>
      <c r="I58" s="327">
        <v>5384450</v>
      </c>
      <c r="J58" s="328">
        <v>80531</v>
      </c>
      <c r="K58" s="329">
        <v>56.1</v>
      </c>
      <c r="L58" s="330">
        <v>26879</v>
      </c>
      <c r="M58" s="331">
        <v>2.4</v>
      </c>
      <c r="N58" s="332">
        <v>53.7</v>
      </c>
    </row>
    <row r="59" spans="1:14">
      <c r="A59" s="248"/>
      <c r="B59" s="244"/>
      <c r="C59" s="244"/>
      <c r="D59" s="244"/>
      <c r="E59" s="244"/>
      <c r="F59" s="244"/>
      <c r="G59" s="310" t="s">
        <v>517</v>
      </c>
      <c r="H59" s="311"/>
      <c r="I59" s="319">
        <v>4922740</v>
      </c>
      <c r="J59" s="320">
        <v>74125</v>
      </c>
      <c r="K59" s="321">
        <v>-32.9</v>
      </c>
      <c r="L59" s="322">
        <v>63956</v>
      </c>
      <c r="M59" s="323">
        <v>25.7</v>
      </c>
      <c r="N59" s="324">
        <v>-58.6</v>
      </c>
    </row>
    <row r="60" spans="1:14">
      <c r="A60" s="248"/>
      <c r="B60" s="244"/>
      <c r="C60" s="244"/>
      <c r="D60" s="244"/>
      <c r="E60" s="244"/>
      <c r="F60" s="244"/>
      <c r="G60" s="325"/>
      <c r="H60" s="326" t="s">
        <v>513</v>
      </c>
      <c r="I60" s="333">
        <v>2438382</v>
      </c>
      <c r="J60" s="328">
        <v>36717</v>
      </c>
      <c r="K60" s="329">
        <v>-54.4</v>
      </c>
      <c r="L60" s="330">
        <v>29239</v>
      </c>
      <c r="M60" s="331">
        <v>8.8000000000000007</v>
      </c>
      <c r="N60" s="332">
        <v>-63.2</v>
      </c>
    </row>
    <row r="61" spans="1:14">
      <c r="A61" s="248"/>
      <c r="B61" s="244"/>
      <c r="C61" s="244"/>
      <c r="D61" s="244"/>
      <c r="E61" s="244"/>
      <c r="F61" s="244"/>
      <c r="G61" s="310" t="s">
        <v>518</v>
      </c>
      <c r="H61" s="334"/>
      <c r="I61" s="335">
        <v>6161758</v>
      </c>
      <c r="J61" s="336">
        <v>91483</v>
      </c>
      <c r="K61" s="337">
        <v>41.1</v>
      </c>
      <c r="L61" s="338">
        <v>56459</v>
      </c>
      <c r="M61" s="339">
        <v>6.6</v>
      </c>
      <c r="N61" s="324">
        <v>34.5</v>
      </c>
    </row>
    <row r="62" spans="1:14">
      <c r="A62" s="248"/>
      <c r="B62" s="244"/>
      <c r="C62" s="244"/>
      <c r="D62" s="244"/>
      <c r="E62" s="244"/>
      <c r="F62" s="244"/>
      <c r="G62" s="325"/>
      <c r="H62" s="326" t="s">
        <v>513</v>
      </c>
      <c r="I62" s="327">
        <v>3414933</v>
      </c>
      <c r="J62" s="328">
        <v>50763</v>
      </c>
      <c r="K62" s="329">
        <v>37.700000000000003</v>
      </c>
      <c r="L62" s="330">
        <v>29348</v>
      </c>
      <c r="M62" s="331">
        <v>2.6</v>
      </c>
      <c r="N62" s="332">
        <v>35.1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27.23</v>
      </c>
      <c r="G47" s="12">
        <v>31.66</v>
      </c>
      <c r="H47" s="12">
        <v>32.07</v>
      </c>
      <c r="I47" s="12">
        <v>30.93</v>
      </c>
      <c r="J47" s="13">
        <v>28.24</v>
      </c>
    </row>
    <row r="48" spans="2:10" ht="57.75" customHeight="1">
      <c r="B48" s="14"/>
      <c r="C48" s="1139" t="s">
        <v>4</v>
      </c>
      <c r="D48" s="1139"/>
      <c r="E48" s="1140"/>
      <c r="F48" s="15">
        <v>3.9</v>
      </c>
      <c r="G48" s="16">
        <v>3.34</v>
      </c>
      <c r="H48" s="16">
        <v>2.72</v>
      </c>
      <c r="I48" s="16">
        <v>3.05</v>
      </c>
      <c r="J48" s="17">
        <v>3.49</v>
      </c>
    </row>
    <row r="49" spans="2:10" ht="57.75" customHeight="1" thickBot="1">
      <c r="B49" s="18"/>
      <c r="C49" s="1141" t="s">
        <v>5</v>
      </c>
      <c r="D49" s="1141"/>
      <c r="E49" s="1142"/>
      <c r="F49" s="19" t="s">
        <v>525</v>
      </c>
      <c r="G49" s="20">
        <v>6.14</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529</v>
      </c>
      <c r="D34" s="1149"/>
      <c r="E34" s="1150"/>
      <c r="F34" s="32">
        <v>13.8</v>
      </c>
      <c r="G34" s="33">
        <v>13.4</v>
      </c>
      <c r="H34" s="33">
        <v>13.01</v>
      </c>
      <c r="I34" s="33">
        <v>13.11</v>
      </c>
      <c r="J34" s="34">
        <v>13.07</v>
      </c>
      <c r="K34" s="22"/>
      <c r="L34" s="22"/>
      <c r="M34" s="22"/>
      <c r="N34" s="22"/>
      <c r="O34" s="22"/>
      <c r="P34" s="22"/>
    </row>
    <row r="35" spans="1:16" ht="39" customHeight="1">
      <c r="A35" s="22"/>
      <c r="B35" s="35"/>
      <c r="C35" s="1143" t="s">
        <v>530</v>
      </c>
      <c r="D35" s="1144"/>
      <c r="E35" s="1145"/>
      <c r="F35" s="36">
        <v>3.9</v>
      </c>
      <c r="G35" s="37">
        <v>3.22</v>
      </c>
      <c r="H35" s="37">
        <v>2.69</v>
      </c>
      <c r="I35" s="37">
        <v>3.02</v>
      </c>
      <c r="J35" s="38">
        <v>3.42</v>
      </c>
      <c r="K35" s="22"/>
      <c r="L35" s="22"/>
      <c r="M35" s="22"/>
      <c r="N35" s="22"/>
      <c r="O35" s="22"/>
      <c r="P35" s="22"/>
    </row>
    <row r="36" spans="1:16" ht="39" customHeight="1">
      <c r="A36" s="22"/>
      <c r="B36" s="35"/>
      <c r="C36" s="1143" t="s">
        <v>531</v>
      </c>
      <c r="D36" s="1144"/>
      <c r="E36" s="1145"/>
      <c r="F36" s="36">
        <v>1.1299999999999999</v>
      </c>
      <c r="G36" s="37">
        <v>0.89</v>
      </c>
      <c r="H36" s="37">
        <v>1.23</v>
      </c>
      <c r="I36" s="37">
        <v>0.31</v>
      </c>
      <c r="J36" s="38">
        <v>0.92</v>
      </c>
      <c r="K36" s="22"/>
      <c r="L36" s="22"/>
      <c r="M36" s="22"/>
      <c r="N36" s="22"/>
      <c r="O36" s="22"/>
      <c r="P36" s="22"/>
    </row>
    <row r="37" spans="1:16" ht="39" customHeight="1">
      <c r="A37" s="22"/>
      <c r="B37" s="35"/>
      <c r="C37" s="1143" t="s">
        <v>532</v>
      </c>
      <c r="D37" s="1144"/>
      <c r="E37" s="1145"/>
      <c r="F37" s="36">
        <v>0.39</v>
      </c>
      <c r="G37" s="37">
        <v>0.49</v>
      </c>
      <c r="H37" s="37">
        <v>0.14000000000000001</v>
      </c>
      <c r="I37" s="37">
        <v>0.23</v>
      </c>
      <c r="J37" s="38">
        <v>0.33</v>
      </c>
      <c r="K37" s="22"/>
      <c r="L37" s="22"/>
      <c r="M37" s="22"/>
      <c r="N37" s="22"/>
      <c r="O37" s="22"/>
      <c r="P37" s="22"/>
    </row>
    <row r="38" spans="1:16" ht="39" customHeight="1">
      <c r="A38" s="22"/>
      <c r="B38" s="35"/>
      <c r="C38" s="1143" t="s">
        <v>533</v>
      </c>
      <c r="D38" s="1144"/>
      <c r="E38" s="1145"/>
      <c r="F38" s="36">
        <v>0.41</v>
      </c>
      <c r="G38" s="37">
        <v>0.3</v>
      </c>
      <c r="H38" s="37">
        <v>0.01</v>
      </c>
      <c r="I38" s="37">
        <v>0.05</v>
      </c>
      <c r="J38" s="38">
        <v>0.19</v>
      </c>
      <c r="K38" s="22"/>
      <c r="L38" s="22"/>
      <c r="M38" s="22"/>
      <c r="N38" s="22"/>
      <c r="O38" s="22"/>
      <c r="P38" s="22"/>
    </row>
    <row r="39" spans="1:16" ht="39" customHeight="1">
      <c r="A39" s="22"/>
      <c r="B39" s="35"/>
      <c r="C39" s="1143" t="s">
        <v>534</v>
      </c>
      <c r="D39" s="1144"/>
      <c r="E39" s="1145"/>
      <c r="F39" s="36">
        <v>0.06</v>
      </c>
      <c r="G39" s="37">
        <v>0.08</v>
      </c>
      <c r="H39" s="37">
        <v>0.08</v>
      </c>
      <c r="I39" s="37">
        <v>0.11</v>
      </c>
      <c r="J39" s="38">
        <v>0.13</v>
      </c>
      <c r="K39" s="22"/>
      <c r="L39" s="22"/>
      <c r="M39" s="22"/>
      <c r="N39" s="22"/>
      <c r="O39" s="22"/>
      <c r="P39" s="22"/>
    </row>
    <row r="40" spans="1:16" ht="39" customHeight="1">
      <c r="A40" s="22"/>
      <c r="B40" s="35"/>
      <c r="C40" s="1143" t="s">
        <v>535</v>
      </c>
      <c r="D40" s="1144"/>
      <c r="E40" s="1145"/>
      <c r="F40" s="36">
        <v>0</v>
      </c>
      <c r="G40" s="37">
        <v>0.12</v>
      </c>
      <c r="H40" s="37">
        <v>0.03</v>
      </c>
      <c r="I40" s="37">
        <v>0.03</v>
      </c>
      <c r="J40" s="38">
        <v>7.0000000000000007E-2</v>
      </c>
      <c r="K40" s="22"/>
      <c r="L40" s="22"/>
      <c r="M40" s="22"/>
      <c r="N40" s="22"/>
      <c r="O40" s="22"/>
      <c r="P40" s="22"/>
    </row>
    <row r="41" spans="1:16" ht="39" customHeight="1">
      <c r="A41" s="22"/>
      <c r="B41" s="35"/>
      <c r="C41" s="1143" t="s">
        <v>536</v>
      </c>
      <c r="D41" s="1144"/>
      <c r="E41" s="1145"/>
      <c r="F41" s="36">
        <v>0.02</v>
      </c>
      <c r="G41" s="37">
        <v>0.02</v>
      </c>
      <c r="H41" s="37">
        <v>0.06</v>
      </c>
      <c r="I41" s="37">
        <v>0.01</v>
      </c>
      <c r="J41" s="38">
        <v>0.01</v>
      </c>
      <c r="K41" s="22"/>
      <c r="L41" s="22"/>
      <c r="M41" s="22"/>
      <c r="N41" s="22"/>
      <c r="O41" s="22"/>
      <c r="P41" s="22"/>
    </row>
    <row r="42" spans="1:16" ht="39" customHeight="1">
      <c r="A42" s="22"/>
      <c r="B42" s="39"/>
      <c r="C42" s="1143" t="s">
        <v>537</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538</v>
      </c>
      <c r="D43" s="1147"/>
      <c r="E43" s="1148"/>
      <c r="F43" s="41">
        <v>0.57999999999999996</v>
      </c>
      <c r="G43" s="42">
        <v>0.17</v>
      </c>
      <c r="H43" s="42">
        <v>0.04</v>
      </c>
      <c r="I43" s="42">
        <v>0.03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0" zoomScaleSheetLayoutView="55" workbookViewId="0">
      <selection activeCell="E48" sqref="E48:J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3609</v>
      </c>
      <c r="L45" s="60">
        <v>4131</v>
      </c>
      <c r="M45" s="60">
        <v>4277</v>
      </c>
      <c r="N45" s="60">
        <v>4626</v>
      </c>
      <c r="O45" s="61">
        <v>4794</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205</v>
      </c>
      <c r="L48" s="64">
        <v>263</v>
      </c>
      <c r="M48" s="64">
        <v>318</v>
      </c>
      <c r="N48" s="64">
        <v>396</v>
      </c>
      <c r="O48" s="65">
        <v>450</v>
      </c>
      <c r="P48" s="48"/>
      <c r="Q48" s="48"/>
      <c r="R48" s="48"/>
      <c r="S48" s="48"/>
      <c r="T48" s="48"/>
      <c r="U48" s="48"/>
    </row>
    <row r="49" spans="1:21" ht="30.75" customHeight="1">
      <c r="A49" s="48"/>
      <c r="B49" s="1161"/>
      <c r="C49" s="1162"/>
      <c r="D49" s="62"/>
      <c r="E49" s="1153" t="s">
        <v>16</v>
      </c>
      <c r="F49" s="1153"/>
      <c r="G49" s="1153"/>
      <c r="H49" s="1153"/>
      <c r="I49" s="1153"/>
      <c r="J49" s="1154"/>
      <c r="K49" s="63">
        <v>429</v>
      </c>
      <c r="L49" s="64">
        <v>419</v>
      </c>
      <c r="M49" s="64">
        <v>381</v>
      </c>
      <c r="N49" s="64">
        <v>390</v>
      </c>
      <c r="O49" s="65">
        <v>417</v>
      </c>
      <c r="P49" s="48"/>
      <c r="Q49" s="48"/>
      <c r="R49" s="48"/>
      <c r="S49" s="48"/>
      <c r="T49" s="48"/>
      <c r="U49" s="48"/>
    </row>
    <row r="50" spans="1:21" ht="30.75" customHeight="1">
      <c r="A50" s="48"/>
      <c r="B50" s="1161"/>
      <c r="C50" s="1162"/>
      <c r="D50" s="62"/>
      <c r="E50" s="1153" t="s">
        <v>17</v>
      </c>
      <c r="F50" s="1153"/>
      <c r="G50" s="1153"/>
      <c r="H50" s="1153"/>
      <c r="I50" s="1153"/>
      <c r="J50" s="1154"/>
      <c r="K50" s="63" t="s">
        <v>481</v>
      </c>
      <c r="L50" s="64" t="s">
        <v>481</v>
      </c>
      <c r="M50" s="64" t="s">
        <v>481</v>
      </c>
      <c r="N50" s="64" t="s">
        <v>481</v>
      </c>
      <c r="O50" s="65" t="s">
        <v>481</v>
      </c>
      <c r="P50" s="48"/>
      <c r="Q50" s="48"/>
      <c r="R50" s="48"/>
      <c r="S50" s="48"/>
      <c r="T50" s="48"/>
      <c r="U50" s="48"/>
    </row>
    <row r="51" spans="1:21" ht="30.75" customHeight="1">
      <c r="A51" s="48"/>
      <c r="B51" s="1163"/>
      <c r="C51" s="1164"/>
      <c r="D51" s="66"/>
      <c r="E51" s="1153" t="s">
        <v>18</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c r="A52" s="48"/>
      <c r="B52" s="1151" t="s">
        <v>19</v>
      </c>
      <c r="C52" s="1152"/>
      <c r="D52" s="66"/>
      <c r="E52" s="1153" t="s">
        <v>20</v>
      </c>
      <c r="F52" s="1153"/>
      <c r="G52" s="1153"/>
      <c r="H52" s="1153"/>
      <c r="I52" s="1153"/>
      <c r="J52" s="1154"/>
      <c r="K52" s="63">
        <v>2562</v>
      </c>
      <c r="L52" s="64">
        <v>3067</v>
      </c>
      <c r="M52" s="64">
        <v>3231</v>
      </c>
      <c r="N52" s="64">
        <v>3537</v>
      </c>
      <c r="O52" s="65">
        <v>3701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1681</v>
      </c>
      <c r="L53" s="69">
        <v>1746</v>
      </c>
      <c r="M53" s="69">
        <v>1745</v>
      </c>
      <c r="N53" s="69">
        <v>1875</v>
      </c>
      <c r="O53" s="70">
        <v>1960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2016-02-16T01:14:11Z</cp:lastPrinted>
  <dcterms:created xsi:type="dcterms:W3CDTF">2015-02-17T07:20:46Z</dcterms:created>
  <dcterms:modified xsi:type="dcterms:W3CDTF">2016-02-16T01:14:38Z</dcterms:modified>
  <cp:category/>
</cp:coreProperties>
</file>